
<file path=[Content_Types].xml><?xml version="1.0" encoding="utf-8"?>
<Types xmlns="http://schemas.openxmlformats.org/package/2006/content-types">
  <Override PartName="/xl/worksheets/sheet15.xml" ContentType="application/vnd.openxmlformats-officedocument.spreadsheetml.worksheet+xml"/>
  <Override PartName="/xl/tables/table4.xml" ContentType="application/vnd.openxmlformats-officedocument.spreadsheetml.table+xml"/>
  <Override PartName="/xl/tables/table16.xml" ContentType="application/vnd.openxmlformats-officedocument.spreadsheetml.table+xml"/>
  <Override PartName="/xl/charts/chart6.xml" ContentType="application/vnd.openxmlformats-officedocument.drawingml.chart+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2.xml" ContentType="application/vnd.openxmlformats-officedocument.spreadsheetml.table+xml"/>
  <Override PartName="/xl/tables/table14.xml" ContentType="application/vnd.openxmlformats-officedocument.spreadsheetml.table+xml"/>
  <Override PartName="/xl/charts/chart4.xml" ContentType="application/vnd.openxmlformats-officedocument.drawingml.chart+xml"/>
  <Override PartName="/xl/drawings/drawing6.xml" ContentType="application/vnd.openxmlformats-officedocument.drawing+xml"/>
  <Override PartName="/xl/drawings/drawing8.xml" ContentType="application/vnd.openxmlformats-officedocument.drawing+xml"/>
  <Override PartName="/xl/webextensions/webextension4.xml" ContentType="application/vnd.ms-office.webextension+xml"/>
  <Override PartName="/xl/worksheets/sheet7.xml" ContentType="application/vnd.openxmlformats-officedocument.spreadsheetml.worksheet+xml"/>
  <Override PartName="/xl/worksheets/sheet11.xml" ContentType="application/vnd.openxmlformats-officedocument.spreadsheetml.worksheet+xml"/>
  <Override PartName="/xl/drawings/drawing4.xml" ContentType="application/vnd.openxmlformats-officedocument.drawing+xml"/>
  <Override PartName="/xl/tables/table12.xml" ContentType="application/vnd.openxmlformats-officedocument.spreadsheetml.table+xml"/>
  <Override PartName="/xl/charts/chart2.xml" ContentType="application/vnd.openxmlformats-officedocument.drawingml.chart+xml"/>
  <Override PartName="/xl/charts/style4.xml" ContentType="application/vnd.ms-office.chartstyle+xml"/>
  <Override PartName="/xl/webextensions/webextension2.xml" ContentType="application/vnd.ms-office.webextension+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tables/table10.xml" ContentType="application/vnd.openxmlformats-officedocument.spreadsheetml.table+xml"/>
  <Override PartName="/xl/charts/style2.xml" ContentType="application/vnd.ms-office.chartstyle+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tables/table9.xml" ContentType="application/vnd.openxmlformats-officedocument.spreadsheetml.table+xml"/>
  <Override PartName="/xl/sharedStrings.xml" ContentType="application/vnd.openxmlformats-officedocument.spreadsheetml.sharedStrings+xml"/>
  <Override PartName="/xl/tables/table7.xml" ContentType="application/vnd.openxmlformats-officedocument.spreadsheetml.table+xml"/>
  <Override PartName="/xl/tables/table8.xml" ContentType="application/vnd.openxmlformats-officedocument.spreadsheetml.table+xml"/>
  <Override PartName="/xl/webextensions/taskpanes.xml" ContentType="application/vnd.ms-office.webextensiontaskpanes+xml"/>
  <Override PartName="/xl/charts/colors2.xml" ContentType="application/vnd.ms-office.chartcolorstyle+xml"/>
  <Override PartName="/xl/charts/colors3.xml" ContentType="application/vnd.ms-office.chartcolorstyle+xml"/>
  <Override PartName="/xl/worksheets/sheet17.xml" ContentType="application/vnd.openxmlformats-officedocument.spreadsheetml.worksheet+xml"/>
  <Override PartName="/xl/worksheets/sheet18.xml" ContentType="application/vnd.openxmlformats-officedocument.spreadsheetml.worksheet+xml"/>
  <Override PartName="/xl/metadata.xml" ContentType="application/vnd.openxmlformats-officedocument.spreadsheetml.sheetMetadata+xml"/>
  <Override PartName="/xl/tables/table5.xml" ContentType="application/vnd.openxmlformats-officedocument.spreadsheetml.table+xml"/>
  <Override PartName="/xl/tables/table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harts/chartEx1.xml" ContentType="application/vnd.ms-office.chartex+xml"/>
  <Override PartName="/xl/charts/colors1.xml" ContentType="application/vnd.ms-office.chartcolorstyle+xml"/>
  <Override PartName="/docProps/core.xml" ContentType="application/vnd.openxmlformats-package.core-properties+xml"/>
  <Override PartName="/xl/worksheets/sheet16.xml" ContentType="application/vnd.openxmlformats-officedocument.spreadsheetml.worksheet+xml"/>
  <Default Extension="png" ContentType="image/png"/>
  <Override PartName="/xl/tables/table3.xml" ContentType="application/vnd.openxmlformats-officedocument.spreadsheetml.table+xml"/>
  <Default Extension="bin" ContentType="application/vnd.openxmlformats-officedocument.spreadsheetml.printerSettings"/>
  <Override PartName="/xl/tables/table15.xml" ContentType="application/vnd.openxmlformats-officedocument.spreadsheetml.table+xml"/>
  <Override PartName="/xl/webextensions/webextension5.xml" ContentType="application/vnd.ms-office.webextension+xml"/>
  <Override PartName="/xl/worksheets/sheet14.xml" ContentType="application/vnd.openxmlformats-officedocument.spreadsheetml.worksheet+xml"/>
  <Override PartName="/xl/tables/table1.xml" ContentType="application/vnd.openxmlformats-officedocument.spreadsheetml.table+xml"/>
  <Override PartName="/xl/tables/table13.xml" ContentType="application/vnd.openxmlformats-officedocument.spreadsheetml.table+xml"/>
  <Override PartName="/xl/charts/chart5.xml" ContentType="application/vnd.openxmlformats-officedocument.drawingml.chart+xml"/>
  <Override PartName="/xl/drawings/drawing7.xml" ContentType="application/vnd.openxmlformats-officedocument.drawing+xml"/>
  <Override PartName="/xl/webextensions/webextension3.xml" ContentType="application/vnd.ms-office.webextension+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tables/table11.xml" ContentType="application/vnd.openxmlformats-officedocument.spreadsheetml.table+xml"/>
  <Override PartName="/xl/charts/chart3.xml" ContentType="application/vnd.openxmlformats-officedocument.drawingml.chart+xml"/>
  <Override PartName="/xl/drawings/drawing5.xml" ContentType="application/vnd.openxmlformats-officedocument.drawing+xml"/>
  <Default Extension="glb" ContentType="model/gltf.binary"/>
  <Override PartName="/xl/webextensions/webextension1.xml" ContentType="application/vnd.ms-office.webextension+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style1.xml" ContentType="application/vnd.ms-office.chartstyle+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alcChain.xml" ContentType="application/vnd.openxmlformats-officedocument.spreadsheetml.calcChain+xml"/>
  <Override PartName="/xl/charts/colors4.xml" ContentType="application/vnd.ms-office.chartcolorstyle+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105" yWindow="-105" windowWidth="19425" windowHeight="10305" activeTab="1"/>
  </bookViews>
  <sheets>
    <sheet name="Definition" sheetId="3" r:id="rId1"/>
    <sheet name="Statistical test" sheetId="5" r:id="rId2"/>
    <sheet name="Descriptive Statistics" sheetId="6" r:id="rId3"/>
    <sheet name="F-test" sheetId="9" r:id="rId4"/>
    <sheet name="t-test" sheetId="10" r:id="rId5"/>
    <sheet name="ANOVA" sheetId="23" r:id="rId6"/>
    <sheet name="Analysis of Variance" sheetId="11" r:id="rId7"/>
    <sheet name="Analysis of Variance_1" sheetId="13" r:id="rId8"/>
    <sheet name="CHI_SQUARE" sheetId="24" r:id="rId9"/>
    <sheet name="Chi-square" sheetId="20" r:id="rId10"/>
    <sheet name="Histogram" sheetId="8" r:id="rId11"/>
    <sheet name="Covariance" sheetId="18" r:id="rId12"/>
    <sheet name="Pearson's Correlation" sheetId="12" r:id="rId13"/>
    <sheet name="Regression" sheetId="19" r:id="rId14"/>
    <sheet name="Exponential Smoothing" sheetId="15" r:id="rId15"/>
    <sheet name="Moving Average" sheetId="14" r:id="rId16"/>
    <sheet name="Rank and Percentile" sheetId="22" r:id="rId17"/>
    <sheet name="Random Number Generator" sheetId="21" r:id="rId18"/>
  </sheets>
  <definedNames>
    <definedName name="_xlnm._FilterDatabase" localSheetId="0" hidden="1">Definition!#REF!</definedName>
    <definedName name="_xlchart.v1.0" hidden="1">'Random Number Generator'!$B$1</definedName>
    <definedName name="_xlchart.v1.1" hidden="1">'Random Number Generator'!$B$2:$B$11</definedName>
    <definedName name="_xlchart.v1.2" hidden="1">'Random Number Generator'!$C$1</definedName>
    <definedName name="_xlchart.v1.3" hidden="1">'Random Number Generator'!$C$2:$C$11</definedName>
  </definedNames>
  <calcPr calcId="125725"/>
  <extLst xmlns:x15="http://schemas.microsoft.com/office/spreadsheetml/2010/11/main">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 i="24"/>
  <c r="B8"/>
  <c r="D7"/>
  <c r="D6"/>
  <c r="D8" s="1"/>
  <c r="H7" l="1"/>
  <c r="L7" s="1"/>
  <c r="G6"/>
  <c r="H6"/>
  <c r="L6" s="1"/>
  <c r="G7"/>
  <c r="K7" s="1"/>
  <c r="L12" l="1"/>
  <c r="K6"/>
  <c r="K10" s="1"/>
  <c r="K12" s="1"/>
  <c r="C6" i="14" l="1"/>
  <c r="C7"/>
  <c r="C8"/>
  <c r="C9"/>
  <c r="C10"/>
  <c r="C11"/>
  <c r="C12"/>
  <c r="C13"/>
  <c r="A15" i="15" a="1"/>
  <c r="A15" s="1"/>
  <c r="C17"/>
  <c r="D17" s="1"/>
  <c r="E17" s="1"/>
  <c r="F17" s="1"/>
  <c r="G17" s="1"/>
  <c r="H17" s="1"/>
  <c r="I17" s="1"/>
  <c r="J17" s="1"/>
  <c r="K17" s="1"/>
  <c r="C10" i="18"/>
  <c r="B9"/>
  <c r="K16" i="15"/>
  <c r="J16"/>
  <c r="I16"/>
  <c r="H16"/>
  <c r="G16"/>
  <c r="F16"/>
  <c r="E16"/>
  <c r="D16"/>
  <c r="C16"/>
  <c r="B16"/>
  <c r="A16"/>
  <c r="K15"/>
  <c r="J15"/>
  <c r="I15"/>
  <c r="H15"/>
  <c r="G15"/>
  <c r="F15"/>
  <c r="E15"/>
  <c r="D15"/>
  <c r="C15"/>
  <c r="B15"/>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xmlns:xda="http://schemas.microsoft.com/office/spreadsheetml/2017/dynamicarray">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<sst xmlns="http://schemas.openxmlformats.org/spreadsheetml/2006/main" count="588" uniqueCount="348">
  <si>
    <t>The Excel Data Analysis Toolpak provides a variety of statistical analysis tools that can be used to analyze data and generate insights.</t>
  </si>
  <si>
    <t>Tools</t>
  </si>
  <si>
    <t>Description</t>
  </si>
  <si>
    <t>Descriptive Statistics</t>
  </si>
  <si>
    <t>Provides summary statistics like mean, median, mode, standard deviation, and more for a dataset.</t>
  </si>
  <si>
    <t>Histogram</t>
  </si>
  <si>
    <t>Creates a frequency distribution and histogram chart for data, helping you visualize its distribution.</t>
  </si>
  <si>
    <t>Moving Average</t>
  </si>
  <si>
    <t>Calculates moving averages for a dataset to help identify trends and patterns.</t>
  </si>
  <si>
    <t>Exponential Smoothing</t>
  </si>
  <si>
    <t>Applies exponential smoothing to time series data to forecast future values based on weighted averages of past observations.</t>
  </si>
  <si>
    <t>Correlation</t>
  </si>
  <si>
    <t>Calculates correlation coefficients to quantify the strength and direction of a linear relationship between two variables.</t>
  </si>
  <si>
    <t>Regression</t>
  </si>
  <si>
    <t>Performs linear regression analysis to find the equation of a line that best fits the relationship between two variables.</t>
  </si>
  <si>
    <t>Analysis of Variance (ANOVA)</t>
  </si>
  <si>
    <t>Conducts ANOVA tests to determine if there are significant differences between the means of multiple groups.</t>
  </si>
  <si>
    <t>Generates random samples from a dataset to conduct various analyses on smaller subsets of data.</t>
  </si>
  <si>
    <t>Rank and Percentile</t>
  </si>
  <si>
    <t>Calculates ranks and percentiles for data, allowing you to understand how values compare within a dataset.</t>
  </si>
  <si>
    <t>t-Test</t>
  </si>
  <si>
    <t>Performs t-tests for comparing means between two samples to determine if the differences are statistically significant.</t>
  </si>
  <si>
    <t>F-Test Two-Sample for Variances</t>
  </si>
  <si>
    <t>Conducts F-tests to compare the variances of two datasets.</t>
  </si>
  <si>
    <t>Z-Test</t>
  </si>
  <si>
    <t>Performs z-tests for comparing means between a sample and a known population.</t>
  </si>
  <si>
    <t>Moving Average Chart</t>
  </si>
  <si>
    <t>Creates a control chart based on moving averages to monitor process stability.</t>
  </si>
  <si>
    <t>Quality Control Charts</t>
  </si>
  <si>
    <t>Generates various control charts (e.g., X-bar, R) to monitor process variations and identify potential issues.</t>
  </si>
  <si>
    <t>Regression Analysis</t>
  </si>
  <si>
    <t>Performs advanced regression analysis, including multiple regression, polynomial regression, and logistic regression.</t>
  </si>
  <si>
    <t>Random Number Generation</t>
  </si>
  <si>
    <t>Generates random numbers following various distributions (uniform, normal, exponential, etc.) for simulations and modeling.</t>
  </si>
  <si>
    <t>Data Analysis Tools</t>
  </si>
  <si>
    <t>Provides additional statistical tools like Fourier analysis, covariance, exponential smoothing (advanced), and more.</t>
  </si>
  <si>
    <t>Each of these options can be selected from the Data Analysis Toolpak in Excel, and they provide functionalities for performing specific types of statistical analyses. It's important to have a clear understanding of the statistical concepts behind each tool to effectively interpret the results and make informed decisions based on your data analysis.</t>
  </si>
  <si>
    <t>Type of Data/Scenario</t>
  </si>
  <si>
    <t xml:space="preserve"> Statistical Test</t>
  </si>
  <si>
    <t>Machine Learning Algorithm</t>
  </si>
  <si>
    <t>Continuous Numeric Data</t>
  </si>
  <si>
    <t xml:space="preserve"> t-Test (Two-sample, Paired)      </t>
  </si>
  <si>
    <t xml:space="preserve"> Linear Regression               </t>
  </si>
  <si>
    <t xml:space="preserve"> ANOVA                            </t>
  </si>
  <si>
    <t xml:space="preserve"> Decision Trees                  </t>
  </si>
  <si>
    <t xml:space="preserve"> Correlation                      </t>
  </si>
  <si>
    <t xml:space="preserve"> Random Forest                   </t>
  </si>
  <si>
    <t xml:space="preserve"> Regression Analysis              </t>
  </si>
  <si>
    <t xml:space="preserve"> Support Vector Machines         </t>
  </si>
  <si>
    <t xml:space="preserve">                                 </t>
  </si>
  <si>
    <t xml:space="preserve"> Gradient Boosting               </t>
  </si>
  <si>
    <t>Categorical Data</t>
  </si>
  <si>
    <t xml:space="preserve"> Chi-squared Test                </t>
  </si>
  <si>
    <t xml:space="preserve"> Logistic Regression            </t>
  </si>
  <si>
    <t xml:space="preserve"> Fisher's Exact Test              </t>
  </si>
  <si>
    <t xml:space="preserve"> Naive Bayes                     </t>
  </si>
  <si>
    <t>Categorical &amp; Numeric</t>
  </si>
  <si>
    <t xml:space="preserve"> ANCOVA                           </t>
  </si>
  <si>
    <t xml:space="preserve"> Multiple Linear Regression     </t>
  </si>
  <si>
    <t>Time Series Data</t>
  </si>
  <si>
    <t xml:space="preserve"> Autocorrelation Analysis         </t>
  </si>
  <si>
    <t xml:space="preserve"> ARIMA                          </t>
  </si>
  <si>
    <t xml:space="preserve"> Moving Average                  </t>
  </si>
  <si>
    <t xml:space="preserve"> Exponential Smoothing           </t>
  </si>
  <si>
    <t xml:space="preserve"> LSTM (Deep Learning)            </t>
  </si>
  <si>
    <t>Image Data</t>
  </si>
  <si>
    <t xml:space="preserve"> N/A (Feature extraction)         </t>
  </si>
  <si>
    <t xml:space="preserve"> Convolutional Neural Networks  </t>
  </si>
  <si>
    <t xml:space="preserve"> Transfer Learning               </t>
  </si>
  <si>
    <t>Text Data</t>
  </si>
  <si>
    <t xml:space="preserve"> N/A (Text preprocessing)         </t>
  </si>
  <si>
    <t xml:space="preserve"> Recurrent Neural Networks (RNN) </t>
  </si>
  <si>
    <t>Unlabeled Data</t>
  </si>
  <si>
    <t xml:space="preserve"> N/A                              </t>
  </si>
  <si>
    <t xml:space="preserve"> K-Means                        </t>
  </si>
  <si>
    <t xml:space="preserve"> DBSCAN                         </t>
  </si>
  <si>
    <t xml:space="preserve"> Gaussian Mixture Models         </t>
  </si>
  <si>
    <t>Multi-class Classification</t>
  </si>
  <si>
    <t xml:space="preserve"> One-Way ANOVA                   </t>
  </si>
  <si>
    <t xml:space="preserve"> Multinomial Logistic Regression </t>
  </si>
  <si>
    <t>Age</t>
  </si>
  <si>
    <t>Height (inches)</t>
  </si>
  <si>
    <t>Weight (lbs)</t>
  </si>
  <si>
    <t>Income ($)</t>
  </si>
  <si>
    <t>Mean</t>
  </si>
  <si>
    <t>Standard Error</t>
  </si>
  <si>
    <t>Median</t>
  </si>
  <si>
    <t>Mode</t>
  </si>
  <si>
    <t>Standard Deviation</t>
  </si>
  <si>
    <t>Sample Variance</t>
  </si>
  <si>
    <t>Kurtosis</t>
  </si>
  <si>
    <t>Skewness</t>
  </si>
  <si>
    <t>Range</t>
  </si>
  <si>
    <t>Minimum</t>
  </si>
  <si>
    <t>Maximum</t>
  </si>
  <si>
    <t>Sum</t>
  </si>
  <si>
    <t>Count</t>
  </si>
  <si>
    <t>Bins</t>
  </si>
  <si>
    <t>Bin</t>
  </si>
  <si>
    <t>Frequency</t>
  </si>
  <si>
    <t>More</t>
  </si>
  <si>
    <t>Study Hours</t>
  </si>
  <si>
    <t>Test Scores</t>
  </si>
  <si>
    <t>% Vaccinated</t>
  </si>
  <si>
    <t>New Cases</t>
  </si>
  <si>
    <t>X (Independent Variable)</t>
  </si>
  <si>
    <t xml:space="preserve"> Y (Dependent Variable)</t>
  </si>
  <si>
    <t>Assuming a starting smoothed value of 10 (same as the first value in the dataset), here's how the exponential smoothing would look for the first few time points:</t>
  </si>
  <si>
    <t>Time</t>
  </si>
  <si>
    <t xml:space="preserve"> Value</t>
  </si>
  <si>
    <t>Smoothing alpha = 0.3</t>
  </si>
  <si>
    <t>3-Period Moving Average</t>
  </si>
  <si>
    <t>Student Id</t>
  </si>
  <si>
    <t>Total</t>
  </si>
  <si>
    <t>Point</t>
  </si>
  <si>
    <t>Rank</t>
  </si>
  <si>
    <t>Percent</t>
  </si>
  <si>
    <t>Rand No 1</t>
  </si>
  <si>
    <t>Rand No 2</t>
  </si>
  <si>
    <t>Group A</t>
  </si>
  <si>
    <t xml:space="preserve"> Group B</t>
  </si>
  <si>
    <t>Variance</t>
  </si>
  <si>
    <t>Observations</t>
  </si>
  <si>
    <t>df</t>
  </si>
  <si>
    <t>F</t>
  </si>
  <si>
    <t>P(F&lt;=f) one-tail</t>
  </si>
  <si>
    <t>F Critical one-tail</t>
  </si>
  <si>
    <t>Male</t>
  </si>
  <si>
    <t>Female</t>
  </si>
  <si>
    <t>Group B</t>
  </si>
  <si>
    <t>t-Test: Paired Two Sample for Means</t>
  </si>
  <si>
    <t>Pearson Correlation</t>
  </si>
  <si>
    <t>Hypothesized Mean Difference</t>
  </si>
  <si>
    <t>t Stat</t>
  </si>
  <si>
    <t>P(T&lt;=t) one-tail</t>
  </si>
  <si>
    <t>t Critical one-tail</t>
  </si>
  <si>
    <t>P(T&lt;=t) two-tail</t>
  </si>
  <si>
    <t>t Critical two-tail</t>
  </si>
  <si>
    <t>t-Test: Two-Sample Assuming Unequal Variances</t>
  </si>
  <si>
    <t>Group 1</t>
  </si>
  <si>
    <t xml:space="preserve"> Group 2</t>
  </si>
  <si>
    <t xml:space="preserve"> Group 3</t>
  </si>
  <si>
    <t>Anova: Single Factor</t>
  </si>
  <si>
    <t>SUMMARY</t>
  </si>
  <si>
    <t>Groups</t>
  </si>
  <si>
    <t>Average</t>
  </si>
  <si>
    <t>ANOVA</t>
  </si>
  <si>
    <t>Source of Variation</t>
  </si>
  <si>
    <t>SS</t>
  </si>
  <si>
    <t>MS</t>
  </si>
  <si>
    <t>P-value</t>
  </si>
  <si>
    <t>F crit</t>
  </si>
  <si>
    <t>Between Groups</t>
  </si>
  <si>
    <t>Within Groups</t>
  </si>
  <si>
    <t>Grade 10</t>
  </si>
  <si>
    <t>Grade 11</t>
  </si>
  <si>
    <t>Grade 12</t>
  </si>
  <si>
    <t>To draw a histogram chart in Excel using the Data Analysis Toolpak Histogram option, follow these steps:</t>
  </si>
  <si>
    <t>The resulting histogram chart will show the distribution of the data in the input range across the bins specified in the bin range.</t>
  </si>
  <si>
    <t>To do covariance using the Data Analysis Toolpak in Excel, follow these steps:</t>
  </si>
  <si>
    <t>1. Load the Analysis ToolPak add-in. To do this, click on "File" in Excel 2010-365, then click on "Options," then "Add-Ins," then "Excel Add-ins," then "Analysis ToolPak," and finally click "OK"[1].</t>
  </si>
  <si>
    <t>2. Enter the data into a worksheet in two columns.</t>
  </si>
  <si>
    <t>3. Click on "Data" in the Excel ribbon, then click on "Data Analysis," then select "Covariance," and click "OK"[1].</t>
  </si>
  <si>
    <t>4. In the Covariance dialog window, select the input range for the first variable (your x data), then select the input range for the second variable (your y data)[1].</t>
  </si>
  <si>
    <t>To get descriptive statistics using the Data Analysis Toolpak in Excel for the given table, follow these steps:</t>
  </si>
  <si>
    <t>2. Enter the data into a worksheet in four columns.</t>
  </si>
  <si>
    <t>Note: The descriptive statistics provide a summary of the data, including measures of central tendency, variability, and distribution. They can be used to identify outliers, assess normality, and compare groups.</t>
  </si>
  <si>
    <t>1. Load the Analysis ToolPak add-in. To do this, click on "File" in Excel 2010-365, then click on "Options," then "Add-Ins," then "Excel Add-ins," then "Analysis ToolPak," and finally click "OK".</t>
  </si>
  <si>
    <t>3. Click on "Data" in the Excel ribbon, then click on "Data Analysis," then select "Descriptive Statistics," and click "OK".</t>
  </si>
  <si>
    <t>4. In the Descriptive Statistics dialog window, select the input range (your data), then select the output range.</t>
  </si>
  <si>
    <t>5. Check the boxes for the statistics you want to include in the output, such as mean, standard deviation, minimum, maximum, and quartiles.</t>
  </si>
  <si>
    <t>6. Click "OK" to create the descriptive statistics.</t>
  </si>
  <si>
    <t>7. The resulting output will show the selected statistics for each variable in the input range.</t>
  </si>
  <si>
    <t>2. Enter the data into a worksheet in one column, and the bin numbers in ascending order in another column.</t>
  </si>
  <si>
    <t>3. Click on "Data" in the Excel ribbon, then click on "Data Analysis," then select "Histogram," and click "OK".</t>
  </si>
  <si>
    <t>4. In the Histogram dialog window, select the input range (your data), then select the bin range.</t>
  </si>
  <si>
    <t>5. Choose an output location for the histogram.</t>
  </si>
  <si>
    <t>6. To show the data in descending order of frequency, click "Pareto (sorted histogram)." To show cumulative percentages and add a cumulative percentage line, click "Cumulative Percentage." To show an embedded histogram chart, click "Chart Output".</t>
  </si>
  <si>
    <t>7. Click "OK" to create the histogram.</t>
  </si>
  <si>
    <t>8. Properly label your bins.</t>
  </si>
  <si>
    <t>9. To remove the space between the bars, right-click a bar, click "Format Data Series," and change the Gap Width to 0%. To add borders, right-click a bar, click "Format Data Series," click the "Fill &amp; Line" icon, click "Border," and select a color.</t>
  </si>
  <si>
    <t>5. Choose an output location for the covariance.</t>
  </si>
  <si>
    <t>6. Click "OK" to create the covariance.</t>
  </si>
  <si>
    <t>7. The resulting covariance value will be displayed in the output location you selected.</t>
  </si>
  <si>
    <t>Note: The covariance value is difficult to interpret, and its magnitude is dependent on the units of measurement of the variables. To gauge the strength of the linear correlation between the two variables, use the CORREL or PEARSON function, which is the normalized version of COVAR.</t>
  </si>
  <si>
    <t>4. In the Correlation dialog window, select the input range for the first variable (your x data), then select the input range for the second variable (your y data).</t>
  </si>
  <si>
    <t>3. Click on "Data" in the Excel ribbon, then click on "Data Analysis," then select "Correlation," and click "OK".</t>
  </si>
  <si>
    <t>5. Choose an output location for the correlation.</t>
  </si>
  <si>
    <t>To do Pearson correlation using the Data Analysis Toolpak in Excel and create a line chart using the Insert tab for the given tables, follow these steps:</t>
  </si>
  <si>
    <t>For Pearson Correlation:</t>
  </si>
  <si>
    <t>For Line Chart:</t>
  </si>
  <si>
    <t>1. Select the data you want to use for the line chart.</t>
  </si>
  <si>
    <t>2. Click on the "Insert" tab in the Excel ribbon.</t>
  </si>
  <si>
    <t>4. The line chart will be created with the selected data.</t>
  </si>
  <si>
    <t>Note: The Pearson correlation coefficient measures the strength and direction of the linear relationship between two variables. A value of 1 indicates a perfect positive correlation, a value of -1 indicates a perfect negative correlation, and a value of 0 indicates no correlation. The line chart is a useful tool for visualizing trends and patterns in data over time.</t>
  </si>
  <si>
    <t>6. Check the box for "Labels" if you want to include variable labels in the output.</t>
  </si>
  <si>
    <t>7. Click "OK" to create the correlation.</t>
  </si>
  <si>
    <t>8. The resulting output will show the Pearson correlation coefficient between the two variables in the input range.</t>
  </si>
  <si>
    <t>3. Click on the "Line" chart type and select the subtype you want to use.</t>
  </si>
  <si>
    <t>5. To format the chart, click on the chart and use the "Chart Tools" in the Excel ribbon to add titles, labels, and other formatting options.</t>
  </si>
  <si>
    <t>6. You can also change the chart type or subtype by clicking on the chart and selecting a new chart type from the "Design" tab in the Excel ribbon.</t>
  </si>
  <si>
    <t>7. To add or remove data from the chart, click on the chart and use the "Chart Tools" to select the data you want to include or exclude.</t>
  </si>
  <si>
    <t>SUMMARY OUTPUT</t>
  </si>
  <si>
    <t>Regression Statistics</t>
  </si>
  <si>
    <t>Multiple R</t>
  </si>
  <si>
    <t>R Square</t>
  </si>
  <si>
    <t>Adjusted R Square</t>
  </si>
  <si>
    <t>Residual</t>
  </si>
  <si>
    <t>Intercept</t>
  </si>
  <si>
    <t>Significance F</t>
  </si>
  <si>
    <t>Coefficients</t>
  </si>
  <si>
    <t>Lower 95%</t>
  </si>
  <si>
    <t>Upper 95%</t>
  </si>
  <si>
    <t>Lower 95.0%</t>
  </si>
  <si>
    <t>Upper 95.0%</t>
  </si>
  <si>
    <t>RESIDUAL OUTPUT</t>
  </si>
  <si>
    <t>Observation</t>
  </si>
  <si>
    <t>Predicted  Y (Dependent Variable)</t>
  </si>
  <si>
    <t>Residuals</t>
  </si>
  <si>
    <t>To do regression analysis using the Data Analysis Toolpak in Excel for the given table, follow these steps:</t>
  </si>
  <si>
    <t>4. In the Regression dialog window, select the input range for the dependent variable (your y data), then select the input range for the independent variable (your x data)[1].</t>
  </si>
  <si>
    <t>Note: Regression analysis is used to model the relationship between two variables and estimate the value of a response by using a line-of-best-fit. The line chart is a useful tool for visualizing trends and patterns in data over time.</t>
  </si>
  <si>
    <t>3. Click on "Data" in the Excel ribbon, then click on "Data Analysis," then select "Regression," and click "OK".</t>
  </si>
  <si>
    <t>5. Choose an output location for the regression.</t>
  </si>
  <si>
    <t>8. Click "OK" to create the regression.</t>
  </si>
  <si>
    <t>9. The resulting output will show the regression equation, coefficients, standard errors, t-values, p-values, and R-squared value for the regression model.</t>
  </si>
  <si>
    <t>7. Check the box for "Line fit plots" if you want to include line fit plots in the output.</t>
  </si>
  <si>
    <t>To perform exponential smoothing with chart output using the Data Analysis Toolpak in Excel for the given table, follow these steps:</t>
  </si>
  <si>
    <t>4. Calculate the absolute error, squared error, and absolute percent error for each forecast.</t>
  </si>
  <si>
    <t>5. Use Solver to determine the best smoothing constant (α) by minimizing the sum of squared errors.</t>
  </si>
  <si>
    <t>6. Create a line chart to visualize the actual values and the forecast values.</t>
  </si>
  <si>
    <t>8. The line chart will be created with the selected data.</t>
  </si>
  <si>
    <t>Note: Exponential smoothing is a time series forecasting method that uses a weighted average of past observations to predict future values. The smoothing constant (α) determines the weight given to past observations. The line chart is a useful tool for visualizing trends and patterns in data over time.</t>
  </si>
  <si>
    <t>3. Calculate the exponential smoothing forecast for the next period by using the formula F_t+1 = F_t + α(Y_t - F_t), where F_t is the forecast for the current period, Y_t is the actual value for the current period, and α is the smoothing constant. The initial forecast for the first period is the actual value for the first period.</t>
  </si>
  <si>
    <t>7. To create a line chart using the Insert tab, select the data you want to use for the line chart, click on the "Insert" tab in the Excel ribbon, click on the "Line" chart type and select the subtype you want to use.</t>
  </si>
  <si>
    <t>9. To format the chart, click on the chart and use the "Chart Tools" in the Excel ribbon to add titles, labels, and other formatting options.</t>
  </si>
  <si>
    <t>10. You can also change the chart type or subtype by clicking on the chart and selecting a new chart type from the "Design" tab in the Excel ribbon.</t>
  </si>
  <si>
    <t>To calculate the 3-period moving average with chart output using the Data Analysis Toolpak in Excel for the given table, follow these steps:</t>
  </si>
  <si>
    <t>2. Enter the data into a worksheet in three columns.</t>
  </si>
  <si>
    <t>4. Use the chart output option to create a line chart to visualize the actual values and the moving averages.</t>
  </si>
  <si>
    <t>6. The line chart will be created with the selected data.</t>
  </si>
  <si>
    <t>Note: The moving average is a commonly used method for smoothing out fluctuations in time series data. The 3-period moving average is calculated by taking the average of the current and two previous values. The line chart is a useful tool for visualizing trends and patterns in data over time.</t>
  </si>
  <si>
    <t>3. Calculate the 3-period moving average for each period by taking the average of the current and two previous values. For example, the moving average for period 3 is (10+15+20)/3 = 15, and the moving average for period 4 is (15+20+25)/3 = 20.</t>
  </si>
  <si>
    <t>5. To create a line chart using the Insert tab, select the data you want to use for the line chart, click on the "Insert" tab in the Excel ribbon, click on the "Line" chart type and select the subtype you want to use.</t>
  </si>
  <si>
    <t>7. To format the chart, click on the chart and use the "Chart Tools" in the Excel ribbon to add titles, labels, and other formatting options.</t>
  </si>
  <si>
    <t>8. You can also change the chart type or subtype by clicking on the chart and selecting a new chart type from the "Design" tab in the Excel ribbon.</t>
  </si>
  <si>
    <t>To calculate the rank using the Data Analysis Toolpak in Excel for the given table, follow these steps:</t>
  </si>
  <si>
    <t>Note: The rank is a way of ordering the data from smallest to largest or largest to smallest. Tied values are assigned the same rank, which is the average of the ranks that would have been assigned to each value if they were not tied. The rank can be used to calculate percentiles, which are a way of describing the position of a value in the data set.</t>
  </si>
  <si>
    <t>Example - 2</t>
  </si>
  <si>
    <t>3. Click on "Data" in the Excel ribbon, then click on "Data Analysis," then select "Rank and Percentile," and click "OK".</t>
  </si>
  <si>
    <t>4. In the Rank and Percentile dialog window, select the input range (your data), then select the output range.</t>
  </si>
  <si>
    <t>5. Choose whether you want to rank the data in ascending or descending order.</t>
  </si>
  <si>
    <t>6. Check the box for "Assign ranks in groups" if you want to assign the same rank to tied values.</t>
  </si>
  <si>
    <t>7. Click "OK" to create the rank.</t>
  </si>
  <si>
    <t>8. The resulting output will show the rank for each value in the input range.</t>
  </si>
  <si>
    <r>
      <rPr>
        <b/>
        <sz val="11"/>
        <color theme="1"/>
        <rFont val="Calibri"/>
        <family val="2"/>
        <scheme val="minor"/>
      </rPr>
      <t>Example_2:</t>
    </r>
    <r>
      <rPr>
        <sz val="11"/>
        <color theme="1"/>
        <rFont val="Calibri"/>
        <family val="2"/>
        <scheme val="minor"/>
      </rPr>
      <t>Imagine you're running a fitness program, and you're interested in comparing the physical fitness levels of men and women who participate. To do this, you collect data on their performance in a series of fitness tests.
In the male group, you find that the average fitness score is approximately 26.67, while in the female group, it's 24.6. At first glance, it might seem like the males are more fit on average, but there's more to the story.
You decide to dig deeper and look at how consistent the fitness levels are within each group. In other words, you want to know if the individuals' fitness scores vary a lot from the group average. This is where the F-test for variances comes into play.
For the male group, you find that the variance (a measure of how much individual scores differ from the group average) is quite high, approximately 76.27. On the other hand, for the female group, the variance is much lower, around 10.3. This indicates that within the male group, there's a wider range of fitness levels, while the female group shows more consistency in their fitness levels.
Now, the F-test calculates a statistic called "F," which in this case is approximately 7.4. To understand this number, you compare it to a critical value, which acts as a sort of benchmark. In this scenario, the critical value for a one-tail test is 6.26.
Here's what the F-test result tells you: The calculated F-value of 7.4 is higher than the critical value of 6.26. This means that there is a statistically significant difference in the variances between the male and female groups.
In simpler terms, it's not just about the average fitness score. It's also about how consistent or spread out the scores are within each group. The F-test tells you that in this fitness program, the male participants have a wider range of fitness levels compared to the female participants. So, it's not just about who has the higher average; it's also about how varied the performance is within each group.
In summary, the F-test helps you see the bigger picture. While the males may have a slightly higher average fitness score, the females show more consistent fitness levels. This information can be valuable when making decisions about the effectiveness of your fitness program for different groups of participants.</t>
    </r>
  </si>
  <si>
    <r>
      <rPr>
        <b/>
        <sz val="11"/>
        <color theme="1"/>
        <rFont val="Calibri"/>
        <family val="2"/>
        <scheme val="minor"/>
      </rPr>
      <t>Example_1:</t>
    </r>
    <r>
      <rPr>
        <sz val="11"/>
        <color theme="1"/>
        <rFont val="Calibri"/>
        <family val="2"/>
        <scheme val="minor"/>
      </rPr>
      <t>Imagine you're a manager at a company, and you're trying to figure out which team, Group A or Group B, is better at a certain task. To make an informed decision, you decide to conduct a test to see if there is a significant difference in their performance. 
You collect data from both groups, with each group consisting of 5 employees. In Group A, the average performance score is 25.8, while in Group B, it's 31. So, on the surface, it seems like Group B might be doing better.
However, you can't make a decision based solely on the averages because you need to consider the variability within each group. In statistics, we use something called variance to measure how much individual scores within a group differ from the group's average. 
For Group A, the variance is 16.7, and for Group B, it's 16. This means that within both groups, the scores tend to vary around their respective averages.
Now, here's where the F-test comes into play. It helps us determine if the difference in variance between the two groups is statistically significant. In other words, it tells us if one group's performance is consistently more variable than the other group's performance.
The F-test calculates a statistic called "F," which in this case is approximately 1.04. To make sense of this number, we compare it to a critical value, which is like a benchmark. In this scenario, the critical value for a one-tail test is 6.39.
If the calculated F-value is much smaller than the critical value, it suggests that the difference in variance between the two groups is not significant. In our case, the F-value of 1.04 is indeed much smaller than 6.39. So, we can conclude that there is no strong evidence to suggest that one group's performance is consistently more variable than the other.
In simpler terms, even though Group B has a slightly higher average performance, the differences in their individual scores are not significant enough to say that they are definitively better than Group A. It's possible that Group A and Group B are quite similar in terms of their performance on this task.
In summary, the F-test helps us make an informed decision by considering both the average performance and the consistency of performance within each group. In this case, it tells us that there's no clear winner between Group A and Group B; they are statistically similar in terms of their task performance.</t>
    </r>
  </si>
  <si>
    <r>
      <rPr>
        <b/>
        <sz val="11"/>
        <color theme="1"/>
        <rFont val="Calibri"/>
        <family val="2"/>
        <scheme val="minor"/>
      </rPr>
      <t>Example_1:</t>
    </r>
    <r>
      <rPr>
        <sz val="11"/>
        <color theme="1"/>
        <rFont val="Calibri"/>
        <family val="2"/>
        <scheme val="minor"/>
      </rPr>
      <t>Imagine you're in charge of a factory that produces a particular product, and you want to ensure that the manufacturing process is consistent and effective. To do this, you decide to run a test comparing two sets of data: one from before you made some process improvements (Group A), and one from after (Group B).
In Group A, you have data on the quality of the products with an average score of 215.63. In Group B, which represents the products after you made the improvements, the average score is 198.63. At first glance, it seems like the products from Group A were of higher quality.
However, you don't want to jump to conclusions based solely on averages. You want to be certain that the improvement is statistically significant. To do this, you use a statistical test called a t-test.
The t-test takes into account not just the averages but also how much the individual product quality scores vary within each group. In other words, it helps you determine if the improvement you made is significant.
When you run the t-test, it calculates a statistic called "t." In this case, the t-value is approximately 8.66. To interpret this value, you compare it to critical values, which act as benchmarks. For a one-tail test (meaning you're specifically interested in improvement), the critical value is 1.89.
Here's what the t-test result tells you: The calculated t-value of 8.66 is much higher than the critical value of 1.89. This means that the improvement in product quality in Group B is statistically significant. In simpler terms, the changes you made to the manufacturing process had a real and meaningful impact on product quality.
But it's important to note that this doesn't necessarily mean Group B's products are now better in every single instance; it simply means that, on average, they are significantly improved.
In summary, the t-test helps you assess whether changes you made to a process have had a meaningful impact. In this case, it confirms that the improvements you made to the manufacturing process indeed resulted in a statistically significant increase in product quality on average.</t>
    </r>
  </si>
  <si>
    <r>
      <rPr>
        <b/>
        <sz val="11"/>
        <color theme="1"/>
        <rFont val="Calibri"/>
        <family val="2"/>
        <scheme val="minor"/>
      </rPr>
      <t>Example_2:</t>
    </r>
    <r>
      <rPr>
        <sz val="11"/>
        <color theme="1"/>
        <rFont val="Calibri"/>
        <family val="2"/>
        <scheme val="minor"/>
      </rPr>
      <t>Let's imagine you're organizing a friendly competition between two groups, one of males and the other of females, to see who can throw a ball the farthest. You're interested in understanding if there's a significant difference in the throwing distances between the two groups.
You record the throwing distances for each participant. In the male group, the average throwing distance is approximately 26.67 feet, while in the female group, it's 24.6 feet. Initially, it might seem like the males are better at throwing the ball farther.
However, before you draw any conclusions, you want to make sure that this difference is not just due to random variations in performance. To do this, you perform a statistical test called a t-test, which takes into account not only the averages but also the variability within each group.
The t-test also considers the fact that the variances (how much individual throwing distances differ from the group average) in the two groups are different. For the males, the variance is about 76.27, and for the females, it's much lower at 10.3. This indicates that the throwing distances in the male group are more spread out compared to the female group.
When you run the t-test, it calculates a statistic called "t." In this case, the t-value is approximately 0.54. To interpret this value, you compare it to critical values, which are like benchmarks. For a one-tail test (because you're interested in whether one group throws farther than the other), the critical value is 1.89.
Here's what the t-test result tells you: The calculated t-value of 0.54 is much smaller than the critical value of 1.89. This means that there is no significant difference in throwing distances between the male and female groups. In simpler terms, the difference you observed in average throwing distances could easily be due to random chance, given the variability in the data.
In summary, the t-test helps you determine whether the difference you see in performance between two groups is likely to be a real, meaningful difference or just a random variation. In this case, it suggests that there's no strong evidence to say that either the males or the females are significantly better at throwing the ball farther; it could be simply due to natural variability in performance.</t>
    </r>
  </si>
  <si>
    <t>Let's imagine you're a teacher and you're trying to determine whether three different study methods have a significant impact on your students' test scores. You have three groups of students: Group 1, Group 2, and Group 3, and you've been collecting data on their test scores.
In Group 1, you find that the average test score is 15, in Group 2, it's 17, and in Group 3, it's 21.4. At first glance, it appears that Group 3 has the highest average test scores.
But, as a responsible teacher, you want to make sure that this difference in average scores is not just due to random fluctuations. You want to determine if there's a statistically significant difference among the three groups. To do this, you use a statistical test called ANOVA (Analysis of Variance).
ANOVA takes into account not just the averages but also how much individual test scores vary within each group. It answers the question: "Is there enough evidence to suggest that at least one of these teaching methods is significantly different from the others in terms of its impact on test scores?"
The ANOVA test provides several pieces of information. One important result is the F-value, which is approximately 25.52 in this case. This value is then compared to a critical value, which acts as a benchmark. For this test, the critical value is approximately 3.88.
Here's what the ANOVA test result tells you: The calculated F-value of 25.52 is much larger than the critical value of 3.88. This means there is a statistically significant difference in test scores among the three groups. In simpler terms, it's highly unlikely that this difference in average test scores is due to random chance. At least one of these teaching methods is indeed having a significant impact on the test scores.
In summary, ANOVA is a powerful tool to determine if there are significant differences among multiple groups. In this case, it shows that there is a meaningful difference in test scores among the three teaching methods. As a teacher, this information can help you identify which teaching method is the most effective and make data-driven decisions to improve your teaching approach.</t>
  </si>
  <si>
    <t>Let's imagine you're a school principal and you want to determine whether there is a significant difference in the academic performance of students in different grades: Grade 10, Grade 11, and Grade 12. To do this, you've been collecting data on their final exam scores over the past year.
In Grade 10, you find that the average exam score is approximately 24.86. In Grade 11, it's 29.57, and in Grade 12, it's 31.29. At first glance, it seems like Grade 12 students have the highest average scores.
However, as a responsible educator, you want to make sure that this difference in average scores isn't just due to random variations or chance. You want to know if there's a statistically significant difference among the three grade levels. To do this, you use a statistical test called ANOVA (Analysis of Variance).
ANOVA doesn't just look at the averages; it also considers how much individual exam scores vary within each grade level. Essentially, it helps answer the question: "Is there enough evidence to suggest that at least one of these grade levels is significantly different in terms of exam performance?"
The ANOVA test provides several pieces of information, one of which is the F-value. In this case, the F-value is approximately 1.92. This value is then compared to a critical value, which acts as a benchmark. For this test, the critical value is approximately 3.55.
Here's what the ANOVA test result tells you: The calculated F-value of 1.92 is smaller than the critical value of 3.55. This means there isn't strong evidence to suggest a significant difference in exam performance among the three grade levels. In simpler terms, it's possible that the differences in average scores you observed could be due to random chance or natural variability.
In summary, ANOVA is a statistical tool that helps determine if there are significant differences among multiple groups. In this case, it suggests that there isn't enough statistical evidence to conclude that one grade level significantly outperforms the others. As a school principal, this information can be useful for making decisions about educational programs and resources allocation. It indicates that more investigation might be needed to understand any performance differences among the grades.</t>
  </si>
  <si>
    <t>Chi-square</t>
  </si>
  <si>
    <t>Hypotheses:</t>
  </si>
  <si>
    <t>Ho: In the population, the two categorical variables are independent.</t>
  </si>
  <si>
    <t>H1: In the population, the two categorical variables are dependent</t>
  </si>
  <si>
    <t>Name</t>
  </si>
  <si>
    <t>Gender</t>
  </si>
  <si>
    <t>Preference</t>
  </si>
  <si>
    <t>Observed Frequencies</t>
  </si>
  <si>
    <t>John</t>
  </si>
  <si>
    <t>Chocolate</t>
  </si>
  <si>
    <t>Vanilla</t>
  </si>
  <si>
    <t>Strawberry</t>
  </si>
  <si>
    <t>Butterscotch</t>
  </si>
  <si>
    <t>Row total</t>
  </si>
  <si>
    <t>Jacob</t>
  </si>
  <si>
    <t>Simon</t>
  </si>
  <si>
    <t>Emily</t>
  </si>
  <si>
    <t>Column Total</t>
  </si>
  <si>
    <t>Anna</t>
  </si>
  <si>
    <t>Raul</t>
  </si>
  <si>
    <t>Expected Frequencies</t>
  </si>
  <si>
    <t>Sophie</t>
  </si>
  <si>
    <t>Victoria</t>
  </si>
  <si>
    <t>Liza</t>
  </si>
  <si>
    <t>Sam</t>
  </si>
  <si>
    <t>Nick</t>
  </si>
  <si>
    <t>Ken</t>
  </si>
  <si>
    <t>Cherry</t>
  </si>
  <si>
    <t>Lily</t>
  </si>
  <si>
    <t>Interpretation:</t>
  </si>
  <si>
    <t>Ben</t>
  </si>
  <si>
    <t>The p value is 0.484 which is greater than the significant value of 0.05. Hence, we cannot reject the null hypothesis. We can conclude that the association between the variables is statistically not significant.</t>
  </si>
  <si>
    <t>Emma</t>
  </si>
  <si>
    <t>Joy</t>
  </si>
  <si>
    <t>Peter</t>
  </si>
  <si>
    <t>Ruth</t>
  </si>
  <si>
    <t>Darwin</t>
  </si>
  <si>
    <t>Charlie</t>
  </si>
  <si>
    <t>Joey</t>
  </si>
  <si>
    <t>Rita</t>
  </si>
  <si>
    <t>Kim</t>
  </si>
  <si>
    <t>Chloe</t>
  </si>
  <si>
    <t>David</t>
  </si>
  <si>
    <t>Greg</t>
  </si>
  <si>
    <t>Roy</t>
  </si>
  <si>
    <t>Jay</t>
  </si>
  <si>
    <t>June</t>
  </si>
  <si>
    <t>Scores of 4 students are mentioned for 7 subjects. One-way ANOVA is performed to determine whether significant difference exists between their mean scores</t>
  </si>
  <si>
    <t>Ho:  µ1 = µ2 = µ3 (No significant difference between mean scores of the students)</t>
  </si>
  <si>
    <r>
      <t xml:space="preserve">H1: µ1 </t>
    </r>
    <r>
      <rPr>
        <sz val="11"/>
        <color theme="1"/>
        <rFont val="Calibri"/>
        <family val="2"/>
      </rPr>
      <t>≠</t>
    </r>
    <r>
      <rPr>
        <sz val="11"/>
        <color theme="1"/>
        <rFont val="Calibri"/>
        <family val="2"/>
        <scheme val="minor"/>
      </rPr>
      <t xml:space="preserve"> µ2 ≠ µ3 (Significant difference between mean scores of the students)</t>
    </r>
  </si>
  <si>
    <t>Outcome:</t>
  </si>
  <si>
    <t>Subject</t>
  </si>
  <si>
    <t>Harry</t>
  </si>
  <si>
    <t>Amy</t>
  </si>
  <si>
    <t>Mathematics</t>
  </si>
  <si>
    <t>English</t>
  </si>
  <si>
    <t>Social Science</t>
  </si>
  <si>
    <t>History</t>
  </si>
  <si>
    <t>Geography</t>
  </si>
  <si>
    <t>Physics</t>
  </si>
  <si>
    <t>Chemistry</t>
  </si>
  <si>
    <t>Biology</t>
  </si>
  <si>
    <t xml:space="preserve">The p value is 0.24324 which is greater than the significant value of 0.05. Hence, we cannot reject the null hypothesis. We do not have sufficient evidence to say that the mean score between the two population is different </t>
  </si>
  <si>
    <t>Imagine you're managing a group of employees in a company, and you're interested in understanding some key characteristics of your team. You've collected data on their ages, heights, weights, and incomes, and you want to use descriptive statistics to get a clear picture of your team's profile.
**Age:** You have data on the ages of your employees, ranging from 22 to 52 years. The average age of your team is 34 years, which gives you a sense of the typical age of your employees.
**Height:** You've also measured their heights in inches, which range from 64 to 72 inches. The mean height of your employees is 68 inches, indicating that, on average, your team is quite tall.
**Weight:** You've recorded their weights in pounds, with values ranging from 130 to 180 pounds. The average weight is 155 pounds, providing you with an idea of the typical weight of your employees.
**Income:** Lastly, you've collected information about their incomes in dollars, which vary from $45,000 to $80,000. The median income is $60,000, suggesting that half of your employees earn more than this amount, and half earn less.
**Additional Information:** You've also calculated some additional statistics. The standard deviation for height is 2.58 inches, which means that heights tend to vary around the average height of 68 inches. The range of heights is 8 inches, with the shortest employee measuring 64 inches and the tallest 72 inches.
The data shows a positive skewness of 0, indicating that the distribution of ages, heights, weights, and incomes is roughly symmetrical. The kurtosis of -0.8625 suggests that the data is slightly less concentrated around the mean compared to a normal distribution.
In summary, these descriptive statistics provide you with valuable insights into the makeup of your employee team. You can see the typical age, height, weight, and income levels of your employees, as well as how much variation exists in these characteristics. This information can be helpful for various HR decisions and understanding the diversity within your team.</t>
  </si>
  <si>
    <t>CHI-SQUARE TEST</t>
  </si>
  <si>
    <t>Observed(O)</t>
  </si>
  <si>
    <t>Expected (E)</t>
  </si>
  <si>
    <t>(O-E)^2/E</t>
  </si>
  <si>
    <t>Smokers</t>
  </si>
  <si>
    <t>Non-smokers</t>
  </si>
  <si>
    <t>Chisquare-Value</t>
  </si>
  <si>
    <t>Degree of freedom</t>
  </si>
  <si>
    <t>(nRows-1)*(nCols-1)</t>
  </si>
  <si>
    <t>Threshold value</t>
  </si>
  <si>
    <t>p-value</t>
  </si>
  <si>
    <t>Note:</t>
  </si>
  <si>
    <t>Reject (Ha)</t>
  </si>
  <si>
    <t>Accept (H0)</t>
  </si>
  <si>
    <t>P&gt;0.005</t>
  </si>
  <si>
    <t>Null Hypothesis (H0)</t>
  </si>
  <si>
    <t>No association between gender and smoking status</t>
  </si>
  <si>
    <t>Reject (H0)</t>
  </si>
  <si>
    <t>Accept (Ha)</t>
  </si>
  <si>
    <t>P&lt;0.005</t>
  </si>
  <si>
    <t>Alternate Hypothesis (Ha)</t>
  </si>
  <si>
    <t>There is a association between gender and smoking atatus</t>
  </si>
  <si>
    <t>Sampling &amp; Resampling</t>
  </si>
</sst>
</file>

<file path=xl/styles.xml><?xml version="1.0" encoding="utf-8"?>
<styleSheet xmlns="http://schemas.openxmlformats.org/spreadsheetml/2006/main">
  <numFmts count="2">
    <numFmt numFmtId="164" formatCode="0.00000000"/>
    <numFmt numFmtId="165" formatCode="0.000"/>
  </numFmts>
  <fonts count="10">
    <font>
      <sz val="11"/>
      <color theme="1"/>
      <name val="Calibri"/>
      <family val="2"/>
      <scheme val="minor"/>
    </font>
    <font>
      <i/>
      <sz val="11"/>
      <color theme="1"/>
      <name val="Calibri"/>
      <family val="2"/>
      <scheme val="minor"/>
    </font>
    <font>
      <sz val="12"/>
      <color rgb="FF374151"/>
      <name val="Book Antiqua"/>
      <family val="1"/>
    </font>
    <font>
      <sz val="8"/>
      <name val="Calibri"/>
      <family val="2"/>
      <scheme val="minor"/>
    </font>
    <font>
      <sz val="11"/>
      <color rgb="FFFF0000"/>
      <name val="Calibri"/>
      <family val="2"/>
      <scheme val="minor"/>
    </font>
    <font>
      <b/>
      <sz val="11"/>
      <color theme="1"/>
      <name val="Calibri"/>
      <family val="2"/>
      <scheme val="minor"/>
    </font>
    <font>
      <b/>
      <sz val="18"/>
      <color theme="1"/>
      <name val="Calibri"/>
      <family val="2"/>
      <scheme val="minor"/>
    </font>
    <font>
      <sz val="11"/>
      <color theme="1"/>
      <name val="Calibri"/>
      <family val="2"/>
    </font>
    <font>
      <b/>
      <sz val="20"/>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theme="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2"/>
        <bgColor indexed="64"/>
      </patternFill>
    </fill>
  </fills>
  <borders count="21">
    <border>
      <left/>
      <right/>
      <top/>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thin">
        <color indexed="64"/>
      </bottom>
      <diagonal/>
    </border>
    <border>
      <left style="medium">
        <color indexed="64"/>
      </left>
      <right/>
      <top/>
      <bottom/>
      <diagonal/>
    </border>
    <border>
      <left/>
      <right/>
      <top style="thin">
        <color indexed="64"/>
      </top>
      <bottom style="thin">
        <color indexed="64"/>
      </bottom>
      <diagonal/>
    </border>
  </borders>
  <cellStyleXfs count="2">
    <xf numFmtId="0" fontId="0" fillId="0" borderId="0"/>
    <xf numFmtId="0" fontId="9" fillId="0" borderId="0" applyNumberFormat="0" applyFill="0" applyBorder="0" applyAlignment="0" applyProtection="0"/>
  </cellStyleXfs>
  <cellXfs count="78">
    <xf numFmtId="0" fontId="0" fillId="0" borderId="0" xfId="0"/>
    <xf numFmtId="0" fontId="0" fillId="0" borderId="1" xfId="0" applyBorder="1"/>
    <xf numFmtId="0" fontId="1" fillId="0" borderId="2" xfId="0" applyFont="1" applyBorder="1" applyAlignment="1">
      <alignment horizontal="center"/>
    </xf>
    <xf numFmtId="0" fontId="1" fillId="0" borderId="2" xfId="0" applyFont="1" applyBorder="1" applyAlignment="1">
      <alignment horizontal="centerContinuous"/>
    </xf>
    <xf numFmtId="164" fontId="0" fillId="0" borderId="0" xfId="0" applyNumberFormat="1"/>
    <xf numFmtId="0" fontId="0" fillId="0" borderId="3" xfId="0" applyBorder="1" applyAlignment="1">
      <alignment horizontal="left" vertical="center"/>
    </xf>
    <xf numFmtId="0" fontId="0" fillId="0" borderId="3" xfId="0" applyBorder="1" applyAlignment="1">
      <alignment horizontal="left"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10" fontId="0" fillId="0" borderId="0" xfId="0" applyNumberFormat="1"/>
    <xf numFmtId="10" fontId="0" fillId="0" borderId="1" xfId="0" applyNumberFormat="1" applyBorder="1"/>
    <xf numFmtId="0" fontId="0" fillId="0" borderId="0" xfId="0" applyAlignment="1">
      <alignment wrapText="1"/>
    </xf>
    <xf numFmtId="0" fontId="0" fillId="4" borderId="0" xfId="0" applyFill="1"/>
    <xf numFmtId="0" fontId="0" fillId="4" borderId="0" xfId="0" applyFill="1" applyAlignment="1">
      <alignment wrapText="1"/>
    </xf>
    <xf numFmtId="0" fontId="0" fillId="4" borderId="0" xfId="0" applyFill="1" applyAlignment="1">
      <alignment horizontal="center" wrapText="1"/>
    </xf>
    <xf numFmtId="0" fontId="0" fillId="4" borderId="0" xfId="0" applyFill="1" applyAlignment="1">
      <alignment horizontal="left" wrapText="1"/>
    </xf>
    <xf numFmtId="0" fontId="0" fillId="4" borderId="3" xfId="0" applyFill="1" applyBorder="1" applyAlignment="1">
      <alignment horizontal="center"/>
    </xf>
    <xf numFmtId="0" fontId="5" fillId="4" borderId="3" xfId="0" applyFont="1" applyFill="1" applyBorder="1"/>
    <xf numFmtId="0" fontId="0" fillId="4" borderId="3" xfId="0" applyFill="1" applyBorder="1"/>
    <xf numFmtId="0" fontId="0" fillId="4" borderId="0" xfId="0" applyFill="1" applyAlignment="1">
      <alignment vertical="top" wrapText="1"/>
    </xf>
    <xf numFmtId="165" fontId="0" fillId="4" borderId="0" xfId="0" applyNumberFormat="1" applyFill="1"/>
    <xf numFmtId="2" fontId="0" fillId="4" borderId="3" xfId="0" applyNumberFormat="1" applyFill="1" applyBorder="1" applyAlignment="1">
      <alignment horizontal="center"/>
    </xf>
    <xf numFmtId="0" fontId="0" fillId="6" borderId="3" xfId="0" applyFill="1" applyBorder="1"/>
    <xf numFmtId="0" fontId="0" fillId="0" borderId="3" xfId="0" applyBorder="1"/>
    <xf numFmtId="0" fontId="1" fillId="0" borderId="3" xfId="0" applyFont="1" applyBorder="1" applyAlignment="1">
      <alignment horizontal="center"/>
    </xf>
    <xf numFmtId="0" fontId="5" fillId="4" borderId="0" xfId="0" applyFont="1" applyFill="1" applyAlignment="1">
      <alignment wrapText="1"/>
    </xf>
    <xf numFmtId="0" fontId="5" fillId="4" borderId="0" xfId="0" applyFont="1" applyFill="1" applyAlignment="1">
      <alignment horizontal="left" wrapText="1"/>
    </xf>
    <xf numFmtId="0" fontId="0" fillId="4" borderId="3" xfId="0" applyFill="1" applyBorder="1" applyAlignment="1">
      <alignment horizontal="left"/>
    </xf>
    <xf numFmtId="0" fontId="0" fillId="0" borderId="3" xfId="0" applyBorder="1" applyAlignment="1">
      <alignment horizontal="center"/>
    </xf>
    <xf numFmtId="0" fontId="4" fillId="0" borderId="3" xfId="0" applyFont="1" applyBorder="1" applyAlignment="1">
      <alignment horizontal="center"/>
    </xf>
    <xf numFmtId="0" fontId="5" fillId="8" borderId="0" xfId="0" applyFont="1" applyFill="1"/>
    <xf numFmtId="0" fontId="0" fillId="8" borderId="0" xfId="0" applyFill="1"/>
    <xf numFmtId="49" fontId="5" fillId="8" borderId="0" xfId="0" applyNumberFormat="1" applyFont="1" applyFill="1"/>
    <xf numFmtId="0" fontId="5" fillId="0" borderId="0" xfId="0" applyFont="1"/>
    <xf numFmtId="0" fontId="9" fillId="0" borderId="0" xfId="1"/>
    <xf numFmtId="0" fontId="0" fillId="2" borderId="0" xfId="0" applyFill="1"/>
    <xf numFmtId="0" fontId="0" fillId="0" borderId="0" xfId="0" applyAlignment="1">
      <alignment horizontal="left" wrapText="1"/>
    </xf>
    <xf numFmtId="0" fontId="0" fillId="0" borderId="0" xfId="0" applyAlignment="1">
      <alignment horizontal="center"/>
    </xf>
    <xf numFmtId="0" fontId="0" fillId="3" borderId="0" xfId="0" applyFill="1" applyAlignment="1">
      <alignment horizontal="left" vertical="center" wrapText="1"/>
    </xf>
    <xf numFmtId="0" fontId="0" fillId="3" borderId="0" xfId="0" applyFill="1" applyAlignment="1">
      <alignment horizontal="left" vertical="center"/>
    </xf>
    <xf numFmtId="0" fontId="0" fillId="2" borderId="0" xfId="0" applyFill="1" applyAlignment="1">
      <alignment wrapText="1"/>
    </xf>
    <xf numFmtId="0" fontId="0" fillId="4" borderId="15" xfId="0" applyFill="1" applyBorder="1" applyAlignment="1">
      <alignment horizontal="center" vertical="top" wrapText="1"/>
    </xf>
    <xf numFmtId="0" fontId="0" fillId="4" borderId="12" xfId="0" applyFill="1" applyBorder="1" applyAlignment="1">
      <alignment horizontal="center" vertical="top" wrapText="1"/>
    </xf>
    <xf numFmtId="0" fontId="0" fillId="4" borderId="16" xfId="0" applyFill="1" applyBorder="1" applyAlignment="1">
      <alignment horizontal="center" vertical="top" wrapText="1"/>
    </xf>
    <xf numFmtId="0" fontId="0" fillId="4" borderId="17" xfId="0" applyFill="1" applyBorder="1" applyAlignment="1">
      <alignment horizontal="center" vertical="top" wrapText="1"/>
    </xf>
    <xf numFmtId="0" fontId="0" fillId="4" borderId="1" xfId="0" applyFill="1" applyBorder="1" applyAlignment="1">
      <alignment horizontal="center" vertical="top" wrapText="1"/>
    </xf>
    <xf numFmtId="0" fontId="0" fillId="4" borderId="10" xfId="0" applyFill="1" applyBorder="1" applyAlignment="1">
      <alignment horizontal="center" vertical="top" wrapText="1"/>
    </xf>
    <xf numFmtId="0" fontId="0" fillId="0" borderId="5" xfId="0" applyBorder="1" applyAlignment="1">
      <alignment horizontal="center"/>
    </xf>
    <xf numFmtId="0" fontId="0" fillId="0" borderId="20" xfId="0" applyBorder="1" applyAlignment="1">
      <alignment horizontal="center"/>
    </xf>
    <xf numFmtId="0" fontId="0" fillId="0" borderId="4" xfId="0" applyBorder="1" applyAlignment="1">
      <alignment horizont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6" fillId="5" borderId="9" xfId="0" applyFont="1" applyFill="1" applyBorder="1" applyAlignment="1">
      <alignment horizontal="center"/>
    </xf>
    <xf numFmtId="0" fontId="0" fillId="4" borderId="15"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 xfId="0" applyFill="1" applyBorder="1" applyAlignment="1">
      <alignment horizontal="center" vertical="center" wrapText="1"/>
    </xf>
    <xf numFmtId="0" fontId="0" fillId="4" borderId="10" xfId="0" applyFill="1" applyBorder="1" applyAlignment="1">
      <alignment horizontal="center" vertical="center" wrapText="1"/>
    </xf>
    <xf numFmtId="0" fontId="5" fillId="4" borderId="0" xfId="0" applyFont="1" applyFill="1" applyAlignment="1">
      <alignment horizontal="left" wrapText="1"/>
    </xf>
    <xf numFmtId="0" fontId="5" fillId="4" borderId="0" xfId="0" applyFont="1" applyFill="1" applyAlignment="1">
      <alignment horizontal="left"/>
    </xf>
    <xf numFmtId="0" fontId="0" fillId="4" borderId="3" xfId="0" applyFill="1" applyBorder="1" applyAlignment="1">
      <alignment horizontal="left" wrapText="1"/>
    </xf>
    <xf numFmtId="0" fontId="8" fillId="7" borderId="0" xfId="0" applyFont="1" applyFill="1" applyAlignment="1">
      <alignment horizontal="center" vertical="center"/>
    </xf>
    <xf numFmtId="0" fontId="0" fillId="4" borderId="19" xfId="0" applyFill="1" applyBorder="1" applyAlignment="1">
      <alignment horizontal="center" vertical="top" wrapText="1"/>
    </xf>
    <xf numFmtId="0" fontId="0" fillId="4" borderId="0" xfId="0" applyFill="1" applyAlignment="1">
      <alignment horizontal="center" vertical="top" wrapText="1"/>
    </xf>
    <xf numFmtId="0" fontId="0" fillId="4" borderId="11" xfId="0" applyFill="1" applyBorder="1" applyAlignment="1">
      <alignment horizontal="center" vertical="top" wrapText="1"/>
    </xf>
    <xf numFmtId="0" fontId="0" fillId="4" borderId="15" xfId="0" applyFill="1" applyBorder="1" applyAlignment="1">
      <alignment horizontal="center" wrapText="1"/>
    </xf>
    <xf numFmtId="0" fontId="0" fillId="4" borderId="12" xfId="0" applyFill="1" applyBorder="1" applyAlignment="1">
      <alignment horizontal="center" wrapText="1"/>
    </xf>
    <xf numFmtId="0" fontId="0" fillId="4" borderId="16" xfId="0" applyFill="1" applyBorder="1" applyAlignment="1">
      <alignment horizontal="center" wrapText="1"/>
    </xf>
    <xf numFmtId="0" fontId="0" fillId="4" borderId="17" xfId="0" applyFill="1" applyBorder="1" applyAlignment="1">
      <alignment horizontal="center" wrapText="1"/>
    </xf>
    <xf numFmtId="0" fontId="0" fillId="4" borderId="1" xfId="0" applyFill="1" applyBorder="1" applyAlignment="1">
      <alignment horizontal="center" wrapText="1"/>
    </xf>
    <xf numFmtId="0" fontId="0" fillId="4" borderId="10" xfId="0" applyFill="1" applyBorder="1" applyAlignment="1">
      <alignment horizontal="center" wrapText="1"/>
    </xf>
    <xf numFmtId="0" fontId="5" fillId="4" borderId="18" xfId="0" applyFont="1" applyFill="1" applyBorder="1" applyAlignment="1">
      <alignment horizontal="left" wrapText="1"/>
    </xf>
    <xf numFmtId="0" fontId="0" fillId="0" borderId="0" xfId="0" applyAlignment="1">
      <alignment wrapText="1"/>
    </xf>
    <xf numFmtId="0" fontId="0" fillId="2" borderId="8" xfId="0" applyFill="1" applyBorder="1" applyAlignment="1">
      <alignment wrapText="1"/>
    </xf>
    <xf numFmtId="0" fontId="2" fillId="0" borderId="0" xfId="0" applyFont="1" applyAlignment="1">
      <alignment horizontal="center" vertical="center" wrapText="1"/>
    </xf>
  </cellXfs>
  <cellStyles count="2">
    <cellStyle name="Hyperlink" xfId="1" builtinId="8"/>
    <cellStyle name="Normal" xfId="0" builtinId="0"/>
  </cellStyles>
  <dxfs count="5">
    <dxf>
      <alignment horizontal="center" vertical="center" textRotation="0" wrapText="0" indent="0" relativeIndent="255"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indent="0" relativeIndent="255"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a:t>
            </a:r>
          </a:p>
        </c:rich>
      </c:tx>
      <c:layout/>
      <c:spPr>
        <a:noFill/>
        <a:ln>
          <a:noFill/>
        </a:ln>
        <a:effectLst/>
      </c:spPr>
    </c:title>
    <c:plotArea>
      <c:layout/>
      <c:barChart>
        <c:barDir val="col"/>
        <c:grouping val="clustered"/>
        <c:ser>
          <c:idx val="0"/>
          <c:order val="0"/>
          <c:tx>
            <c:v>Frequency</c:v>
          </c:tx>
          <c:spPr>
            <a:solidFill>
              <a:schemeClr val="accent1"/>
            </a:solidFill>
            <a:ln>
              <a:solidFill>
                <a:schemeClr val="tx1"/>
              </a:solidFill>
            </a:ln>
            <a:effectLst/>
          </c:spPr>
          <c:cat>
            <c:strRef>
              <c:f>Histogram!$B$15:$B$20</c:f>
              <c:strCache>
                <c:ptCount val="6"/>
                <c:pt idx="0">
                  <c:v>60</c:v>
                </c:pt>
                <c:pt idx="1">
                  <c:v>65</c:v>
                </c:pt>
                <c:pt idx="2">
                  <c:v>70</c:v>
                </c:pt>
                <c:pt idx="3">
                  <c:v>75</c:v>
                </c:pt>
                <c:pt idx="4">
                  <c:v>80</c:v>
                </c:pt>
                <c:pt idx="5">
                  <c:v>More</c:v>
                </c:pt>
              </c:strCache>
            </c:strRef>
          </c:cat>
          <c:val>
            <c:numRef>
              <c:f>Histogram!$C$15:$C$20</c:f>
              <c:numCache>
                <c:formatCode>General</c:formatCode>
                <c:ptCount val="6"/>
                <c:pt idx="0">
                  <c:v>0</c:v>
                </c:pt>
                <c:pt idx="1">
                  <c:v>2</c:v>
                </c:pt>
                <c:pt idx="2">
                  <c:v>6</c:v>
                </c:pt>
                <c:pt idx="3">
                  <c:v>2</c:v>
                </c:pt>
                <c:pt idx="4">
                  <c:v>0</c:v>
                </c:pt>
                <c:pt idx="5">
                  <c:v>0</c:v>
                </c:pt>
              </c:numCache>
            </c:numRef>
          </c:val>
          <c:extLst xmlns:c16r2="http://schemas.microsoft.com/office/drawing/2015/06/chart">
            <c:ext xmlns:c16="http://schemas.microsoft.com/office/drawing/2014/chart" uri="{C3380CC4-5D6E-409C-BE32-E72D297353CC}">
              <c16:uniqueId val="{00000001-B7C5-443E-A658-C15BDF815F53}"/>
            </c:ext>
          </c:extLst>
        </c:ser>
        <c:dLbls/>
        <c:gapWidth val="0"/>
        <c:overlap val="-27"/>
        <c:axId val="138311936"/>
        <c:axId val="138424704"/>
      </c:barChart>
      <c:catAx>
        <c:axId val="138311936"/>
        <c:scaling>
          <c:orientation val="minMax"/>
        </c:scaling>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 of Students</a:t>
                </a:r>
              </a:p>
            </c:rich>
          </c:tx>
          <c:layout/>
          <c:spPr>
            <a:noFill/>
            <a:ln>
              <a:noFill/>
            </a:ln>
            <a:effectLst/>
          </c:spPr>
        </c:title>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24704"/>
        <c:crosses val="autoZero"/>
        <c:auto val="1"/>
        <c:lblAlgn val="ctr"/>
        <c:lblOffset val="100"/>
      </c:catAx>
      <c:valAx>
        <c:axId val="138424704"/>
        <c:scaling>
          <c:orientation val="minMax"/>
        </c:scaling>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layout/>
          <c:spPr>
            <a:noFill/>
            <a:ln>
              <a:noFill/>
            </a:ln>
            <a:effectLst/>
          </c:spPr>
        </c:title>
        <c:numFmt formatCode="General"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11936"/>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a:t>
            </a:r>
          </a:p>
        </c:rich>
      </c:tx>
      <c:layout/>
      <c:spPr>
        <a:noFill/>
        <a:ln>
          <a:noFill/>
        </a:ln>
        <a:effectLst/>
      </c:spPr>
    </c:title>
    <c:plotArea>
      <c:layout/>
      <c:lineChart>
        <c:grouping val="standard"/>
        <c:ser>
          <c:idx val="0"/>
          <c:order val="0"/>
          <c:tx>
            <c:strRef>
              <c:f>'Pearson''s Correlation'!$A$2</c:f>
              <c:strCache>
                <c:ptCount val="1"/>
                <c:pt idx="0">
                  <c:v>Study Hours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'Pearson''s Correlation'!$A$3:$A$7</c:f>
              <c:numCache>
                <c:formatCode>General</c:formatCode>
                <c:ptCount val="5"/>
                <c:pt idx="0">
                  <c:v>25</c:v>
                </c:pt>
                <c:pt idx="1">
                  <c:v>19</c:v>
                </c:pt>
                <c:pt idx="2">
                  <c:v>39</c:v>
                </c:pt>
                <c:pt idx="3">
                  <c:v>15</c:v>
                </c:pt>
                <c:pt idx="4">
                  <c:v>33</c:v>
                </c:pt>
              </c:numCache>
            </c:numRef>
          </c:val>
          <c:extLst xmlns:c16r2="http://schemas.microsoft.com/office/drawing/2015/06/chart">
            <c:ext xmlns:c16="http://schemas.microsoft.com/office/drawing/2014/chart" uri="{C3380CC4-5D6E-409C-BE32-E72D297353CC}">
              <c16:uniqueId val="{00000000-FF72-48AD-9E37-7AD4A14AECC4}"/>
            </c:ext>
          </c:extLst>
        </c:ser>
        <c:ser>
          <c:idx val="1"/>
          <c:order val="1"/>
          <c:tx>
            <c:strRef>
              <c:f>'Pearson''s Correlation'!$B$2</c:f>
              <c:strCache>
                <c:ptCount val="1"/>
                <c:pt idx="0">
                  <c:v>Test Scores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'Pearson''s Correlation'!$B$3:$B$7</c:f>
              <c:numCache>
                <c:formatCode>General</c:formatCode>
                <c:ptCount val="5"/>
                <c:pt idx="0">
                  <c:v>35</c:v>
                </c:pt>
                <c:pt idx="1">
                  <c:v>14</c:v>
                </c:pt>
                <c:pt idx="2">
                  <c:v>50</c:v>
                </c:pt>
                <c:pt idx="3">
                  <c:v>21</c:v>
                </c:pt>
                <c:pt idx="4">
                  <c:v>42</c:v>
                </c:pt>
              </c:numCache>
            </c:numRef>
          </c:val>
          <c:extLst xmlns:c16r2="http://schemas.microsoft.com/office/drawing/2015/06/chart">
            <c:ext xmlns:c16="http://schemas.microsoft.com/office/drawing/2014/chart" uri="{C3380CC4-5D6E-409C-BE32-E72D297353CC}">
              <c16:uniqueId val="{00000001-FF72-48AD-9E37-7AD4A14AECC4}"/>
            </c:ext>
          </c:extLst>
        </c:ser>
        <c:dLbls/>
        <c:marker val="1"/>
        <c:axId val="138583040"/>
        <c:axId val="138588928"/>
      </c:lineChart>
      <c:catAx>
        <c:axId val="138583040"/>
        <c:scaling>
          <c:orientation val="minMax"/>
        </c:scaling>
        <c:axPos val="b"/>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88928"/>
        <c:crosses val="autoZero"/>
        <c:auto val="1"/>
        <c:lblAlgn val="ctr"/>
        <c:lblOffset val="100"/>
      </c:catAx>
      <c:valAx>
        <c:axId val="138588928"/>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83040"/>
        <c:crosses val="autoZero"/>
        <c:crossBetween val="between"/>
      </c:valAx>
      <c:spPr>
        <a:no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a:t>
            </a:r>
          </a:p>
        </c:rich>
      </c:tx>
      <c:layout/>
      <c:spPr>
        <a:noFill/>
        <a:ln>
          <a:noFill/>
        </a:ln>
        <a:effectLst/>
      </c:spPr>
    </c:title>
    <c:plotArea>
      <c:layout/>
      <c:lineChart>
        <c:grouping val="standard"/>
        <c:ser>
          <c:idx val="0"/>
          <c:order val="0"/>
          <c:tx>
            <c:strRef>
              <c:f>'Pearson''s Correlation'!$A$15</c:f>
              <c:strCache>
                <c:ptCount val="1"/>
                <c:pt idx="0">
                  <c:v>% Vaccinated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'Pearson''s Correlation'!$A$16:$A$20</c:f>
              <c:numCache>
                <c:formatCode>General</c:formatCode>
                <c:ptCount val="5"/>
                <c:pt idx="0">
                  <c:v>27</c:v>
                </c:pt>
                <c:pt idx="1">
                  <c:v>11</c:v>
                </c:pt>
                <c:pt idx="2">
                  <c:v>23</c:v>
                </c:pt>
                <c:pt idx="3">
                  <c:v>19</c:v>
                </c:pt>
                <c:pt idx="4">
                  <c:v>2</c:v>
                </c:pt>
              </c:numCache>
            </c:numRef>
          </c:val>
          <c:extLst xmlns:c16r2="http://schemas.microsoft.com/office/drawing/2015/06/chart">
            <c:ext xmlns:c16="http://schemas.microsoft.com/office/drawing/2014/chart" uri="{C3380CC4-5D6E-409C-BE32-E72D297353CC}">
              <c16:uniqueId val="{00000000-3590-4A8C-A01C-0C7D004D6E03}"/>
            </c:ext>
          </c:extLst>
        </c:ser>
        <c:ser>
          <c:idx val="1"/>
          <c:order val="1"/>
          <c:tx>
            <c:strRef>
              <c:f>'Pearson''s Correlation'!$B$15</c:f>
              <c:strCache>
                <c:ptCount val="1"/>
                <c:pt idx="0">
                  <c:v>New Cases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'Pearson''s Correlation'!$B$16:$B$20</c:f>
              <c:numCache>
                <c:formatCode>General</c:formatCode>
                <c:ptCount val="5"/>
                <c:pt idx="0">
                  <c:v>33</c:v>
                </c:pt>
                <c:pt idx="1">
                  <c:v>80</c:v>
                </c:pt>
                <c:pt idx="2">
                  <c:v>46</c:v>
                </c:pt>
                <c:pt idx="3">
                  <c:v>73</c:v>
                </c:pt>
                <c:pt idx="4">
                  <c:v>115</c:v>
                </c:pt>
              </c:numCache>
            </c:numRef>
          </c:val>
          <c:extLst xmlns:c16r2="http://schemas.microsoft.com/office/drawing/2015/06/chart">
            <c:ext xmlns:c16="http://schemas.microsoft.com/office/drawing/2014/chart" uri="{C3380CC4-5D6E-409C-BE32-E72D297353CC}">
              <c16:uniqueId val="{00000001-3590-4A8C-A01C-0C7D004D6E03}"/>
            </c:ext>
          </c:extLst>
        </c:ser>
        <c:dLbls/>
        <c:marker val="1"/>
        <c:axId val="138781056"/>
        <c:axId val="138782592"/>
      </c:lineChart>
      <c:catAx>
        <c:axId val="138781056"/>
        <c:scaling>
          <c:orientation val="minMax"/>
        </c:scaling>
        <c:axPos val="b"/>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82592"/>
        <c:crosses val="autoZero"/>
        <c:auto val="1"/>
        <c:lblAlgn val="ctr"/>
        <c:lblOffset val="100"/>
      </c:catAx>
      <c:valAx>
        <c:axId val="138782592"/>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81056"/>
        <c:crosses val="autoZero"/>
        <c:crossBetween val="between"/>
      </c:valAx>
      <c:spPr>
        <a:no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X (Independent Variable) Line Fit  Plot</a:t>
            </a:r>
          </a:p>
        </c:rich>
      </c:tx>
      <c:layout/>
    </c:title>
    <c:plotArea>
      <c:layout/>
      <c:scatterChart>
        <c:scatterStyle val="lineMarker"/>
        <c:ser>
          <c:idx val="0"/>
          <c:order val="0"/>
          <c:spPr>
            <a:ln w="19050">
              <a:noFill/>
            </a:ln>
          </c:spPr>
          <c:xVal>
            <c:numRef>
              <c:f>Regression!$A$2:$A$11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Regression!$B$2:$B$11</c:f>
              <c:numCache>
                <c:formatCode>General</c:formatCode>
                <c:ptCount val="10"/>
                <c:pt idx="0">
                  <c:v>3</c:v>
                </c:pt>
                <c:pt idx="1">
                  <c:v>6</c:v>
                </c:pt>
                <c:pt idx="2">
                  <c:v>9</c:v>
                </c:pt>
                <c:pt idx="3">
                  <c:v>12</c:v>
                </c:pt>
                <c:pt idx="4">
                  <c:v>15</c:v>
                </c:pt>
                <c:pt idx="5">
                  <c:v>18</c:v>
                </c:pt>
                <c:pt idx="6">
                  <c:v>21</c:v>
                </c:pt>
                <c:pt idx="7">
                  <c:v>24</c:v>
                </c:pt>
                <c:pt idx="8">
                  <c:v>27</c:v>
                </c:pt>
                <c:pt idx="9">
                  <c:v>30</c:v>
                </c:pt>
              </c:numCache>
            </c:numRef>
          </c:yVal>
          <c:extLst xmlns:c16r2="http://schemas.microsoft.com/office/drawing/2015/06/chart">
            <c:ext xmlns:c16="http://schemas.microsoft.com/office/drawing/2014/chart" uri="{C3380CC4-5D6E-409C-BE32-E72D297353CC}">
              <c16:uniqueId val="{00000001-D3F7-42AD-9CFB-25F787C6B6DF}"/>
            </c:ext>
          </c:extLst>
        </c:ser>
        <c:ser>
          <c:idx val="1"/>
          <c:order val="1"/>
          <c:tx>
            <c:v>Predicted  Y (Dependent Variable)</c:v>
          </c:tx>
          <c:spPr>
            <a:ln w="19050">
              <a:noFill/>
            </a:ln>
          </c:spPr>
          <c:xVal>
            <c:numRef>
              <c:f>Regression!$A$2:$A$11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Regression!$G$27:$G$36</c:f>
              <c:numCache>
                <c:formatCode>General</c:formatCode>
                <c:ptCount val="10"/>
                <c:pt idx="0">
                  <c:v>2.9999999999999973</c:v>
                </c:pt>
                <c:pt idx="1">
                  <c:v>5.9999999999999982</c:v>
                </c:pt>
                <c:pt idx="2">
                  <c:v>9</c:v>
                </c:pt>
                <c:pt idx="3">
                  <c:v>12</c:v>
                </c:pt>
                <c:pt idx="4">
                  <c:v>15</c:v>
                </c:pt>
                <c:pt idx="5">
                  <c:v>18.000000000000004</c:v>
                </c:pt>
                <c:pt idx="6">
                  <c:v>21.000000000000004</c:v>
                </c:pt>
                <c:pt idx="7">
                  <c:v>24.000000000000004</c:v>
                </c:pt>
                <c:pt idx="8">
                  <c:v>27.000000000000004</c:v>
                </c:pt>
                <c:pt idx="9">
                  <c:v>30.000000000000004</c:v>
                </c:pt>
              </c:numCache>
            </c:numRef>
          </c:yVal>
          <c:extLst xmlns:c16r2="http://schemas.microsoft.com/office/drawing/2015/06/chart">
            <c:ext xmlns:c16="http://schemas.microsoft.com/office/drawing/2014/chart" uri="{C3380CC4-5D6E-409C-BE32-E72D297353CC}">
              <c16:uniqueId val="{00000002-D3F7-42AD-9CFB-25F787C6B6DF}"/>
            </c:ext>
          </c:extLst>
        </c:ser>
        <c:dLbls/>
        <c:axId val="139001856"/>
        <c:axId val="139003776"/>
      </c:scatterChart>
      <c:valAx>
        <c:axId val="139001856"/>
        <c:scaling>
          <c:orientation val="minMax"/>
        </c:scaling>
        <c:axPos val="b"/>
        <c:title>
          <c:tx>
            <c:rich>
              <a:bodyPr/>
              <a:lstStyle/>
              <a:p>
                <a:pPr>
                  <a:defRPr/>
                </a:pPr>
                <a:r>
                  <a:rPr lang="en-US"/>
                  <a:t>X (Independent Variable)</a:t>
                </a:r>
              </a:p>
            </c:rich>
          </c:tx>
          <c:layout/>
        </c:title>
        <c:numFmt formatCode="General" sourceLinked="1"/>
        <c:tickLblPos val="nextTo"/>
        <c:crossAx val="139003776"/>
        <c:crosses val="autoZero"/>
        <c:crossBetween val="midCat"/>
      </c:valAx>
      <c:valAx>
        <c:axId val="139003776"/>
        <c:scaling>
          <c:orientation val="minMax"/>
        </c:scaling>
        <c:axPos val="l"/>
        <c:title>
          <c:tx>
            <c:rich>
              <a:bodyPr/>
              <a:lstStyle/>
              <a:p>
                <a:pPr>
                  <a:defRPr/>
                </a:pPr>
                <a:r>
                  <a:rPr lang="en-US"/>
                  <a:t> Y (Dependent Variable)</a:t>
                </a:r>
              </a:p>
            </c:rich>
          </c:tx>
          <c:layout/>
        </c:title>
        <c:numFmt formatCode="General" sourceLinked="1"/>
        <c:tickLblPos val="nextTo"/>
        <c:crossAx val="139001856"/>
        <c:crosses val="autoZero"/>
        <c:crossBetween val="midCat"/>
      </c:valAx>
    </c:plotArea>
    <c:legend>
      <c:legendPos val="r"/>
      <c:layout/>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Exponential Smoothing</a:t>
            </a:r>
          </a:p>
        </c:rich>
      </c:tx>
      <c:layout/>
    </c:title>
    <c:plotArea>
      <c:layout/>
      <c:lineChart>
        <c:grouping val="standard"/>
        <c:ser>
          <c:idx val="0"/>
          <c:order val="0"/>
          <c:tx>
            <c:v>Actual</c:v>
          </c:tx>
          <c:val>
            <c:numRef>
              <c:f>'Exponential Smoothing'!$B$16:$K$16</c:f>
              <c:numCache>
                <c:formatCode>General</c:formatCode>
                <c:ptCount val="10"/>
                <c:pt idx="0">
                  <c:v>10</c:v>
                </c:pt>
                <c:pt idx="1">
                  <c:v>15</c:v>
                </c:pt>
                <c:pt idx="2">
                  <c:v>20</c:v>
                </c:pt>
                <c:pt idx="3">
                  <c:v>25</c:v>
                </c:pt>
                <c:pt idx="4">
                  <c:v>30</c:v>
                </c:pt>
                <c:pt idx="5">
                  <c:v>35</c:v>
                </c:pt>
                <c:pt idx="6">
                  <c:v>40</c:v>
                </c:pt>
                <c:pt idx="7">
                  <c:v>45</c:v>
                </c:pt>
                <c:pt idx="8">
                  <c:v>50</c:v>
                </c:pt>
                <c:pt idx="9">
                  <c:v>55</c:v>
                </c:pt>
              </c:numCache>
            </c:numRef>
          </c:val>
          <c:extLst xmlns:c16r2="http://schemas.microsoft.com/office/drawing/2015/06/chart">
            <c:ext xmlns:c16="http://schemas.microsoft.com/office/drawing/2014/chart" uri="{C3380CC4-5D6E-409C-BE32-E72D297353CC}">
              <c16:uniqueId val="{00000000-17C6-4361-99B5-8B2CA37FCAD3}"/>
            </c:ext>
          </c:extLst>
        </c:ser>
        <c:ser>
          <c:idx val="1"/>
          <c:order val="1"/>
          <c:tx>
            <c:v>Forecast</c:v>
          </c:tx>
          <c:val>
            <c:numRef>
              <c:f>'Exponential Smoothing'!$B$17:$K$17</c:f>
              <c:numCache>
                <c:formatCode>General</c:formatCode>
                <c:ptCount val="10"/>
                <c:pt idx="0">
                  <c:v>#N/A</c:v>
                </c:pt>
                <c:pt idx="1">
                  <c:v>10</c:v>
                </c:pt>
                <c:pt idx="2">
                  <c:v>11.5</c:v>
                </c:pt>
                <c:pt idx="3">
                  <c:v>14.049999999999999</c:v>
                </c:pt>
                <c:pt idx="4">
                  <c:v>17.335000000000001</c:v>
                </c:pt>
                <c:pt idx="5">
                  <c:v>21.134499999999999</c:v>
                </c:pt>
                <c:pt idx="6">
                  <c:v>25.294149999999998</c:v>
                </c:pt>
                <c:pt idx="7">
                  <c:v>29.705904999999998</c:v>
                </c:pt>
                <c:pt idx="8">
                  <c:v>34.294133500000001</c:v>
                </c:pt>
                <c:pt idx="9">
                  <c:v>39.005893450000002</c:v>
                </c:pt>
              </c:numCache>
            </c:numRef>
          </c:val>
          <c:extLst xmlns:c16r2="http://schemas.microsoft.com/office/drawing/2015/06/chart">
            <c:ext xmlns:c16="http://schemas.microsoft.com/office/drawing/2014/chart" uri="{C3380CC4-5D6E-409C-BE32-E72D297353CC}">
              <c16:uniqueId val="{00000001-17C6-4361-99B5-8B2CA37FCAD3}"/>
            </c:ext>
          </c:extLst>
        </c:ser>
        <c:dLbls/>
        <c:marker val="1"/>
        <c:axId val="139194752"/>
        <c:axId val="139196672"/>
      </c:lineChart>
      <c:catAx>
        <c:axId val="139194752"/>
        <c:scaling>
          <c:orientation val="minMax"/>
        </c:scaling>
        <c:axPos val="b"/>
        <c:title>
          <c:tx>
            <c:rich>
              <a:bodyPr/>
              <a:lstStyle/>
              <a:p>
                <a:pPr>
                  <a:defRPr/>
                </a:pPr>
                <a:r>
                  <a:rPr lang="en-US"/>
                  <a:t>Data Point</a:t>
                </a:r>
              </a:p>
            </c:rich>
          </c:tx>
          <c:layout/>
        </c:title>
        <c:tickLblPos val="nextTo"/>
        <c:crossAx val="139196672"/>
        <c:crosses val="autoZero"/>
        <c:auto val="1"/>
        <c:lblAlgn val="ctr"/>
        <c:lblOffset val="100"/>
      </c:catAx>
      <c:valAx>
        <c:axId val="139196672"/>
        <c:scaling>
          <c:orientation val="minMax"/>
        </c:scaling>
        <c:axPos val="l"/>
        <c:title>
          <c:tx>
            <c:rich>
              <a:bodyPr/>
              <a:lstStyle/>
              <a:p>
                <a:pPr>
                  <a:defRPr/>
                </a:pPr>
                <a:r>
                  <a:rPr lang="en-US"/>
                  <a:t>Value</a:t>
                </a:r>
              </a:p>
            </c:rich>
          </c:tx>
          <c:layout/>
        </c:title>
        <c:numFmt formatCode="General" sourceLinked="1"/>
        <c:tickLblPos val="nextTo"/>
        <c:crossAx val="139194752"/>
        <c:crosses val="autoZero"/>
        <c:crossBetween val="midCat"/>
      </c:valAx>
    </c:plotArea>
    <c:legend>
      <c:legendPos val="r"/>
      <c:layout/>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Moving Average</a:t>
            </a:r>
          </a:p>
        </c:rich>
      </c:tx>
      <c:layout/>
    </c:title>
    <c:plotArea>
      <c:layout/>
      <c:lineChart>
        <c:grouping val="standard"/>
        <c:ser>
          <c:idx val="0"/>
          <c:order val="0"/>
          <c:tx>
            <c:v>Actual</c:v>
          </c:tx>
          <c:val>
            <c:numRef>
              <c:f>'Moving Average'!$B$2:$B$11</c:f>
              <c:numCache>
                <c:formatCode>General</c:formatCode>
                <c:ptCount val="10"/>
                <c:pt idx="0">
                  <c:v>10</c:v>
                </c:pt>
                <c:pt idx="1">
                  <c:v>15</c:v>
                </c:pt>
                <c:pt idx="2">
                  <c:v>20</c:v>
                </c:pt>
                <c:pt idx="3">
                  <c:v>25</c:v>
                </c:pt>
                <c:pt idx="4">
                  <c:v>30</c:v>
                </c:pt>
                <c:pt idx="5">
                  <c:v>35</c:v>
                </c:pt>
                <c:pt idx="6">
                  <c:v>40</c:v>
                </c:pt>
                <c:pt idx="7">
                  <c:v>45</c:v>
                </c:pt>
                <c:pt idx="8">
                  <c:v>50</c:v>
                </c:pt>
                <c:pt idx="9">
                  <c:v>55</c:v>
                </c:pt>
              </c:numCache>
            </c:numRef>
          </c:val>
          <c:extLst xmlns:c16r2="http://schemas.microsoft.com/office/drawing/2015/06/chart">
            <c:ext xmlns:c16="http://schemas.microsoft.com/office/drawing/2014/chart" uri="{C3380CC4-5D6E-409C-BE32-E72D297353CC}">
              <c16:uniqueId val="{00000001-41D0-4A3E-BBF5-E954BDABAFA7}"/>
            </c:ext>
          </c:extLst>
        </c:ser>
        <c:ser>
          <c:idx val="1"/>
          <c:order val="1"/>
          <c:tx>
            <c:v>Forecast</c:v>
          </c:tx>
          <c:val>
            <c:numRef>
              <c:f>'Moving Average'!$C$4:$C$13</c:f>
              <c:numCache>
                <c:formatCode>General</c:formatCode>
                <c:ptCount val="10"/>
                <c:pt idx="0">
                  <c:v>#N/A</c:v>
                </c:pt>
                <c:pt idx="1">
                  <c:v>#N/A</c:v>
                </c:pt>
                <c:pt idx="2">
                  <c:v>15</c:v>
                </c:pt>
                <c:pt idx="3">
                  <c:v>20</c:v>
                </c:pt>
                <c:pt idx="4">
                  <c:v>25</c:v>
                </c:pt>
                <c:pt idx="5">
                  <c:v>30</c:v>
                </c:pt>
                <c:pt idx="6">
                  <c:v>35</c:v>
                </c:pt>
                <c:pt idx="7">
                  <c:v>40</c:v>
                </c:pt>
                <c:pt idx="8">
                  <c:v>45</c:v>
                </c:pt>
                <c:pt idx="9">
                  <c:v>50</c:v>
                </c:pt>
              </c:numCache>
            </c:numRef>
          </c:val>
          <c:extLst xmlns:c16r2="http://schemas.microsoft.com/office/drawing/2015/06/chart">
            <c:ext xmlns:c16="http://schemas.microsoft.com/office/drawing/2014/chart" uri="{C3380CC4-5D6E-409C-BE32-E72D297353CC}">
              <c16:uniqueId val="{00000002-41D0-4A3E-BBF5-E954BDABAFA7}"/>
            </c:ext>
          </c:extLst>
        </c:ser>
        <c:dLbls/>
        <c:marker val="1"/>
        <c:axId val="140054528"/>
        <c:axId val="140056448"/>
      </c:lineChart>
      <c:catAx>
        <c:axId val="140054528"/>
        <c:scaling>
          <c:orientation val="minMax"/>
        </c:scaling>
        <c:axPos val="b"/>
        <c:title>
          <c:tx>
            <c:rich>
              <a:bodyPr/>
              <a:lstStyle/>
              <a:p>
                <a:pPr>
                  <a:defRPr/>
                </a:pPr>
                <a:r>
                  <a:rPr lang="en-US"/>
                  <a:t>Data Point</a:t>
                </a:r>
              </a:p>
            </c:rich>
          </c:tx>
          <c:layout/>
        </c:title>
        <c:tickLblPos val="nextTo"/>
        <c:crossAx val="140056448"/>
        <c:crosses val="autoZero"/>
        <c:auto val="1"/>
        <c:lblAlgn val="ctr"/>
        <c:lblOffset val="100"/>
      </c:catAx>
      <c:valAx>
        <c:axId val="140056448"/>
        <c:scaling>
          <c:orientation val="minMax"/>
        </c:scaling>
        <c:axPos val="l"/>
        <c:title>
          <c:tx>
            <c:rich>
              <a:bodyPr/>
              <a:lstStyle/>
              <a:p>
                <a:pPr>
                  <a:defRPr/>
                </a:pPr>
                <a:r>
                  <a:rPr lang="en-US"/>
                  <a:t>Value</a:t>
                </a:r>
              </a:p>
            </c:rich>
          </c:tx>
          <c:layout/>
        </c:title>
        <c:numFmt formatCode="General" sourceLinked="1"/>
        <c:tickLblPos val="nextTo"/>
        <c:crossAx val="140054528"/>
        <c:crosses val="autoZero"/>
        <c:crossBetween val="midCat"/>
      </c:valAx>
    </c:plotArea>
    <c:legend>
      <c:legendPos val="r"/>
      <c:layout/>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printSettings>
    <c:headerFooter/>
    <c:pageMargins b="0.75000000000000011" l="0.70000000000000007" r="0.70000000000000007" t="0.75000000000000011" header="0.30000000000000004" footer="0.30000000000000004"/>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Normal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Normal Distribution</a:t>
          </a:r>
        </a:p>
      </cx:txPr>
    </cx:title>
    <cx:plotArea>
      <cx:plotAreaRegion>
        <cx:series layoutId="clusteredColumn" uniqueId="{BE354331-A807-4B12-A443-3635C2C6BAD9}" formatIdx="0">
          <cx:tx>
            <cx:txData>
              <cx:f>_xlchart.v1.0</cx:f>
              <cx:v>Rand No 1</cx:v>
            </cx:txData>
          </cx:tx>
          <cx:dataId val="0"/>
          <cx:layoutPr>
            <cx:binning intervalClosed="r"/>
          </cx:layoutPr>
        </cx:series>
        <cx:series layoutId="clusteredColumn" hidden="1" uniqueId="{3561BF08-11CC-4554-A949-78B97E953981}" formatIdx="1">
          <cx:tx>
            <cx:txData>
              <cx:f>_xlchart.v1.2</cx:f>
              <cx:v>Rand No 2</cx:v>
            </cx:txData>
          </cx:tx>
          <cx:dataId val="1"/>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microsoft.com/office/2017/06/relationships/model3d" Target="../media/model3d1.glb"/><Relationship Id="rId1" Type="http://schemas.openxmlformats.org/officeDocument/2006/relationships/chart" Target="../charts/chart2.xml"/><Relationship Id="rId5" Type="http://schemas.openxmlformats.org/officeDocument/2006/relationships/chart" Target="../charts/chart3.xml"/><Relationship Id="rId4" Type="http://schemas.openxmlformats.org/officeDocument/2006/relationships/image" Target="../media/image2.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31.png"/><Relationship Id="rId1" Type="http://schemas.microsoft.com/office/2017/06/relationships/model3d" Target="../media/model3d1.glb"/><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image" Target="../media/image41.png"/><Relationship Id="rId2" Type="http://schemas.microsoft.com/office/2017/06/relationships/model3d" Target="../media/model3d1.glb"/><Relationship Id="rId1" Type="http://schemas.openxmlformats.org/officeDocument/2006/relationships/chart" Target="../charts/chart5.xml"/><Relationship Id="rId4"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51.png"/><Relationship Id="rId1" Type="http://schemas.microsoft.com/office/2017/06/relationships/model3d" Target="../media/model3d1.glb"/><Relationship Id="rId4"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3</xdr:col>
      <xdr:colOff>349250</xdr:colOff>
      <xdr:row>0</xdr:row>
      <xdr:rowOff>3567</xdr:rowOff>
    </xdr:from>
    <xdr:to>
      <xdr:col>14</xdr:col>
      <xdr:colOff>571500</xdr:colOff>
      <xdr:row>19</xdr:row>
      <xdr:rowOff>9872</xdr:rowOff>
    </xdr:to>
    <xdr:pic>
      <xdr:nvPicPr>
        <xdr:cNvPr id="2" name="Picture 1">
          <a:extLst>
            <a:ext uri="{FF2B5EF4-FFF2-40B4-BE49-F238E27FC236}">
              <a16:creationId xmlns:a16="http://schemas.microsoft.com/office/drawing/2014/main" xmlns="" id="{0341100A-0E30-1DFC-9C48-7D8987115F37}"/>
            </a:ext>
          </a:extLst>
        </xdr:cNvPr>
        <xdr:cNvPicPr>
          <a:picLocks noChangeAspect="1"/>
        </xdr:cNvPicPr>
      </xdr:nvPicPr>
      <xdr:blipFill>
        <a:blip xmlns:r="http://schemas.openxmlformats.org/officeDocument/2006/relationships" r:embed="rId1" cstate="print"/>
        <a:stretch>
          <a:fillRect/>
        </a:stretch>
      </xdr:blipFill>
      <xdr:spPr>
        <a:xfrm>
          <a:off x="5981700" y="3567"/>
          <a:ext cx="7429500" cy="35051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9</xdr:col>
      <xdr:colOff>60324</xdr:colOff>
      <xdr:row>8</xdr:row>
      <xdr:rowOff>171451</xdr:rowOff>
    </xdr:from>
    <xdr:ext cx="244475" cy="179665"/>
    <mc:AlternateContent xmlns:mc="http://schemas.openxmlformats.org/markup-compatibility/2006">
      <mc:Choice xmlns:a14="http://schemas.microsoft.com/office/drawing/2010/main" xmlns="" Requires="a14">
        <xdr:sp macro="" textlink="">
          <xdr:nvSpPr>
            <xdr:cNvPr id="2" name="TextBox 1">
              <a:extLst>
                <a:ext uri="{FF2B5EF4-FFF2-40B4-BE49-F238E27FC236}">
                  <a16:creationId xmlns:a16="http://schemas.microsoft.com/office/drawing/2014/main" id="{5168C232-F798-450B-9D01-EF023B36F115}"/>
                </a:ext>
              </a:extLst>
            </xdr:cNvPr>
            <xdr:cNvSpPr txBox="1"/>
          </xdr:nvSpPr>
          <xdr:spPr>
            <a:xfrm>
              <a:off x="7051674" y="1644651"/>
              <a:ext cx="244475"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US" sz="1100" b="1" i="1">
                            <a:solidFill>
                              <a:srgbClr val="836967"/>
                            </a:solidFill>
                            <a:latin typeface="Cambria Math" panose="02040503050406030204" pitchFamily="18" charset="0"/>
                          </a:rPr>
                        </m:ctrlPr>
                      </m:sSupPr>
                      <m:e>
                        <m:r>
                          <a:rPr lang="en-US" sz="1100" b="1" i="1">
                            <a:latin typeface="Cambria Math" panose="02040503050406030204" pitchFamily="18" charset="0"/>
                          </a:rPr>
                          <m:t>𝒙</m:t>
                        </m:r>
                      </m:e>
                      <m:sup>
                        <m:r>
                          <a:rPr lang="en-US" sz="1100" b="1" i="0">
                            <a:latin typeface="Cambria Math" panose="02040503050406030204" pitchFamily="18" charset="0"/>
                          </a:rPr>
                          <m:t>𝟐</m:t>
                        </m:r>
                      </m:sup>
                    </m:sSup>
                  </m:oMath>
                </m:oMathPara>
              </a14:m>
              <a:endParaRPr lang="en-US" sz="1100" b="1"/>
            </a:p>
          </xdr:txBody>
        </xdr:sp>
      </mc:Choice>
      <mc:Fallback>
        <xdr:sp macro="" textlink="">
          <xdr:nvSpPr>
            <xdr:cNvPr id="2" name="TextBox 1">
              <a:extLst>
                <a:ext uri="{FF2B5EF4-FFF2-40B4-BE49-F238E27FC236}">
                  <a16:creationId xmlns:a16="http://schemas.microsoft.com/office/drawing/2014/main" xmlns="" id="{5168C232-F798-450B-9D01-EF023B36F115}"/>
                </a:ext>
              </a:extLst>
            </xdr:cNvPr>
            <xdr:cNvSpPr txBox="1"/>
          </xdr:nvSpPr>
          <xdr:spPr>
            <a:xfrm>
              <a:off x="7051674" y="1644651"/>
              <a:ext cx="244475"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100" b="1" i="0">
                  <a:latin typeface="Cambria Math" panose="02040503050406030204" pitchFamily="18" charset="0"/>
                </a:rPr>
                <a:t>𝒙</a:t>
              </a:r>
              <a:r>
                <a:rPr lang="en-US" sz="1100" b="1" i="0">
                  <a:solidFill>
                    <a:srgbClr val="836967"/>
                  </a:solidFill>
                  <a:latin typeface="Cambria Math" panose="02040503050406030204" pitchFamily="18" charset="0"/>
                </a:rPr>
                <a:t>^</a:t>
              </a:r>
              <a:r>
                <a:rPr lang="en-US" sz="1100" b="1" i="0">
                  <a:latin typeface="Cambria Math" panose="02040503050406030204" pitchFamily="18" charset="0"/>
                </a:rPr>
                <a:t>𝟐</a:t>
              </a:r>
              <a:endParaRPr lang="en-US" sz="1100" b="1"/>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twoCellAnchor>
    <xdr:from>
      <xdr:col>3</xdr:col>
      <xdr:colOff>38100</xdr:colOff>
      <xdr:row>11</xdr:row>
      <xdr:rowOff>120650</xdr:rowOff>
    </xdr:from>
    <xdr:to>
      <xdr:col>8</xdr:col>
      <xdr:colOff>419100</xdr:colOff>
      <xdr:row>20</xdr:row>
      <xdr:rowOff>304800</xdr:rowOff>
    </xdr:to>
    <xdr:graphicFrame macro="">
      <xdr:nvGraphicFramePr>
        <xdr:cNvPr id="3" name="Chart 2">
          <a:extLst>
            <a:ext uri="{FF2B5EF4-FFF2-40B4-BE49-F238E27FC236}">
              <a16:creationId xmlns:a16="http://schemas.microsoft.com/office/drawing/2014/main" xmlns="" id="{4B9E839F-EB1B-CF8F-E719-A2B8B99430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387349</xdr:colOff>
      <xdr:row>4</xdr:row>
      <xdr:rowOff>31750</xdr:rowOff>
    </xdr:from>
    <xdr:to>
      <xdr:col>6</xdr:col>
      <xdr:colOff>66674</xdr:colOff>
      <xdr:row>13</xdr:row>
      <xdr:rowOff>139700</xdr:rowOff>
    </xdr:to>
    <xdr:graphicFrame macro="">
      <xdr:nvGraphicFramePr>
        <xdr:cNvPr id="7" name="Chart 6">
          <a:extLst>
            <a:ext uri="{FF2B5EF4-FFF2-40B4-BE49-F238E27FC236}">
              <a16:creationId xmlns:a16="http://schemas.microsoft.com/office/drawing/2014/main" xmlns="" id="{27D6F968-42B3-4410-9BF4-8DAA36D06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27</xdr:row>
      <xdr:rowOff>0</xdr:rowOff>
    </xdr:from>
    <xdr:to>
      <xdr:col>7</xdr:col>
      <xdr:colOff>444501</xdr:colOff>
      <xdr:row>54</xdr:row>
      <xdr:rowOff>69193</xdr:rowOff>
    </xdr:to>
    <xdr:grpSp>
      <xdr:nvGrpSpPr>
        <xdr:cNvPr id="5" name="Group 4">
          <a:extLst>
            <a:ext uri="{FF2B5EF4-FFF2-40B4-BE49-F238E27FC236}">
              <a16:creationId xmlns:a16="http://schemas.microsoft.com/office/drawing/2014/main" xmlns="" id="{39B1C833-0099-9E3D-7B3B-5F4F94653B33}"/>
            </a:ext>
          </a:extLst>
        </xdr:cNvPr>
        <xdr:cNvGrpSpPr/>
      </xdr:nvGrpSpPr>
      <xdr:grpSpPr>
        <a:xfrm>
          <a:off x="1" y="5753100"/>
          <a:ext cx="5721350" cy="6327118"/>
          <a:chOff x="1" y="9677400"/>
          <a:chExt cx="5918200" cy="7435193"/>
        </a:xfrm>
      </xdr:grpSpPr>
      <mc:AlternateContent xmlns:mc="http://schemas.openxmlformats.org/markup-compatibility/2006">
        <mc:Choice xmlns:am3d="http://schemas.microsoft.com/office/drawing/2017/model3d" xmlns="" Requires="am3d">
          <xdr:graphicFrame macro="">
            <xdr:nvGraphicFramePr>
              <xdr:cNvPr id="2" name="3D Model 1" descr="Reversible Freestanding Chalkboard">
                <a:extLst>
                  <a:ext uri="{FF2B5EF4-FFF2-40B4-BE49-F238E27FC236}">
                    <a16:creationId xmlns:a16="http://schemas.microsoft.com/office/drawing/2014/main" id="{5F0D1DDD-3BDC-4077-B0AD-C5036DDC3B4C}"/>
                  </a:ext>
                </a:extLst>
              </xdr:cNvPr>
              <xdr:cNvGraphicFramePr>
                <a:graphicFrameLocks noChangeAspect="1"/>
              </xdr:cNvGraphicFramePr>
            </xdr:nvGraphicFramePr>
            <xdr:xfrm>
              <a:off x="1" y="9677400"/>
              <a:ext cx="5918200" cy="7435193"/>
            </xdr:xfrm>
            <a:graphic>
              <a:graphicData uri="http://schemas.microsoft.com/office/drawing/2017/model3d">
                <am3d:model3d xmlns:r="http://schemas.openxmlformats.org/officeDocument/2006/relationships" r:embed="rId2">
                  <am3d:spPr>
                    <a:xfrm>
                      <a:off x="0" y="0"/>
                      <a:ext cx="5918200" cy="7435193"/>
                    </a:xfrm>
                    <a:prstGeom prst="rect">
                      <a:avLst/>
                    </a:prstGeom>
                  </am3d:spPr>
                  <am3d:camera>
                    <am3d:pos x="0" y="0" z="65799775"/>
                    <am3d:up dx="0" dy="36000000" dz="0"/>
                    <am3d:lookAt x="0" y="0" z="0"/>
                    <am3d:perspective fov="2700000"/>
                  </am3d:camera>
                  <am3d:trans>
                    <am3d:meterPerModelUnit n="495143" d="1000000"/>
                    <am3d:preTrans dx="0" dy="3749941" dz="0"/>
                    <am3d:scale>
                      <am3d:sx n="1000000" d="1000000"/>
                      <am3d:sy n="1000000" d="1000000"/>
                      <am3d:sz n="1000000" d="1000000"/>
                    </am3d:scale>
                    <am3d:rot/>
                    <am3d:postTrans dx="0" dy="0" dz="0"/>
                  </am3d:trans>
                  <am3d:raster rName="Office3DRenderer" rVer="16.0.8326">
                    <am3d:blip r:embed="rId3"/>
                  </am3d:raster>
                  <am3d:objViewport viewportSz="8603031"/>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2" name="3D Model 1" descr="Reversible Freestanding Chalkboard">
                <a:extLst>
                  <a:ext uri="{FF2B5EF4-FFF2-40B4-BE49-F238E27FC236}">
                    <a16:creationId xmlns:a16="http://schemas.microsoft.com/office/drawing/2014/main" xmlns="" id="{5F0D1DDD-3BDC-4077-B0AD-C5036DDC3B4C}"/>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4" cstate="print"/>
              <a:stretch>
                <a:fillRect/>
              </a:stretch>
            </xdr:blipFill>
            <xdr:spPr>
              <a:xfrm>
                <a:off x="1" y="5588000"/>
                <a:ext cx="5918200" cy="6184243"/>
              </a:xfrm>
              <a:prstGeom prst="rect">
                <a:avLst/>
              </a:prstGeom>
            </xdr:spPr>
          </xdr:pic>
        </mc:Fallback>
      </mc:AlternateContent>
      <xdr:sp macro="" textlink="">
        <xdr:nvSpPr>
          <xdr:cNvPr id="3" name="TextBox 2">
            <a:extLst>
              <a:ext uri="{FF2B5EF4-FFF2-40B4-BE49-F238E27FC236}">
                <a16:creationId xmlns:a16="http://schemas.microsoft.com/office/drawing/2014/main" xmlns="" id="{C0DFB522-CC59-43E0-B4F7-7EB83477DEB5}"/>
              </a:ext>
            </a:extLst>
          </xdr:cNvPr>
          <xdr:cNvSpPr txBox="1"/>
        </xdr:nvSpPr>
        <xdr:spPr>
          <a:xfrm>
            <a:off x="681859" y="10303617"/>
            <a:ext cx="4499742" cy="953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a:solidFill>
                  <a:schemeClr val="bg1"/>
                </a:solidFill>
                <a:effectLst/>
                <a:latin typeface="+mn-lt"/>
                <a:ea typeface="+mn-ea"/>
                <a:cs typeface="+mn-cs"/>
              </a:rPr>
              <a:t>In this dataset, there are two variables: Study Hours and Test Score. Each row represents a student's study hours and the corresponding test score they achieved. You can use this dataset to calculate the Pearson correlation coefficient, which measures the strength and direction of the linear relationship between these two variables.</a:t>
            </a:r>
            <a:endParaRPr lang="en-US" sz="1100" b="1">
              <a:solidFill>
                <a:schemeClr val="bg1"/>
              </a:solidFill>
            </a:endParaRPr>
          </a:p>
        </xdr:txBody>
      </xdr:sp>
      <xdr:sp macro="" textlink="">
        <xdr:nvSpPr>
          <xdr:cNvPr id="4" name="TextBox 3">
            <a:extLst>
              <a:ext uri="{FF2B5EF4-FFF2-40B4-BE49-F238E27FC236}">
                <a16:creationId xmlns:a16="http://schemas.microsoft.com/office/drawing/2014/main" xmlns="" id="{33DAB7A3-AB13-4882-BF26-05659F0A24F0}"/>
              </a:ext>
            </a:extLst>
          </xdr:cNvPr>
          <xdr:cNvSpPr txBox="1"/>
        </xdr:nvSpPr>
        <xdr:spPr>
          <a:xfrm>
            <a:off x="700907" y="11311326"/>
            <a:ext cx="4607693" cy="11984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a:solidFill>
                  <a:schemeClr val="bg1"/>
                </a:solidFill>
                <a:effectLst/>
                <a:latin typeface="+mn-lt"/>
                <a:ea typeface="+mn-ea"/>
                <a:cs typeface="+mn-cs"/>
              </a:rPr>
              <a:t>If you perform a Pearson correlation analysis on this dataset and find a high positive correlation coefficient close to 1, it would indicate that there's a strong positive linear relationship between study hours and test scores, suggesting that as study hours increase, test scores tend to increase as well.</a:t>
            </a:r>
            <a:endParaRPr lang="en-US" sz="1100" b="1">
              <a:solidFill>
                <a:schemeClr val="bg1"/>
              </a:solidFill>
            </a:endParaRPr>
          </a:p>
        </xdr:txBody>
      </xdr:sp>
      <xdr:sp macro="" textlink="">
        <xdr:nvSpPr>
          <xdr:cNvPr id="8" name="TextBox 7">
            <a:extLst>
              <a:ext uri="{FF2B5EF4-FFF2-40B4-BE49-F238E27FC236}">
                <a16:creationId xmlns:a16="http://schemas.microsoft.com/office/drawing/2014/main" xmlns="" id="{FD477706-FB24-CE81-D361-CF45CB3B9029}"/>
              </a:ext>
            </a:extLst>
          </xdr:cNvPr>
          <xdr:cNvSpPr txBox="1"/>
        </xdr:nvSpPr>
        <xdr:spPr>
          <a:xfrm>
            <a:off x="694557" y="12402676"/>
            <a:ext cx="4607693"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a:solidFill>
                  <a:schemeClr val="bg1"/>
                </a:solidFill>
                <a:effectLst/>
                <a:latin typeface="+mn-lt"/>
                <a:ea typeface="+mn-ea"/>
                <a:cs typeface="+mn-cs"/>
              </a:rPr>
              <a:t>Remember that correlation does not imply causation. Even if a strong correlation is found, it doesn't necessarily mean that one variable is causing the other to change. Other factors might be influencing the relationship between study hours and test scores.</a:t>
            </a:r>
            <a:endParaRPr lang="en-US" sz="1100" b="1">
              <a:solidFill>
                <a:schemeClr val="bg1"/>
              </a:solidFill>
            </a:endParaRPr>
          </a:p>
        </xdr:txBody>
      </xdr:sp>
    </xdr:grpSp>
    <xdr:clientData/>
  </xdr:twoCellAnchor>
  <xdr:twoCellAnchor>
    <xdr:from>
      <xdr:col>2</xdr:col>
      <xdr:colOff>133349</xdr:colOff>
      <xdr:row>18</xdr:row>
      <xdr:rowOff>95250</xdr:rowOff>
    </xdr:from>
    <xdr:to>
      <xdr:col>5</xdr:col>
      <xdr:colOff>482600</xdr:colOff>
      <xdr:row>27</xdr:row>
      <xdr:rowOff>139700</xdr:rowOff>
    </xdr:to>
    <xdr:graphicFrame macro="">
      <xdr:nvGraphicFramePr>
        <xdr:cNvPr id="9" name="Chart 8">
          <a:extLst>
            <a:ext uri="{FF2B5EF4-FFF2-40B4-BE49-F238E27FC236}">
              <a16:creationId xmlns:a16="http://schemas.microsoft.com/office/drawing/2014/main" xmlns="" id="{5C83701B-8CDD-97EC-E4BB-F001C2414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12</xdr:row>
      <xdr:rowOff>63500</xdr:rowOff>
    </xdr:from>
    <xdr:to>
      <xdr:col>5</xdr:col>
      <xdr:colOff>495300</xdr:colOff>
      <xdr:row>42</xdr:row>
      <xdr:rowOff>25400</xdr:rowOff>
    </xdr:to>
    <xdr:grpSp>
      <xdr:nvGrpSpPr>
        <xdr:cNvPr id="7" name="Group 6">
          <a:extLst>
            <a:ext uri="{FF2B5EF4-FFF2-40B4-BE49-F238E27FC236}">
              <a16:creationId xmlns:a16="http://schemas.microsoft.com/office/drawing/2014/main" xmlns="" id="{131EDED7-6C70-C1A8-C801-0F6B4A40E334}"/>
            </a:ext>
          </a:extLst>
        </xdr:cNvPr>
        <xdr:cNvGrpSpPr/>
      </xdr:nvGrpSpPr>
      <xdr:grpSpPr>
        <a:xfrm>
          <a:off x="0" y="2378075"/>
          <a:ext cx="5429250" cy="5924550"/>
          <a:chOff x="50800" y="2292350"/>
          <a:chExt cx="5575300" cy="5518150"/>
        </a:xfrm>
      </xdr:grpSpPr>
      <mc:AlternateContent xmlns:mc="http://schemas.openxmlformats.org/markup-compatibility/2006">
        <mc:Choice xmlns:am3d="http://schemas.microsoft.com/office/drawing/2017/model3d" xmlns="" Requires="am3d">
          <xdr:graphicFrame macro="">
            <xdr:nvGraphicFramePr>
              <xdr:cNvPr id="3" name="3D Model 2" descr="Reversible Freestanding Chalkboard">
                <a:extLst>
                  <a:ext uri="{FF2B5EF4-FFF2-40B4-BE49-F238E27FC236}">
                    <a16:creationId xmlns:a16="http://schemas.microsoft.com/office/drawing/2014/main" id="{D5F53B89-DC37-4853-B232-7D54C4B4F949}"/>
                  </a:ext>
                </a:extLst>
              </xdr:cNvPr>
              <xdr:cNvGraphicFramePr>
                <a:graphicFrameLocks noChangeAspect="1"/>
              </xdr:cNvGraphicFramePr>
            </xdr:nvGraphicFramePr>
            <xdr:xfrm>
              <a:off x="50800" y="2292350"/>
              <a:ext cx="5575300" cy="5518150"/>
            </xdr:xfrm>
            <a:graphic>
              <a:graphicData uri="http://schemas.microsoft.com/office/drawing/2017/model3d">
                <am3d:model3d xmlns:r="http://schemas.openxmlformats.org/officeDocument/2006/relationships" r:embed="rId1">
                  <am3d:spPr>
                    <a:xfrm>
                      <a:off x="0" y="0"/>
                      <a:ext cx="5575300" cy="5518150"/>
                    </a:xfrm>
                    <a:prstGeom prst="rect">
                      <a:avLst/>
                    </a:prstGeom>
                  </am3d:spPr>
                  <am3d:camera>
                    <am3d:pos x="0" y="0" z="65799775"/>
                    <am3d:up dx="0" dy="36000000" dz="0"/>
                    <am3d:lookAt x="0" y="0" z="0"/>
                    <am3d:perspective fov="2700000"/>
                  </am3d:camera>
                  <am3d:trans>
                    <am3d:meterPerModelUnit n="495143" d="1000000"/>
                    <am3d:preTrans dx="0" dy="3749941" dz="0"/>
                    <am3d:scale>
                      <am3d:sx n="1000000" d="1000000"/>
                      <am3d:sy n="1000000" d="1000000"/>
                      <am3d:sz n="1000000" d="1000000"/>
                    </am3d:scale>
                    <am3d:rot/>
                    <am3d:postTrans dx="0" dy="0" dz="0"/>
                  </am3d:trans>
                  <am3d:raster rName="Office3DRenderer" rVer="16.0.8326">
                    <am3d:blip r:embed="rId2"/>
                  </am3d:raster>
                  <am3d:objViewport viewportSz="7967924"/>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3" name="3D Model 2" descr="Reversible Freestanding Chalkboard">
                <a:extLst>
                  <a:ext uri="{FF2B5EF4-FFF2-40B4-BE49-F238E27FC236}">
                    <a16:creationId xmlns:a16="http://schemas.microsoft.com/office/drawing/2014/main" xmlns="" id="{D5F53B89-DC37-4853-B232-7D54C4B4F949}"/>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3" cstate="print"/>
              <a:stretch>
                <a:fillRect/>
              </a:stretch>
            </xdr:blipFill>
            <xdr:spPr>
              <a:xfrm>
                <a:off x="0" y="2292350"/>
                <a:ext cx="5575300" cy="5727700"/>
              </a:xfrm>
              <a:prstGeom prst="rect">
                <a:avLst/>
              </a:prstGeom>
            </xdr:spPr>
          </xdr:pic>
        </mc:Fallback>
      </mc:AlternateContent>
      <xdr:sp macro="" textlink="">
        <xdr:nvSpPr>
          <xdr:cNvPr id="4" name="TextBox 3">
            <a:extLst>
              <a:ext uri="{FF2B5EF4-FFF2-40B4-BE49-F238E27FC236}">
                <a16:creationId xmlns:a16="http://schemas.microsoft.com/office/drawing/2014/main" xmlns="" id="{DA604FEE-48BF-4E39-864C-B6B2FD585370}"/>
              </a:ext>
            </a:extLst>
          </xdr:cNvPr>
          <xdr:cNvSpPr txBox="1"/>
        </xdr:nvSpPr>
        <xdr:spPr>
          <a:xfrm>
            <a:off x="831850" y="2654300"/>
            <a:ext cx="3981450" cy="1297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a:solidFill>
                  <a:schemeClr val="bg1"/>
                </a:solidFill>
                <a:effectLst/>
                <a:latin typeface="+mn-lt"/>
                <a:ea typeface="+mn-ea"/>
                <a:cs typeface="+mn-cs"/>
              </a:rPr>
              <a:t>In this dataset, there are two variables: X (the independent variable) and Y (the dependent variable). Each row represents a data point where X is the input and Y is the corresponding output. You can use this dataset to perform linear regression analysis to model the relationship between X and Y using a linear equation of the form Y = aX + b, where "a" is the slope and "b" is the intercept.</a:t>
            </a:r>
            <a:endParaRPr lang="en-US" sz="1100" b="1">
              <a:solidFill>
                <a:schemeClr val="bg1"/>
              </a:solidFill>
            </a:endParaRPr>
          </a:p>
        </xdr:txBody>
      </xdr:sp>
      <xdr:sp macro="" textlink="">
        <xdr:nvSpPr>
          <xdr:cNvPr id="5" name="TextBox 4">
            <a:extLst>
              <a:ext uri="{FF2B5EF4-FFF2-40B4-BE49-F238E27FC236}">
                <a16:creationId xmlns:a16="http://schemas.microsoft.com/office/drawing/2014/main" xmlns="" id="{729287E0-B4BC-40B4-831F-C1574CCBE6F0}"/>
              </a:ext>
            </a:extLst>
          </xdr:cNvPr>
          <xdr:cNvSpPr txBox="1"/>
        </xdr:nvSpPr>
        <xdr:spPr>
          <a:xfrm>
            <a:off x="825500" y="3994150"/>
            <a:ext cx="4044950" cy="953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a:solidFill>
                  <a:schemeClr val="bg1"/>
                </a:solidFill>
                <a:effectLst/>
                <a:latin typeface="+mn-lt"/>
                <a:ea typeface="+mn-ea"/>
                <a:cs typeface="+mn-cs"/>
              </a:rPr>
              <a:t>By fitting a linear regression model to this dataset, you can estimate the values of "a" and "b" that best describe the relationship between the two variables. Linear regression helps you understand how changes in the independent variable (X) are associated with changes in the dependent variable (Y).</a:t>
            </a:r>
            <a:endParaRPr lang="en-US" sz="1100" b="1">
              <a:solidFill>
                <a:schemeClr val="bg1"/>
              </a:solidFill>
            </a:endParaRPr>
          </a:p>
        </xdr:txBody>
      </xdr:sp>
    </xdr:grpSp>
    <xdr:clientData/>
  </xdr:twoCellAnchor>
  <xdr:twoCellAnchor>
    <xdr:from>
      <xdr:col>7</xdr:col>
      <xdr:colOff>247650</xdr:colOff>
      <xdr:row>0</xdr:row>
      <xdr:rowOff>177800</xdr:rowOff>
    </xdr:from>
    <xdr:to>
      <xdr:col>13</xdr:col>
      <xdr:colOff>247650</xdr:colOff>
      <xdr:row>11</xdr:row>
      <xdr:rowOff>0</xdr:rowOff>
    </xdr:to>
    <xdr:graphicFrame macro="">
      <xdr:nvGraphicFramePr>
        <xdr:cNvPr id="6" name="Chart 5">
          <a:extLst>
            <a:ext uri="{FF2B5EF4-FFF2-40B4-BE49-F238E27FC236}">
              <a16:creationId xmlns:a16="http://schemas.microsoft.com/office/drawing/2014/main" xmlns="" id="{F633E7C4-FAD3-1028-6558-7B663C158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4</xdr:row>
      <xdr:rowOff>0</xdr:rowOff>
    </xdr:from>
    <xdr:to>
      <xdr:col>9</xdr:col>
      <xdr:colOff>234950</xdr:colOff>
      <xdr:row>13</xdr:row>
      <xdr:rowOff>184150</xdr:rowOff>
    </xdr:to>
    <xdr:graphicFrame macro="">
      <xdr:nvGraphicFramePr>
        <xdr:cNvPr id="11" name="Chart 10">
          <a:extLst>
            <a:ext uri="{FF2B5EF4-FFF2-40B4-BE49-F238E27FC236}">
              <a16:creationId xmlns:a16="http://schemas.microsoft.com/office/drawing/2014/main" xmlns="" id="{5AB328A4-5ADC-44DD-873F-8E182AF1F4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16</xdr:row>
      <xdr:rowOff>254000</xdr:rowOff>
    </xdr:from>
    <xdr:to>
      <xdr:col>7</xdr:col>
      <xdr:colOff>476250</xdr:colOff>
      <xdr:row>116</xdr:row>
      <xdr:rowOff>76200</xdr:rowOff>
    </xdr:to>
    <xdr:grpSp>
      <xdr:nvGrpSpPr>
        <xdr:cNvPr id="10" name="Group 9">
          <a:extLst>
            <a:ext uri="{FF2B5EF4-FFF2-40B4-BE49-F238E27FC236}">
              <a16:creationId xmlns:a16="http://schemas.microsoft.com/office/drawing/2014/main" xmlns="" id="{8A3BCC29-FEAB-B219-802C-8FE82E6A07F0}"/>
            </a:ext>
          </a:extLst>
        </xdr:cNvPr>
        <xdr:cNvGrpSpPr/>
      </xdr:nvGrpSpPr>
      <xdr:grpSpPr>
        <a:xfrm>
          <a:off x="0" y="3302000"/>
          <a:ext cx="5476875" cy="19062700"/>
          <a:chOff x="0" y="3435350"/>
          <a:chExt cx="5575300" cy="5670550"/>
        </a:xfrm>
      </xdr:grpSpPr>
      <xdr:grpSp>
        <xdr:nvGrpSpPr>
          <xdr:cNvPr id="8" name="Group 7">
            <a:extLst>
              <a:ext uri="{FF2B5EF4-FFF2-40B4-BE49-F238E27FC236}">
                <a16:creationId xmlns:a16="http://schemas.microsoft.com/office/drawing/2014/main" xmlns="" id="{86FA8DA0-7933-7758-43DA-D8090C2BC730}"/>
              </a:ext>
            </a:extLst>
          </xdr:cNvPr>
          <xdr:cNvGrpSpPr/>
        </xdr:nvGrpSpPr>
        <xdr:grpSpPr>
          <a:xfrm>
            <a:off x="0" y="26682700"/>
            <a:ext cx="5575300" cy="18421350"/>
            <a:chOff x="7327900" y="3403600"/>
            <a:chExt cx="5575300" cy="5670550"/>
          </a:xfrm>
        </xdr:grpSpPr>
        <mc:AlternateContent xmlns:mc="http://schemas.openxmlformats.org/markup-compatibility/2006">
          <mc:Choice xmlns:am3d="http://schemas.microsoft.com/office/drawing/2017/model3d" xmlns="" Requires="am3d">
            <xdr:graphicFrame macro="">
              <xdr:nvGraphicFramePr>
                <xdr:cNvPr id="2" name="3D Model 1" descr="Reversible Freestanding Chalkboard">
                  <a:extLst>
                    <a:ext uri="{FF2B5EF4-FFF2-40B4-BE49-F238E27FC236}">
                      <a16:creationId xmlns:a16="http://schemas.microsoft.com/office/drawing/2014/main" id="{05F9F3F4-579C-4D56-961C-639FEF34657F}"/>
                    </a:ext>
                  </a:extLst>
                </xdr:cNvPr>
                <xdr:cNvGraphicFramePr>
                  <a:graphicFrameLocks noChangeAspect="1"/>
                </xdr:cNvGraphicFramePr>
              </xdr:nvGraphicFramePr>
              <xdr:xfrm>
                <a:off x="7327900" y="3403600"/>
                <a:ext cx="5575300" cy="5670550"/>
              </xdr:xfrm>
              <a:graphic>
                <a:graphicData uri="http://schemas.microsoft.com/office/drawing/2017/model3d">
                  <am3d:model3d xmlns:r="http://schemas.openxmlformats.org/officeDocument/2006/relationships" r:embed="rId2">
                    <am3d:spPr>
                      <a:xfrm>
                        <a:off x="0" y="0"/>
                        <a:ext cx="5575300" cy="5670550"/>
                      </a:xfrm>
                      <a:prstGeom prst="rect">
                        <a:avLst/>
                      </a:prstGeom>
                    </am3d:spPr>
                    <am3d:camera>
                      <am3d:pos x="0" y="0" z="65799775"/>
                      <am3d:up dx="0" dy="36000000" dz="0"/>
                      <am3d:lookAt x="0" y="0" z="0"/>
                      <am3d:perspective fov="2700000"/>
                    </am3d:camera>
                    <am3d:trans>
                      <am3d:meterPerModelUnit n="495143" d="1000000"/>
                      <am3d:preTrans dx="0" dy="3749941" dz="0"/>
                      <am3d:scale>
                        <am3d:sx n="1000000" d="1000000"/>
                        <am3d:sy n="1000000" d="1000000"/>
                        <am3d:sz n="1000000" d="1000000"/>
                      </am3d:scale>
                      <am3d:rot/>
                      <am3d:postTrans dx="0" dy="0" dz="0"/>
                    </am3d:trans>
                    <am3d:raster rName="Office3DRenderer" rVer="16.0.8326">
                      <am3d:blip r:embed="rId3"/>
                    </am3d:raster>
                    <am3d:objViewport viewportSz="8321407"/>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2" name="3D Model 1" descr="Reversible Freestanding Chalkboard">
                  <a:extLst>
                    <a:ext uri="{FF2B5EF4-FFF2-40B4-BE49-F238E27FC236}">
                      <a16:creationId xmlns:a16="http://schemas.microsoft.com/office/drawing/2014/main" xmlns="" id="{05F9F3F4-579C-4D56-961C-639FEF34657F}"/>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4" cstate="print"/>
                <a:stretch>
                  <a:fillRect/>
                </a:stretch>
              </xdr:blipFill>
              <xdr:spPr>
                <a:xfrm>
                  <a:off x="0" y="78721746"/>
                  <a:ext cx="5575300" cy="59843602"/>
                </a:xfrm>
                <a:prstGeom prst="rect">
                  <a:avLst/>
                </a:prstGeom>
              </xdr:spPr>
            </xdr:pic>
          </mc:Fallback>
        </mc:AlternateContent>
        <xdr:sp macro="" textlink="">
          <xdr:nvSpPr>
            <xdr:cNvPr id="3" name="TextBox 2">
              <a:extLst>
                <a:ext uri="{FF2B5EF4-FFF2-40B4-BE49-F238E27FC236}">
                  <a16:creationId xmlns:a16="http://schemas.microsoft.com/office/drawing/2014/main" xmlns="" id="{59AB40B2-32D4-412C-BB89-B5E0584D7AE1}"/>
                </a:ext>
              </a:extLst>
            </xdr:cNvPr>
            <xdr:cNvSpPr txBox="1"/>
          </xdr:nvSpPr>
          <xdr:spPr>
            <a:xfrm>
              <a:off x="8255000" y="3816350"/>
              <a:ext cx="3810000" cy="953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a:solidFill>
                    <a:schemeClr val="bg1"/>
                  </a:solidFill>
                  <a:effectLst/>
                  <a:latin typeface="+mn-lt"/>
                  <a:ea typeface="+mn-ea"/>
                  <a:cs typeface="+mn-cs"/>
                </a:rPr>
                <a:t>In this dataset, there are two variables: Time and Value. Each row represents a specific time point and the corresponding value. Exponential smoothing is a technique used for forecasting by giving more weight to recent observations and less weight to older observations.</a:t>
              </a:r>
              <a:endParaRPr lang="en-US" sz="1100" b="1">
                <a:solidFill>
                  <a:schemeClr val="bg1"/>
                </a:solidFill>
              </a:endParaRPr>
            </a:p>
          </xdr:txBody>
        </xdr:sp>
        <xdr:sp macro="" textlink="">
          <xdr:nvSpPr>
            <xdr:cNvPr id="4" name="TextBox 3">
              <a:extLst>
                <a:ext uri="{FF2B5EF4-FFF2-40B4-BE49-F238E27FC236}">
                  <a16:creationId xmlns:a16="http://schemas.microsoft.com/office/drawing/2014/main" xmlns="" id="{87048D8F-928C-4DC3-B48D-6306E2EE898E}"/>
                </a:ext>
              </a:extLst>
            </xdr:cNvPr>
            <xdr:cNvSpPr txBox="1"/>
          </xdr:nvSpPr>
          <xdr:spPr>
            <a:xfrm>
              <a:off x="8235950" y="4743450"/>
              <a:ext cx="356235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a:solidFill>
                    <a:schemeClr val="bg1"/>
                  </a:solidFill>
                  <a:effectLst/>
                  <a:latin typeface="+mn-lt"/>
                  <a:ea typeface="+mn-ea"/>
                  <a:cs typeface="+mn-cs"/>
                </a:rPr>
                <a:t>Let's say we want to perform exponential smoothing with a smoothing factor (alpha) of 0.3. The smoothed value at time t can be calculated using the following formula:</a:t>
              </a:r>
              <a:endParaRPr lang="en-US" sz="1100" b="1">
                <a:solidFill>
                  <a:schemeClr val="bg1"/>
                </a:solidFill>
              </a:endParaRPr>
            </a:p>
          </xdr:txBody>
        </xdr:sp>
        <xdr:sp macro="" textlink="">
          <xdr:nvSpPr>
            <xdr:cNvPr id="6" name="TextBox 5">
              <a:extLst>
                <a:ext uri="{FF2B5EF4-FFF2-40B4-BE49-F238E27FC236}">
                  <a16:creationId xmlns:a16="http://schemas.microsoft.com/office/drawing/2014/main" xmlns="" id="{F2E20DAD-F87B-8B16-846E-3778AE3ABDA2}"/>
                </a:ext>
              </a:extLst>
            </xdr:cNvPr>
            <xdr:cNvSpPr txBox="1"/>
          </xdr:nvSpPr>
          <xdr:spPr>
            <a:xfrm>
              <a:off x="8242300" y="5689600"/>
              <a:ext cx="356235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a:solidFill>
                    <a:schemeClr val="bg1"/>
                  </a:solidFill>
                  <a:effectLst/>
                  <a:latin typeface="+mn-lt"/>
                  <a:ea typeface="+mn-ea"/>
                  <a:cs typeface="+mn-cs"/>
                </a:rPr>
                <a:t>The exponential smoothing helps capture trends and patterns in the data while giving more importance to recent observations.</a:t>
              </a:r>
            </a:p>
          </xdr:txBody>
        </xdr:sp>
      </xdr:grpSp>
      <xdr:sp macro="" textlink="">
        <xdr:nvSpPr>
          <xdr:cNvPr id="5" name="TextBox 4">
            <a:extLst>
              <a:ext uri="{FF2B5EF4-FFF2-40B4-BE49-F238E27FC236}">
                <a16:creationId xmlns:a16="http://schemas.microsoft.com/office/drawing/2014/main" xmlns="" id="{37ABD2DE-4BC3-854C-CDC6-565AC5A0B151}"/>
              </a:ext>
            </a:extLst>
          </xdr:cNvPr>
          <xdr:cNvSpPr txBox="1"/>
        </xdr:nvSpPr>
        <xdr:spPr>
          <a:xfrm>
            <a:off x="920750" y="32830026"/>
            <a:ext cx="3562350" cy="1418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a:solidFill>
                  <a:schemeClr val="bg1"/>
                </a:solidFill>
                <a:effectLst/>
                <a:latin typeface="+mn-lt"/>
                <a:ea typeface="+mn-ea"/>
                <a:cs typeface="+mn-cs"/>
              </a:rPr>
              <a:t>Smoothed Value at time t = alpha * Value at time t + (1 - alpha) * Previous Smoothed Value</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12</xdr:row>
      <xdr:rowOff>120650</xdr:rowOff>
    </xdr:from>
    <xdr:to>
      <xdr:col>7</xdr:col>
      <xdr:colOff>222250</xdr:colOff>
      <xdr:row>41</xdr:row>
      <xdr:rowOff>31750</xdr:rowOff>
    </xdr:to>
    <xdr:grpSp>
      <xdr:nvGrpSpPr>
        <xdr:cNvPr id="5" name="Group 4">
          <a:extLst>
            <a:ext uri="{FF2B5EF4-FFF2-40B4-BE49-F238E27FC236}">
              <a16:creationId xmlns:a16="http://schemas.microsoft.com/office/drawing/2014/main" xmlns="" id="{A81D906C-7E63-B0B3-3EB0-20A91744236C}"/>
            </a:ext>
          </a:extLst>
        </xdr:cNvPr>
        <xdr:cNvGrpSpPr/>
      </xdr:nvGrpSpPr>
      <xdr:grpSpPr>
        <a:xfrm>
          <a:off x="0" y="3006725"/>
          <a:ext cx="5499100" cy="5435600"/>
          <a:chOff x="0" y="2330450"/>
          <a:chExt cx="5575300" cy="5251450"/>
        </a:xfrm>
      </xdr:grpSpPr>
      <mc:AlternateContent xmlns:mc="http://schemas.openxmlformats.org/markup-compatibility/2006">
        <mc:Choice xmlns:am3d="http://schemas.microsoft.com/office/drawing/2017/model3d" xmlns="" Requires="am3d">
          <xdr:graphicFrame macro="">
            <xdr:nvGraphicFramePr>
              <xdr:cNvPr id="2" name="3D Model 1" descr="Reversible Freestanding Chalkboard">
                <a:extLst>
                  <a:ext uri="{FF2B5EF4-FFF2-40B4-BE49-F238E27FC236}">
                    <a16:creationId xmlns:a16="http://schemas.microsoft.com/office/drawing/2014/main" id="{E14ED1F0-4087-4599-86D0-B90658A09701}"/>
                  </a:ext>
                </a:extLst>
              </xdr:cNvPr>
              <xdr:cNvGraphicFramePr>
                <a:graphicFrameLocks noChangeAspect="1"/>
              </xdr:cNvGraphicFramePr>
            </xdr:nvGraphicFramePr>
            <xdr:xfrm>
              <a:off x="0" y="2330450"/>
              <a:ext cx="5575300" cy="5251450"/>
            </xdr:xfrm>
            <a:graphic>
              <a:graphicData uri="http://schemas.microsoft.com/office/drawing/2017/model3d">
                <am3d:model3d xmlns:r="http://schemas.openxmlformats.org/officeDocument/2006/relationships" r:embed="rId1">
                  <am3d:spPr>
                    <a:xfrm>
                      <a:off x="0" y="0"/>
                      <a:ext cx="5575300" cy="5251450"/>
                    </a:xfrm>
                    <a:prstGeom prst="rect">
                      <a:avLst/>
                    </a:prstGeom>
                  </am3d:spPr>
                  <am3d:camera>
                    <am3d:pos x="0" y="0" z="65799775"/>
                    <am3d:up dx="0" dy="36000000" dz="0"/>
                    <am3d:lookAt x="0" y="0" z="0"/>
                    <am3d:perspective fov="2700000"/>
                  </am3d:camera>
                  <am3d:trans>
                    <am3d:meterPerModelUnit n="495143" d="1000000"/>
                    <am3d:preTrans dx="0" dy="3749941" dz="0"/>
                    <am3d:scale>
                      <am3d:sx n="1000000" d="1000000"/>
                      <am3d:sy n="1000000" d="1000000"/>
                      <am3d:sz n="1000000" d="1000000"/>
                    </am3d:scale>
                    <am3d:rot/>
                    <am3d:postTrans dx="0" dy="0" dz="0"/>
                  </am3d:trans>
                  <am3d:raster rName="Office3DRenderer" rVer="16.0.8326">
                    <am3d:blip r:embed="rId2"/>
                  </am3d:raster>
                  <am3d:objViewport viewportSz="7305403"/>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2" name="3D Model 1" descr="Reversible Freestanding Chalkboard">
                <a:extLst>
                  <a:ext uri="{FF2B5EF4-FFF2-40B4-BE49-F238E27FC236}">
                    <a16:creationId xmlns:a16="http://schemas.microsoft.com/office/drawing/2014/main" xmlns="" id="{E14ED1F0-4087-4599-86D0-B90658A09701}"/>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3" cstate="print"/>
              <a:stretch>
                <a:fillRect/>
              </a:stretch>
            </xdr:blipFill>
            <xdr:spPr>
              <a:xfrm>
                <a:off x="0" y="2959100"/>
                <a:ext cx="5575300" cy="5251450"/>
              </a:xfrm>
              <a:prstGeom prst="rect">
                <a:avLst/>
              </a:prstGeom>
            </xdr:spPr>
          </xdr:pic>
        </mc:Fallback>
      </mc:AlternateContent>
      <xdr:sp macro="" textlink="">
        <xdr:nvSpPr>
          <xdr:cNvPr id="3" name="TextBox 2">
            <a:extLst>
              <a:ext uri="{FF2B5EF4-FFF2-40B4-BE49-F238E27FC236}">
                <a16:creationId xmlns:a16="http://schemas.microsoft.com/office/drawing/2014/main" xmlns="" id="{96788C6E-ACD9-41A3-B9ED-CE868F9E7F84}"/>
              </a:ext>
            </a:extLst>
          </xdr:cNvPr>
          <xdr:cNvSpPr txBox="1"/>
        </xdr:nvSpPr>
        <xdr:spPr>
          <a:xfrm>
            <a:off x="850900" y="2673350"/>
            <a:ext cx="3810000" cy="112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a:solidFill>
                  <a:schemeClr val="bg1"/>
                </a:solidFill>
                <a:effectLst/>
                <a:latin typeface="+mn-lt"/>
                <a:ea typeface="+mn-ea"/>
                <a:cs typeface="+mn-cs"/>
              </a:rPr>
              <a:t>In this dataset, there are two variables: Time and Value. Each row represents a specific time point and the corresponding value. You can use this dataset to calculate a simple moving average for the "Value" variable. For example, you can calculate a 3-period moving average by taking the average of the current value and the two previous values.</a:t>
            </a:r>
            <a:endParaRPr lang="en-US" sz="1100" b="1">
              <a:solidFill>
                <a:schemeClr val="bg1"/>
              </a:solidFill>
            </a:endParaRPr>
          </a:p>
        </xdr:txBody>
      </xdr:sp>
      <xdr:sp macro="" textlink="">
        <xdr:nvSpPr>
          <xdr:cNvPr id="4" name="TextBox 3">
            <a:extLst>
              <a:ext uri="{FF2B5EF4-FFF2-40B4-BE49-F238E27FC236}">
                <a16:creationId xmlns:a16="http://schemas.microsoft.com/office/drawing/2014/main" xmlns="" id="{A1E09A3B-071F-4227-9A13-E5B79267435B}"/>
              </a:ext>
            </a:extLst>
          </xdr:cNvPr>
          <xdr:cNvSpPr txBox="1"/>
        </xdr:nvSpPr>
        <xdr:spPr>
          <a:xfrm>
            <a:off x="850900" y="3886200"/>
            <a:ext cx="3562350"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a:solidFill>
                  <a:schemeClr val="bg1"/>
                </a:solidFill>
                <a:effectLst/>
                <a:latin typeface="+mn-lt"/>
                <a:ea typeface="+mn-ea"/>
                <a:cs typeface="+mn-cs"/>
              </a:rPr>
              <a:t>You can continue calculating the moving average for the remaining time points in a similar manner. The moving average helps to smooth out the fluctuations in the data and provide a clearer trend over time.</a:t>
            </a:r>
            <a:endParaRPr lang="en-US" sz="1100" b="1">
              <a:solidFill>
                <a:schemeClr val="bg1"/>
              </a:solidFill>
            </a:endParaRPr>
          </a:p>
        </xdr:txBody>
      </xdr:sp>
    </xdr:grpSp>
    <xdr:clientData/>
  </xdr:twoCellAnchor>
  <xdr:twoCellAnchor>
    <xdr:from>
      <xdr:col>3</xdr:col>
      <xdr:colOff>190500</xdr:colOff>
      <xdr:row>0</xdr:row>
      <xdr:rowOff>82550</xdr:rowOff>
    </xdr:from>
    <xdr:to>
      <xdr:col>9</xdr:col>
      <xdr:colOff>190500</xdr:colOff>
      <xdr:row>10</xdr:row>
      <xdr:rowOff>82550</xdr:rowOff>
    </xdr:to>
    <xdr:graphicFrame macro="">
      <xdr:nvGraphicFramePr>
        <xdr:cNvPr id="11" name="Chart 10">
          <a:extLst>
            <a:ext uri="{FF2B5EF4-FFF2-40B4-BE49-F238E27FC236}">
              <a16:creationId xmlns:a16="http://schemas.microsoft.com/office/drawing/2014/main" xmlns="" id="{34D29016-14A5-423A-F76E-1971990D68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244475</xdr:colOff>
      <xdr:row>0</xdr:row>
      <xdr:rowOff>171450</xdr:rowOff>
    </xdr:from>
    <xdr:to>
      <xdr:col>10</xdr:col>
      <xdr:colOff>549275</xdr:colOff>
      <xdr:row>15</xdr:row>
      <xdr:rowOff>152400</xdr:rowOff>
    </xdr:to>
    <mc:AlternateContent xmlns:mc="http://schemas.openxmlformats.org/markup-compatibility/2006">
      <mc:Choice xmlns:cx1="http://schemas.microsoft.com/office/drawing/2015/9/8/chartex" xmlns="" Requires="cx1">
        <xdr:graphicFrame macro="">
          <xdr:nvGraphicFramePr>
            <xdr:cNvPr id="2" name="Chart 1">
              <a:extLst>
                <a:ext uri="{FF2B5EF4-FFF2-40B4-BE49-F238E27FC236}">
                  <a16:creationId xmlns:a16="http://schemas.microsoft.com/office/drawing/2014/main" id="{E5A96FCF-CF43-6CAE-43C6-82D7D5A664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xdr:cNvSpPr>
              <a:spLocks noTextEdit="1"/>
            </xdr:cNvSpPr>
          </xdr:nvSpPr>
          <xdr:spPr>
            <a:xfrm>
              <a:off x="2454275" y="1714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tables/table1.xml><?xml version="1.0" encoding="utf-8"?>
<table xmlns="http://schemas.openxmlformats.org/spreadsheetml/2006/main" id="1" name="Table1" displayName="Table1" ref="A6:B24" totalsRowShown="0">
  <autoFilter ref="A6:B24"/>
  <tableColumns count="2">
    <tableColumn id="2" name="Tools"/>
    <tableColumn id="3" name="Description"/>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C26" totalsRowShown="0">
  <autoFilter ref="A1:C26"/>
  <tableColumns count="3">
    <tableColumn id="4" name="Type of Data/Scenario"/>
    <tableColumn id="2" name=" Statistical Test"/>
    <tableColumn id="3" name="Machine Learning Algorithm"/>
  </tableColumns>
  <tableStyleInfo name="TableStyleMedium2" showFirstColumn="0" showLastColumn="0" showRowStripes="1" showColumnStripes="0"/>
</table>
</file>

<file path=xl/tables/table3.xml><?xml version="1.0" encoding="utf-8"?>
<table xmlns="http://schemas.openxmlformats.org/spreadsheetml/2006/main" id="2" name="Table2" displayName="Table2" ref="A8:D18" totalsRowShown="0">
  <autoFilter ref="A8:D18"/>
  <tableColumns count="4">
    <tableColumn id="1" name="Age"/>
    <tableColumn id="2" name="Height (inches)"/>
    <tableColumn id="3" name="Weight (lbs)"/>
    <tableColumn id="4" name="Income ($)"/>
  </tableColumns>
  <tableStyleInfo name="TableStyleMedium2" showFirstColumn="0" showLastColumn="0" showRowStripes="1" showColumnStripes="0"/>
</table>
</file>

<file path=xl/tables/table4.xml><?xml version="1.0" encoding="utf-8"?>
<table xmlns="http://schemas.openxmlformats.org/spreadsheetml/2006/main" id="6" name="Table6" displayName="Table6" ref="A9:B14" totalsRowShown="0">
  <autoFilter ref="A9:B14"/>
  <tableColumns count="2">
    <tableColumn id="1" name="Group A"/>
    <tableColumn id="2" name=" Group B"/>
  </tableColumns>
  <tableStyleInfo name="TableStyleMedium2" showFirstColumn="0" showLastColumn="0" showRowStripes="1" showColumnStripes="0"/>
</table>
</file>

<file path=xl/tables/table5.xml><?xml version="1.0" encoding="utf-8"?>
<table xmlns="http://schemas.openxmlformats.org/spreadsheetml/2006/main" id="7" name="Table7" displayName="Table7" ref="A32:B38" totalsRowShown="0">
  <autoFilter ref="A32:B38"/>
  <tableColumns count="2">
    <tableColumn id="1" name="Male"/>
    <tableColumn id="2" name="Female"/>
  </tableColumns>
  <tableStyleInfo name="TableStyleMedium2" showFirstColumn="0" showLastColumn="0" showRowStripes="1" showColumnStripes="0"/>
</table>
</file>

<file path=xl/tables/table6.xml><?xml version="1.0" encoding="utf-8"?>
<table xmlns="http://schemas.openxmlformats.org/spreadsheetml/2006/main" id="8" name="Table8" displayName="Table8" ref="A9:B17" totalsRowShown="0">
  <autoFilter ref="A9:B17"/>
  <tableColumns count="2">
    <tableColumn id="1" name="Group A"/>
    <tableColumn id="2" name="Group B"/>
  </tableColumns>
  <tableStyleInfo name="TableStyleMedium2" showFirstColumn="0" showLastColumn="0" showRowStripes="1" showColumnStripes="0"/>
</table>
</file>

<file path=xl/tables/table7.xml><?xml version="1.0" encoding="utf-8"?>
<table xmlns="http://schemas.openxmlformats.org/spreadsheetml/2006/main" id="9" name="Table710" displayName="Table710" ref="A33:B39" totalsRowShown="0">
  <autoFilter ref="A33:B39"/>
  <tableColumns count="2">
    <tableColumn id="1" name="Male"/>
    <tableColumn id="2" name="Female"/>
  </tableColumns>
  <tableStyleInfo name="TableStyleMedium2" showFirstColumn="0" showLastColumn="0" showRowStripes="1" showColumnStripes="0"/>
</table>
</file>

<file path=xl/tables/table8.xml><?xml version="1.0" encoding="utf-8"?>
<table xmlns="http://schemas.openxmlformats.org/spreadsheetml/2006/main" id="12" name="Table12" displayName="Table12" ref="A1:C6" totalsRowShown="0">
  <autoFilter ref="A1:C6"/>
  <tableColumns count="3">
    <tableColumn id="1" name="Group 1"/>
    <tableColumn id="2" name=" Group 2"/>
    <tableColumn id="3" name=" Group 3"/>
  </tableColumns>
  <tableStyleInfo name="TableStyleMedium2" showFirstColumn="0" showLastColumn="0" showRowStripes="1" showColumnStripes="0"/>
</table>
</file>

<file path=xl/tables/table9.xml><?xml version="1.0" encoding="utf-8"?>
<table xmlns="http://schemas.openxmlformats.org/spreadsheetml/2006/main" id="13" name="Table13" displayName="Table13" ref="A1:C8" totalsRowShown="0">
  <autoFilter ref="A1:C8"/>
  <tableColumns count="3">
    <tableColumn id="1" name="Grade 10"/>
    <tableColumn id="2" name="Grade 11"/>
    <tableColumn id="3" name="Grade 12"/>
  </tableColumns>
  <tableStyleInfo name="TableStyleMedium2" showFirstColumn="0" showLastColumn="0" showRowStripes="1" showColumnStripes="0"/>
</table>
</file>

<file path=xl/tables/table10.xml><?xml version="1.0" encoding="utf-8"?>
<table xmlns="http://schemas.openxmlformats.org/spreadsheetml/2006/main" id="4" name="Table25" displayName="Table25" ref="A1:D11" totalsRowShown="0">
  <autoFilter ref="A1:D11"/>
  <tableColumns count="4">
    <tableColumn id="1" name="Age"/>
    <tableColumn id="2" name="Height (inches)"/>
    <tableColumn id="3" name="Weight (lbs)"/>
    <tableColumn id="4" name="Income ($)"/>
  </tableColumns>
  <tableStyleInfo name="TableStyleMedium2" showFirstColumn="0" showLastColumn="0" showRowStripes="1" showColumnStripes="0"/>
</table>
</file>

<file path=xl/tables/table11.xml><?xml version="1.0" encoding="utf-8"?>
<table xmlns="http://schemas.openxmlformats.org/spreadsheetml/2006/main" id="18" name="Table1019" displayName="Table1019" ref="A1:B6" totalsRowShown="0">
  <autoFilter ref="A1:B6"/>
  <tableColumns count="2">
    <tableColumn id="1" name="Study Hours"/>
    <tableColumn id="2" name="Test Scores"/>
  </tableColumns>
  <tableStyleInfo name="TableStyleMedium2" showFirstColumn="0" showLastColumn="0" showRowStripes="1" showColumnStripes="0"/>
</table>
</file>

<file path=xl/tables/table12.xml><?xml version="1.0" encoding="utf-8"?>
<table xmlns="http://schemas.openxmlformats.org/spreadsheetml/2006/main" id="10" name="Table10" displayName="Table10" ref="A2:B7" totalsRowShown="0">
  <autoFilter ref="A2:B7"/>
  <tableColumns count="2">
    <tableColumn id="1" name="Study Hours"/>
    <tableColumn id="2" name="Test Scores"/>
  </tableColumns>
  <tableStyleInfo name="TableStyleMedium2" showFirstColumn="0" showLastColumn="0" showRowStripes="1" showColumnStripes="0"/>
</table>
</file>

<file path=xl/tables/table13.xml><?xml version="1.0" encoding="utf-8"?>
<table xmlns="http://schemas.openxmlformats.org/spreadsheetml/2006/main" id="11" name="Table11" displayName="Table11" ref="A15:B20" totalsRowShown="0">
  <autoFilter ref="A15:B20"/>
  <tableColumns count="2">
    <tableColumn id="1" name="% Vaccinated"/>
    <tableColumn id="2" name="New Cases"/>
  </tableColumns>
  <tableStyleInfo name="TableStyleMedium2" showFirstColumn="0" showLastColumn="0" showRowStripes="1" showColumnStripes="0"/>
</table>
</file>

<file path=xl/tables/table14.xml><?xml version="1.0" encoding="utf-8"?>
<table xmlns="http://schemas.openxmlformats.org/spreadsheetml/2006/main" id="19" name="Table19" displayName="Table19" ref="A1:B11" totalsRowShown="0">
  <autoFilter ref="A1:B11"/>
  <tableColumns count="2">
    <tableColumn id="1" name="X (Independent Variable)"/>
    <tableColumn id="2" name=" Y (Dependent Variable)"/>
  </tableColumns>
  <tableStyleInfo name="TableStyleMedium2" showFirstColumn="0" showLastColumn="0" showRowStripes="1" showColumnStripes="0"/>
</table>
</file>

<file path=xl/tables/table15.xml><?xml version="1.0" encoding="utf-8"?>
<table xmlns="http://schemas.openxmlformats.org/spreadsheetml/2006/main" id="15" name="Table15" displayName="Table15" ref="A3:B13" totalsRowShown="0">
  <autoFilter ref="A3:B13"/>
  <tableColumns count="2">
    <tableColumn id="1" name="Time"/>
    <tableColumn id="2" name=" Value"/>
  </tableColumns>
  <tableStyleInfo name="TableStyleMedium2" showFirstColumn="0" showLastColumn="0" showRowStripes="1" showColumnStripes="0"/>
</table>
</file>

<file path=xl/tables/table16.xml><?xml version="1.0" encoding="utf-8"?>
<table xmlns="http://schemas.openxmlformats.org/spreadsheetml/2006/main" id="14" name="Table14" displayName="Table14" ref="A1:C13" totalsRowShown="0">
  <autoFilter ref="A1:C13"/>
  <tableColumns count="3">
    <tableColumn id="1" name="Time"/>
    <tableColumn id="2" name=" Value"/>
    <tableColumn id="6" name="3-Period Moving Average"/>
  </tableColumns>
  <tableStyleInfo name="TableStyleMedium2" showFirstColumn="0" showLastColumn="0" showRowStripes="1" showColumnStripes="0"/>
</table>
</file>

<file path=xl/tables/table17.xml><?xml version="1.0" encoding="utf-8"?>
<table xmlns="http://schemas.openxmlformats.org/spreadsheetml/2006/main" id="24" name="Table24" displayName="Table24" ref="A1:B13" totalsRowShown="0" headerRowBorderDxfId="4" tableBorderDxfId="3" totalsRowBorderDxfId="2">
  <tableColumns count="2">
    <tableColumn id="1" name="Student Id" dataDxfId="1"/>
    <tableColumn id="2" name="Total" dataDxfId="0"/>
  </tableColumns>
  <tableStyleInfo name="TableStyleMedium9" showFirstColumn="0" showLastColumn="0" showRowStripes="1" showColumnStripes="0"/>
</table>
</file>

<file path=xl/tables/table18.xml><?xml version="1.0" encoding="utf-8"?>
<table xmlns="http://schemas.openxmlformats.org/spreadsheetml/2006/main" id="23" name="Table23" displayName="Table23" ref="B1:C11" totalsRowShown="0">
  <autoFilter ref="B1:C11"/>
  <tableColumns count="2">
    <tableColumn id="1" name="Rand No 1"/>
    <tableColumn id="2" name="Rand No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5" Type="http://schemas.microsoft.com/office/2011/relationships/webextension" Target="webextension5.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525" row="6">
    <wetp:webextensionref xmlns:r="http://schemas.openxmlformats.org/officeDocument/2006/relationships" r:id="rId1"/>
  </wetp:taskpane>
  <wetp:taskpane dockstate="right" visibility="0" width="525" row="8">
    <wetp:webextensionref xmlns:r="http://schemas.openxmlformats.org/officeDocument/2006/relationships" r:id="rId2"/>
  </wetp:taskpane>
  <wetp:taskpane dockstate="right" visibility="0" width="525" row="10">
    <wetp:webextensionref xmlns:r="http://schemas.openxmlformats.org/officeDocument/2006/relationships" r:id="rId3"/>
  </wetp:taskpane>
  <wetp:taskpane dockstate="right" visibility="0" width="525" row="10">
    <wetp:webextensionref xmlns:r="http://schemas.openxmlformats.org/officeDocument/2006/relationships" r:id="rId4"/>
  </wetp:taskpane>
  <wetp:taskpane dockstate="right" visibility="0" width="525" row="13">
    <wetp:webextensionref xmlns:r="http://schemas.openxmlformats.org/officeDocument/2006/relationships" r:id="rId5"/>
  </wetp:taskpane>
</wetp:taskpanes>
</file>

<file path=xl/webextensions/webextension1.xml><?xml version="1.0" encoding="utf-8"?>
<we:webextension xmlns:we="http://schemas.microsoft.com/office/webextensions/webextension/2010/11" id="{D34F20ED-9E7B-4F8D-8CED-3F00F1C7F6F6}">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ebextensions/webextension2.xml><?xml version="1.0" encoding="utf-8"?>
<we:webextension xmlns:we="http://schemas.microsoft.com/office/webextensions/webextension/2010/11" id="{C2629F92-972F-4571-8C30-6527F623158F}">
  <we:reference id="wa200000019" version="24.0.0.0" store="en-US" storeType="OMEX"/>
  <we:alternateReferences>
    <we:reference id="wa200000019" version="24.0.0.0" store="WA200000019"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PsiForecast</we:customFunctionIds>
        <we:customFunctionIds>PsiPredict</we:customFunctionIds>
        <we:customFunctionIds>PsiPosteriors</we:customFunctionIds>
        <we:customFunctionIds>PsiTransform</we:customFunctionIds>
      </we:customFunctionIdList>
    </a:ext>
  </we:extLst>
</we:webextension>
</file>

<file path=xl/webextensions/webextension3.xml><?xml version="1.0" encoding="utf-8"?>
<we:webextension xmlns:we="http://schemas.microsoft.com/office/webextensions/webextension/2010/11" id="{81215844-A36C-4367-B3C2-10777F051660}">
  <we:reference id="wa200006158" version="1.0.0.0" store="en-US" storeType="OMEX"/>
  <we:alternateReferences>
    <we:reference id="WA200006158" version="1.0.0.0" store="WA200006158" storeType="OMEX"/>
  </we:alternateReferences>
  <we:properties/>
  <we:bindings/>
  <we:snapshot xmlns:r="http://schemas.openxmlformats.org/officeDocument/2006/relationships"/>
</we:webextension>
</file>

<file path=xl/webextensions/webextension4.xml><?xml version="1.0" encoding="utf-8"?>
<we:webextension xmlns:we="http://schemas.microsoft.com/office/webextensions/webextension/2010/11" id="{E87324E2-0941-4C90-AFA6-A0C3C4E68278}">
  <we:reference id="wa200005271" version="2.5.4.0" store="en-US" storeType="OMEX"/>
  <we:alternateReferences>
    <we:reference id="wa200005271" version="2.5.4.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ebextensions/webextension5.xml><?xml version="1.0" encoding="utf-8"?>
<we:webextension xmlns:we="http://schemas.microsoft.com/office/webextensions/webextension/2010/11" id="{C29D3706-E7DA-4673-9FD3-D45C222CD3A6}">
  <we:reference id="wa200004285" version="1.0.0.0" store="en-US" storeType="OMEX"/>
  <we:alternateReferences>
    <we:reference id="WA200004285" version="1.0.0.0" store="WA200004285"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dimension ref="A1:B27"/>
  <sheetViews>
    <sheetView topLeftCell="A5" workbookViewId="0">
      <selection activeCell="A28" sqref="A28"/>
    </sheetView>
  </sheetViews>
  <sheetFormatPr defaultRowHeight="15"/>
  <cols>
    <col min="1" max="1" width="29.42578125" customWidth="1"/>
    <col min="2" max="2" width="107.42578125" bestFit="1" customWidth="1"/>
  </cols>
  <sheetData>
    <row r="1" spans="1:2">
      <c r="A1" s="40" t="s">
        <v>167</v>
      </c>
      <c r="B1" s="40"/>
    </row>
    <row r="2" spans="1:2">
      <c r="A2" s="40"/>
      <c r="B2" s="40"/>
    </row>
    <row r="3" spans="1:2">
      <c r="A3" s="40"/>
      <c r="B3" s="40"/>
    </row>
    <row r="5" spans="1:2" ht="14.45" customHeight="1">
      <c r="A5" s="39" t="s">
        <v>0</v>
      </c>
      <c r="B5" s="39"/>
    </row>
    <row r="6" spans="1:2">
      <c r="A6" t="s">
        <v>1</v>
      </c>
      <c r="B6" t="s">
        <v>2</v>
      </c>
    </row>
    <row r="7" spans="1:2">
      <c r="A7" t="s">
        <v>3</v>
      </c>
      <c r="B7" t="s">
        <v>4</v>
      </c>
    </row>
    <row r="8" spans="1:2">
      <c r="A8" t="s">
        <v>5</v>
      </c>
      <c r="B8" t="s">
        <v>6</v>
      </c>
    </row>
    <row r="9" spans="1:2">
      <c r="A9" t="s">
        <v>7</v>
      </c>
      <c r="B9" t="s">
        <v>8</v>
      </c>
    </row>
    <row r="10" spans="1:2">
      <c r="A10" t="s">
        <v>9</v>
      </c>
      <c r="B10" t="s">
        <v>10</v>
      </c>
    </row>
    <row r="11" spans="1:2">
      <c r="A11" t="s">
        <v>11</v>
      </c>
      <c r="B11" t="s">
        <v>12</v>
      </c>
    </row>
    <row r="12" spans="1:2">
      <c r="A12" t="s">
        <v>13</v>
      </c>
      <c r="B12" t="s">
        <v>14</v>
      </c>
    </row>
    <row r="13" spans="1:2">
      <c r="A13" t="s">
        <v>15</v>
      </c>
      <c r="B13" t="s">
        <v>16</v>
      </c>
    </row>
    <row r="14" spans="1:2">
      <c r="A14" t="s">
        <v>347</v>
      </c>
      <c r="B14" t="s">
        <v>17</v>
      </c>
    </row>
    <row r="15" spans="1:2">
      <c r="A15" t="s">
        <v>18</v>
      </c>
      <c r="B15" t="s">
        <v>19</v>
      </c>
    </row>
    <row r="16" spans="1:2">
      <c r="A16" t="s">
        <v>20</v>
      </c>
      <c r="B16" t="s">
        <v>21</v>
      </c>
    </row>
    <row r="17" spans="1:2">
      <c r="A17" t="s">
        <v>22</v>
      </c>
      <c r="B17" t="s">
        <v>23</v>
      </c>
    </row>
    <row r="18" spans="1:2">
      <c r="A18" t="s">
        <v>24</v>
      </c>
      <c r="B18" t="s">
        <v>25</v>
      </c>
    </row>
    <row r="19" spans="1:2">
      <c r="A19" t="s">
        <v>26</v>
      </c>
      <c r="B19" t="s">
        <v>27</v>
      </c>
    </row>
    <row r="20" spans="1:2">
      <c r="A20" t="s">
        <v>28</v>
      </c>
      <c r="B20" t="s">
        <v>29</v>
      </c>
    </row>
    <row r="21" spans="1:2">
      <c r="A21" t="s">
        <v>30</v>
      </c>
      <c r="B21" t="s">
        <v>31</v>
      </c>
    </row>
    <row r="22" spans="1:2">
      <c r="A22" t="s">
        <v>32</v>
      </c>
      <c r="B22" t="s">
        <v>33</v>
      </c>
    </row>
    <row r="23" spans="1:2">
      <c r="A23" t="s">
        <v>34</v>
      </c>
      <c r="B23" t="s">
        <v>35</v>
      </c>
    </row>
    <row r="24" spans="1:2" ht="14.45" customHeight="1"/>
    <row r="25" spans="1:2">
      <c r="A25" s="38" t="s">
        <v>36</v>
      </c>
      <c r="B25" s="38"/>
    </row>
    <row r="26" spans="1:2">
      <c r="A26" s="38"/>
      <c r="B26" s="38"/>
    </row>
    <row r="27" spans="1:2">
      <c r="A27" s="38"/>
      <c r="B27" s="38"/>
    </row>
  </sheetData>
  <mergeCells count="3">
    <mergeCell ref="A25:B27"/>
    <mergeCell ref="A5:B5"/>
    <mergeCell ref="A1:B3"/>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dimension ref="A1:C26"/>
  <sheetViews>
    <sheetView tabSelected="1" workbookViewId="0">
      <selection activeCell="C8" sqref="C8"/>
    </sheetView>
  </sheetViews>
  <sheetFormatPr defaultRowHeight="15"/>
  <cols>
    <col min="1" max="1" width="22.42578125" bestFit="1" customWidth="1"/>
    <col min="2" max="2" width="28.140625" bestFit="1" customWidth="1"/>
    <col min="3" max="3" width="30.140625" bestFit="1" customWidth="1"/>
    <col min="5" max="5" width="15.85546875" customWidth="1"/>
  </cols>
  <sheetData>
    <row r="1" spans="1:3">
      <c r="A1" t="s">
        <v>37</v>
      </c>
      <c r="B1" t="s">
        <v>38</v>
      </c>
      <c r="C1" t="s">
        <v>39</v>
      </c>
    </row>
    <row r="2" spans="1:3">
      <c r="A2" t="s">
        <v>40</v>
      </c>
      <c r="B2" t="s">
        <v>41</v>
      </c>
      <c r="C2" t="s">
        <v>42</v>
      </c>
    </row>
    <row r="3" spans="1:3">
      <c r="B3" t="s">
        <v>43</v>
      </c>
      <c r="C3" t="s">
        <v>44</v>
      </c>
    </row>
    <row r="4" spans="1:3">
      <c r="B4" t="s">
        <v>45</v>
      </c>
      <c r="C4" t="s">
        <v>46</v>
      </c>
    </row>
    <row r="5" spans="1:3">
      <c r="B5" t="s">
        <v>47</v>
      </c>
      <c r="C5" t="s">
        <v>48</v>
      </c>
    </row>
    <row r="6" spans="1:3">
      <c r="B6" t="s">
        <v>49</v>
      </c>
      <c r="C6" t="s">
        <v>50</v>
      </c>
    </row>
    <row r="7" spans="1:3">
      <c r="A7" t="s">
        <v>51</v>
      </c>
      <c r="B7" t="s">
        <v>52</v>
      </c>
      <c r="C7" t="s">
        <v>53</v>
      </c>
    </row>
    <row r="8" spans="1:3">
      <c r="B8" t="s">
        <v>54</v>
      </c>
      <c r="C8" t="s">
        <v>55</v>
      </c>
    </row>
    <row r="9" spans="1:3">
      <c r="A9" t="s">
        <v>56</v>
      </c>
      <c r="B9" t="s">
        <v>57</v>
      </c>
      <c r="C9" t="s">
        <v>58</v>
      </c>
    </row>
    <row r="10" spans="1:3">
      <c r="B10" t="s">
        <v>49</v>
      </c>
      <c r="C10" t="s">
        <v>53</v>
      </c>
    </row>
    <row r="11" spans="1:3">
      <c r="B11" t="s">
        <v>49</v>
      </c>
      <c r="C11" t="s">
        <v>44</v>
      </c>
    </row>
    <row r="12" spans="1:3">
      <c r="B12" t="s">
        <v>49</v>
      </c>
      <c r="C12" t="s">
        <v>46</v>
      </c>
    </row>
    <row r="13" spans="1:3">
      <c r="A13" t="s">
        <v>59</v>
      </c>
      <c r="B13" t="s">
        <v>60</v>
      </c>
      <c r="C13" t="s">
        <v>61</v>
      </c>
    </row>
    <row r="14" spans="1:3">
      <c r="B14" t="s">
        <v>62</v>
      </c>
      <c r="C14" t="s">
        <v>63</v>
      </c>
    </row>
    <row r="15" spans="1:3">
      <c r="B15" t="s">
        <v>49</v>
      </c>
      <c r="C15" t="s">
        <v>64</v>
      </c>
    </row>
    <row r="16" spans="1:3">
      <c r="A16" t="s">
        <v>65</v>
      </c>
      <c r="B16" t="s">
        <v>66</v>
      </c>
      <c r="C16" t="s">
        <v>67</v>
      </c>
    </row>
    <row r="17" spans="1:3">
      <c r="B17" t="s">
        <v>49</v>
      </c>
      <c r="C17" t="s">
        <v>68</v>
      </c>
    </row>
    <row r="18" spans="1:3">
      <c r="A18" t="s">
        <v>69</v>
      </c>
      <c r="B18" t="s">
        <v>70</v>
      </c>
      <c r="C18" t="s">
        <v>55</v>
      </c>
    </row>
    <row r="19" spans="1:3">
      <c r="B19" t="s">
        <v>49</v>
      </c>
      <c r="C19" t="s">
        <v>48</v>
      </c>
    </row>
    <row r="20" spans="1:3">
      <c r="B20" t="s">
        <v>49</v>
      </c>
      <c r="C20" t="s">
        <v>71</v>
      </c>
    </row>
    <row r="21" spans="1:3">
      <c r="A21" t="s">
        <v>72</v>
      </c>
      <c r="B21" t="s">
        <v>73</v>
      </c>
      <c r="C21" t="s">
        <v>74</v>
      </c>
    </row>
    <row r="22" spans="1:3">
      <c r="B22" t="s">
        <v>49</v>
      </c>
      <c r="C22" t="s">
        <v>75</v>
      </c>
    </row>
    <row r="23" spans="1:3">
      <c r="B23" t="s">
        <v>49</v>
      </c>
      <c r="C23" t="s">
        <v>76</v>
      </c>
    </row>
    <row r="24" spans="1:3">
      <c r="A24" t="s">
        <v>77</v>
      </c>
      <c r="B24" t="s">
        <v>52</v>
      </c>
      <c r="C24" t="s">
        <v>46</v>
      </c>
    </row>
    <row r="25" spans="1:3">
      <c r="B25" t="s">
        <v>78</v>
      </c>
      <c r="C25" t="s">
        <v>48</v>
      </c>
    </row>
    <row r="26" spans="1:3">
      <c r="B26" t="s">
        <v>79</v>
      </c>
      <c r="C26" t="s">
        <v>50</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dimension ref="A1:Q25"/>
  <sheetViews>
    <sheetView workbookViewId="0">
      <selection activeCell="E7" sqref="A1:Q23"/>
    </sheetView>
  </sheetViews>
  <sheetFormatPr defaultRowHeight="15"/>
  <cols>
    <col min="2" max="2" width="15.28515625" customWidth="1"/>
    <col min="3" max="3" width="12.85546875" customWidth="1"/>
    <col min="4" max="4" width="11.7109375" customWidth="1"/>
    <col min="6" max="6" width="16.85546875" bestFit="1" customWidth="1"/>
    <col min="7" max="7" width="11.85546875" bestFit="1" customWidth="1"/>
  </cols>
  <sheetData>
    <row r="1" spans="1:17">
      <c r="A1" s="40" t="s">
        <v>324</v>
      </c>
      <c r="B1" s="41"/>
      <c r="C1" s="41"/>
      <c r="D1" s="41"/>
      <c r="E1" s="41"/>
      <c r="F1" s="41"/>
      <c r="G1" s="41"/>
      <c r="H1" s="41"/>
      <c r="I1" s="41"/>
      <c r="J1" s="41"/>
      <c r="K1" s="41"/>
      <c r="L1" s="41"/>
      <c r="M1" s="41"/>
    </row>
    <row r="2" spans="1:17">
      <c r="A2" s="41"/>
      <c r="B2" s="41"/>
      <c r="C2" s="41"/>
      <c r="D2" s="41"/>
      <c r="E2" s="41"/>
      <c r="F2" s="41"/>
      <c r="G2" s="41"/>
      <c r="H2" s="41"/>
      <c r="I2" s="41"/>
      <c r="J2" s="41"/>
      <c r="K2" s="41"/>
      <c r="L2" s="41"/>
      <c r="M2" s="41"/>
    </row>
    <row r="3" spans="1:17">
      <c r="A3" s="41"/>
      <c r="B3" s="41"/>
      <c r="C3" s="41"/>
      <c r="D3" s="41"/>
      <c r="E3" s="41"/>
      <c r="F3" s="41"/>
      <c r="G3" s="41"/>
      <c r="H3" s="41"/>
      <c r="I3" s="41"/>
      <c r="J3" s="41"/>
      <c r="K3" s="41"/>
      <c r="L3" s="41"/>
      <c r="M3" s="41"/>
    </row>
    <row r="4" spans="1:17">
      <c r="A4" s="41"/>
      <c r="B4" s="41"/>
      <c r="C4" s="41"/>
      <c r="D4" s="41"/>
      <c r="E4" s="41"/>
      <c r="F4" s="41"/>
      <c r="G4" s="41"/>
      <c r="H4" s="41"/>
      <c r="I4" s="41"/>
      <c r="J4" s="41"/>
      <c r="K4" s="41"/>
      <c r="L4" s="41"/>
      <c r="M4" s="41"/>
    </row>
    <row r="5" spans="1:17">
      <c r="A5" s="41"/>
      <c r="B5" s="41"/>
      <c r="C5" s="41"/>
      <c r="D5" s="41"/>
      <c r="E5" s="41"/>
      <c r="F5" s="41"/>
      <c r="G5" s="41"/>
      <c r="H5" s="41"/>
      <c r="I5" s="41"/>
      <c r="J5" s="41"/>
      <c r="K5" s="41"/>
      <c r="L5" s="41"/>
      <c r="M5" s="41"/>
    </row>
    <row r="6" spans="1:17">
      <c r="A6" s="41"/>
      <c r="B6" s="41"/>
      <c r="C6" s="41"/>
      <c r="D6" s="41"/>
      <c r="E6" s="41"/>
      <c r="F6" s="41"/>
      <c r="G6" s="41"/>
      <c r="H6" s="41"/>
      <c r="I6" s="41"/>
      <c r="J6" s="41"/>
      <c r="K6" s="41"/>
      <c r="L6" s="41"/>
      <c r="M6" s="41"/>
    </row>
    <row r="7" spans="1:17" ht="15.75" thickBot="1"/>
    <row r="8" spans="1:17">
      <c r="A8" t="s">
        <v>80</v>
      </c>
      <c r="B8" t="s">
        <v>81</v>
      </c>
      <c r="C8" t="s">
        <v>82</v>
      </c>
      <c r="D8" t="s">
        <v>83</v>
      </c>
      <c r="F8" s="3" t="s">
        <v>81</v>
      </c>
      <c r="G8" s="3"/>
    </row>
    <row r="9" spans="1:17">
      <c r="A9">
        <v>25</v>
      </c>
      <c r="B9">
        <v>68</v>
      </c>
      <c r="C9">
        <v>150</v>
      </c>
      <c r="D9">
        <v>50000</v>
      </c>
      <c r="I9" s="42" t="s">
        <v>164</v>
      </c>
      <c r="J9" s="42"/>
      <c r="K9" s="42"/>
      <c r="L9" s="42"/>
      <c r="M9" s="42"/>
      <c r="N9" s="42"/>
      <c r="O9" s="42"/>
      <c r="P9" s="42"/>
      <c r="Q9" s="42"/>
    </row>
    <row r="10" spans="1:17">
      <c r="A10">
        <v>32</v>
      </c>
      <c r="B10">
        <v>64</v>
      </c>
      <c r="C10">
        <v>130</v>
      </c>
      <c r="D10">
        <v>60000</v>
      </c>
      <c r="F10" t="s">
        <v>84</v>
      </c>
      <c r="G10">
        <v>68</v>
      </c>
      <c r="I10" s="42"/>
      <c r="J10" s="42"/>
      <c r="K10" s="42"/>
      <c r="L10" s="42"/>
      <c r="M10" s="42"/>
      <c r="N10" s="42"/>
      <c r="O10" s="42"/>
      <c r="P10" s="42"/>
      <c r="Q10" s="42"/>
    </row>
    <row r="11" spans="1:17" ht="41.45" customHeight="1">
      <c r="A11">
        <v>45</v>
      </c>
      <c r="B11">
        <v>72</v>
      </c>
      <c r="C11">
        <v>180</v>
      </c>
      <c r="D11">
        <v>75000</v>
      </c>
      <c r="F11" t="s">
        <v>85</v>
      </c>
      <c r="G11">
        <v>0.81649658092772592</v>
      </c>
      <c r="I11" s="42" t="s">
        <v>167</v>
      </c>
      <c r="J11" s="42"/>
      <c r="K11" s="42"/>
      <c r="L11" s="42"/>
      <c r="M11" s="42"/>
      <c r="N11" s="42"/>
      <c r="O11" s="42"/>
      <c r="P11" s="42"/>
      <c r="Q11" s="42"/>
    </row>
    <row r="12" spans="1:17">
      <c r="A12">
        <v>28</v>
      </c>
      <c r="B12">
        <v>70</v>
      </c>
      <c r="C12">
        <v>160</v>
      </c>
      <c r="D12">
        <v>55000</v>
      </c>
      <c r="F12" t="s">
        <v>86</v>
      </c>
      <c r="G12">
        <v>68</v>
      </c>
      <c r="I12" s="42"/>
      <c r="J12" s="42"/>
      <c r="K12" s="42"/>
      <c r="L12" s="42"/>
      <c r="M12" s="42"/>
      <c r="N12" s="42"/>
      <c r="O12" s="42"/>
      <c r="P12" s="42"/>
      <c r="Q12" s="42"/>
    </row>
    <row r="13" spans="1:17">
      <c r="A13">
        <v>37</v>
      </c>
      <c r="B13">
        <v>66</v>
      </c>
      <c r="C13">
        <v>140</v>
      </c>
      <c r="D13">
        <v>70000</v>
      </c>
      <c r="F13" t="s">
        <v>87</v>
      </c>
      <c r="G13">
        <v>68</v>
      </c>
      <c r="I13" s="42" t="s">
        <v>165</v>
      </c>
      <c r="J13" s="42"/>
      <c r="K13" s="42"/>
      <c r="L13" s="42"/>
      <c r="M13" s="42"/>
      <c r="N13" s="42"/>
      <c r="O13" s="42"/>
      <c r="P13" s="42"/>
      <c r="Q13" s="42"/>
    </row>
    <row r="14" spans="1:17">
      <c r="A14">
        <v>52</v>
      </c>
      <c r="B14">
        <v>69</v>
      </c>
      <c r="C14">
        <v>175</v>
      </c>
      <c r="D14">
        <v>80000</v>
      </c>
      <c r="F14" t="s">
        <v>88</v>
      </c>
      <c r="G14">
        <v>2.5819888974716112</v>
      </c>
      <c r="I14" s="42"/>
      <c r="J14" s="42"/>
      <c r="K14" s="42"/>
      <c r="L14" s="42"/>
      <c r="M14" s="42"/>
      <c r="N14" s="42"/>
      <c r="O14" s="42"/>
      <c r="P14" s="42"/>
      <c r="Q14" s="42"/>
    </row>
    <row r="15" spans="1:17" ht="27" customHeight="1">
      <c r="A15">
        <v>22</v>
      </c>
      <c r="B15">
        <v>67</v>
      </c>
      <c r="C15">
        <v>155</v>
      </c>
      <c r="D15">
        <v>45000</v>
      </c>
      <c r="F15" t="s">
        <v>89</v>
      </c>
      <c r="G15">
        <v>6.666666666666667</v>
      </c>
      <c r="I15" s="42" t="s">
        <v>168</v>
      </c>
      <c r="J15" s="42"/>
      <c r="K15" s="42"/>
      <c r="L15" s="42"/>
      <c r="M15" s="42"/>
      <c r="N15" s="42"/>
      <c r="O15" s="42"/>
      <c r="P15" s="42"/>
      <c r="Q15" s="42"/>
    </row>
    <row r="16" spans="1:17">
      <c r="A16">
        <v>39</v>
      </c>
      <c r="B16">
        <v>71</v>
      </c>
      <c r="C16">
        <v>165</v>
      </c>
      <c r="D16">
        <v>65000</v>
      </c>
      <c r="F16" t="s">
        <v>90</v>
      </c>
      <c r="G16">
        <v>-0.86249999999999938</v>
      </c>
      <c r="I16" s="42"/>
      <c r="J16" s="42"/>
      <c r="K16" s="42"/>
      <c r="L16" s="42"/>
      <c r="M16" s="42"/>
      <c r="N16" s="42"/>
      <c r="O16" s="42"/>
      <c r="P16" s="42"/>
      <c r="Q16" s="42"/>
    </row>
    <row r="17" spans="1:17" ht="31.5" customHeight="1">
      <c r="A17">
        <v>29</v>
      </c>
      <c r="B17">
        <v>65</v>
      </c>
      <c r="C17">
        <v>135</v>
      </c>
      <c r="D17">
        <v>55000</v>
      </c>
      <c r="F17" t="s">
        <v>91</v>
      </c>
      <c r="G17">
        <v>0</v>
      </c>
      <c r="I17" s="42" t="s">
        <v>169</v>
      </c>
      <c r="J17" s="42"/>
      <c r="K17" s="42"/>
      <c r="L17" s="42"/>
      <c r="M17" s="42"/>
      <c r="N17" s="42"/>
      <c r="O17" s="42"/>
      <c r="P17" s="42"/>
      <c r="Q17" s="42"/>
    </row>
    <row r="18" spans="1:17">
      <c r="A18">
        <v>31</v>
      </c>
      <c r="B18">
        <v>68</v>
      </c>
      <c r="C18">
        <v>145</v>
      </c>
      <c r="D18">
        <v>60000</v>
      </c>
      <c r="F18" t="s">
        <v>92</v>
      </c>
      <c r="G18">
        <v>8</v>
      </c>
      <c r="I18" s="42"/>
      <c r="J18" s="42"/>
      <c r="K18" s="42"/>
      <c r="L18" s="42"/>
      <c r="M18" s="42"/>
      <c r="N18" s="42"/>
      <c r="O18" s="42"/>
      <c r="P18" s="42"/>
      <c r="Q18" s="42"/>
    </row>
    <row r="19" spans="1:17" ht="27.6" customHeight="1">
      <c r="F19" t="s">
        <v>93</v>
      </c>
      <c r="G19">
        <v>64</v>
      </c>
      <c r="I19" s="42" t="s">
        <v>170</v>
      </c>
      <c r="J19" s="42"/>
      <c r="K19" s="42"/>
      <c r="L19" s="42"/>
      <c r="M19" s="42"/>
      <c r="N19" s="42"/>
      <c r="O19" s="42"/>
      <c r="P19" s="42"/>
      <c r="Q19" s="42"/>
    </row>
    <row r="20" spans="1:17">
      <c r="F20" t="s">
        <v>94</v>
      </c>
      <c r="G20">
        <v>72</v>
      </c>
      <c r="I20" s="42"/>
      <c r="J20" s="42"/>
      <c r="K20" s="42"/>
      <c r="L20" s="42"/>
      <c r="M20" s="42"/>
      <c r="N20" s="42"/>
      <c r="O20" s="42"/>
      <c r="P20" s="42"/>
      <c r="Q20" s="42"/>
    </row>
    <row r="21" spans="1:17">
      <c r="F21" t="s">
        <v>95</v>
      </c>
      <c r="G21">
        <v>680</v>
      </c>
      <c r="I21" s="42" t="s">
        <v>171</v>
      </c>
      <c r="J21" s="42"/>
      <c r="K21" s="42"/>
      <c r="L21" s="42"/>
      <c r="M21" s="42"/>
      <c r="N21" s="42"/>
      <c r="O21" s="42"/>
      <c r="P21" s="42"/>
      <c r="Q21" s="42"/>
    </row>
    <row r="22" spans="1:17" ht="15.75" thickBot="1">
      <c r="F22" s="1" t="s">
        <v>96</v>
      </c>
      <c r="G22" s="1">
        <v>10</v>
      </c>
      <c r="I22" s="42"/>
      <c r="J22" s="42"/>
      <c r="K22" s="42"/>
      <c r="L22" s="42"/>
      <c r="M22" s="42"/>
      <c r="N22" s="42"/>
      <c r="O22" s="42"/>
      <c r="P22" s="42"/>
      <c r="Q22" s="42"/>
    </row>
    <row r="23" spans="1:17" ht="21" customHeight="1">
      <c r="I23" s="42" t="s">
        <v>172</v>
      </c>
      <c r="J23" s="42"/>
      <c r="K23" s="42"/>
      <c r="L23" s="42"/>
      <c r="M23" s="42"/>
      <c r="N23" s="42"/>
      <c r="O23" s="42"/>
      <c r="P23" s="42"/>
      <c r="Q23" s="42"/>
    </row>
    <row r="24" spans="1:17">
      <c r="I24" s="42"/>
      <c r="J24" s="42"/>
      <c r="K24" s="42"/>
      <c r="L24" s="42"/>
      <c r="M24" s="42"/>
      <c r="N24" s="42"/>
      <c r="O24" s="42"/>
      <c r="P24" s="42"/>
      <c r="Q24" s="42"/>
    </row>
    <row r="25" spans="1:17" ht="43.5" customHeight="1">
      <c r="I25" s="42" t="s">
        <v>166</v>
      </c>
      <c r="J25" s="42"/>
      <c r="K25" s="42"/>
      <c r="L25" s="42"/>
      <c r="M25" s="42"/>
      <c r="N25" s="42"/>
      <c r="O25" s="42"/>
      <c r="P25" s="42"/>
      <c r="Q25" s="42"/>
    </row>
  </sheetData>
  <mergeCells count="18">
    <mergeCell ref="I21:Q21"/>
    <mergeCell ref="I22:Q22"/>
    <mergeCell ref="I23:Q23"/>
    <mergeCell ref="I24:Q24"/>
    <mergeCell ref="I25:Q25"/>
    <mergeCell ref="A1:M6"/>
    <mergeCell ref="I20:Q20"/>
    <mergeCell ref="I9:Q9"/>
    <mergeCell ref="I10:Q10"/>
    <mergeCell ref="I11:Q11"/>
    <mergeCell ref="I12:Q12"/>
    <mergeCell ref="I13:Q13"/>
    <mergeCell ref="I14:Q14"/>
    <mergeCell ref="I15:Q15"/>
    <mergeCell ref="I16:Q16"/>
    <mergeCell ref="I17:Q17"/>
    <mergeCell ref="I18:Q18"/>
    <mergeCell ref="I19:Q19"/>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dimension ref="A1:L41"/>
  <sheetViews>
    <sheetView workbookViewId="0">
      <selection activeCell="H14" sqref="A1:XFD1048576"/>
    </sheetView>
  </sheetViews>
  <sheetFormatPr defaultRowHeight="15"/>
  <cols>
    <col min="1" max="1" width="9.7109375" customWidth="1"/>
    <col min="2" max="2" width="10.140625" customWidth="1"/>
    <col min="4" max="4" width="17.42578125" customWidth="1"/>
  </cols>
  <sheetData>
    <row r="1" spans="1:12" ht="14.45" customHeight="1">
      <c r="A1" s="40" t="s">
        <v>256</v>
      </c>
      <c r="B1" s="40"/>
      <c r="C1" s="40"/>
      <c r="D1" s="40"/>
      <c r="E1" s="40"/>
      <c r="F1" s="40"/>
      <c r="G1" s="40"/>
      <c r="H1" s="40"/>
      <c r="I1" s="40"/>
      <c r="J1" s="40"/>
      <c r="K1" s="40"/>
      <c r="L1" s="40"/>
    </row>
    <row r="2" spans="1:12">
      <c r="A2" s="40"/>
      <c r="B2" s="40"/>
      <c r="C2" s="40"/>
      <c r="D2" s="40"/>
      <c r="E2" s="40"/>
      <c r="F2" s="40"/>
      <c r="G2" s="40"/>
      <c r="H2" s="40"/>
      <c r="I2" s="40"/>
      <c r="J2" s="40"/>
      <c r="K2" s="40"/>
      <c r="L2" s="40"/>
    </row>
    <row r="3" spans="1:12">
      <c r="A3" s="40"/>
      <c r="B3" s="40"/>
      <c r="C3" s="40"/>
      <c r="D3" s="40"/>
      <c r="E3" s="40"/>
      <c r="F3" s="40"/>
      <c r="G3" s="40"/>
      <c r="H3" s="40"/>
      <c r="I3" s="40"/>
      <c r="J3" s="40"/>
      <c r="K3" s="40"/>
      <c r="L3" s="40"/>
    </row>
    <row r="4" spans="1:12">
      <c r="A4" s="40"/>
      <c r="B4" s="40"/>
      <c r="C4" s="40"/>
      <c r="D4" s="40"/>
      <c r="E4" s="40"/>
      <c r="F4" s="40"/>
      <c r="G4" s="40"/>
      <c r="H4" s="40"/>
      <c r="I4" s="40"/>
      <c r="J4" s="40"/>
      <c r="K4" s="40"/>
      <c r="L4" s="40"/>
    </row>
    <row r="5" spans="1:12">
      <c r="A5" s="40"/>
      <c r="B5" s="40"/>
      <c r="C5" s="40"/>
      <c r="D5" s="40"/>
      <c r="E5" s="40"/>
      <c r="F5" s="40"/>
      <c r="G5" s="40"/>
      <c r="H5" s="40"/>
      <c r="I5" s="40"/>
      <c r="J5" s="40"/>
      <c r="K5" s="40"/>
      <c r="L5" s="40"/>
    </row>
    <row r="6" spans="1:12">
      <c r="A6" s="40"/>
      <c r="B6" s="40"/>
      <c r="C6" s="40"/>
      <c r="D6" s="40"/>
      <c r="E6" s="40"/>
      <c r="F6" s="40"/>
      <c r="G6" s="40"/>
      <c r="H6" s="40"/>
      <c r="I6" s="40"/>
      <c r="J6" s="40"/>
      <c r="K6" s="40"/>
      <c r="L6" s="40"/>
    </row>
    <row r="7" spans="1:12">
      <c r="A7" s="40"/>
      <c r="B7" s="40"/>
      <c r="C7" s="40"/>
      <c r="D7" s="40"/>
      <c r="E7" s="40"/>
      <c r="F7" s="40"/>
      <c r="G7" s="40"/>
      <c r="H7" s="40"/>
      <c r="I7" s="40"/>
      <c r="J7" s="40"/>
      <c r="K7" s="40"/>
      <c r="L7" s="40"/>
    </row>
    <row r="8" spans="1:12">
      <c r="A8" s="40"/>
      <c r="B8" s="40"/>
      <c r="C8" s="40"/>
      <c r="D8" s="40"/>
      <c r="E8" s="40"/>
      <c r="F8" s="40"/>
      <c r="G8" s="40"/>
      <c r="H8" s="40"/>
      <c r="I8" s="40"/>
      <c r="J8" s="40"/>
      <c r="K8" s="40"/>
      <c r="L8" s="40"/>
    </row>
    <row r="9" spans="1:12">
      <c r="A9" t="s">
        <v>119</v>
      </c>
      <c r="B9" t="s">
        <v>120</v>
      </c>
      <c r="D9" t="s">
        <v>22</v>
      </c>
    </row>
    <row r="10" spans="1:12" ht="15.75" thickBot="1">
      <c r="A10">
        <v>27</v>
      </c>
      <c r="B10">
        <v>33</v>
      </c>
    </row>
    <row r="11" spans="1:12">
      <c r="A11">
        <v>24</v>
      </c>
      <c r="B11">
        <v>29</v>
      </c>
      <c r="D11" s="2"/>
      <c r="E11" s="2" t="s">
        <v>119</v>
      </c>
      <c r="F11" s="2" t="s">
        <v>120</v>
      </c>
    </row>
    <row r="12" spans="1:12">
      <c r="A12">
        <v>32</v>
      </c>
      <c r="B12">
        <v>37</v>
      </c>
      <c r="D12" t="s">
        <v>84</v>
      </c>
      <c r="E12">
        <v>25.8</v>
      </c>
      <c r="F12">
        <v>31</v>
      </c>
    </row>
    <row r="13" spans="1:12">
      <c r="A13">
        <v>25</v>
      </c>
      <c r="B13">
        <v>29</v>
      </c>
      <c r="D13" t="s">
        <v>121</v>
      </c>
      <c r="E13">
        <v>16.700000000000045</v>
      </c>
      <c r="F13">
        <v>16</v>
      </c>
    </row>
    <row r="14" spans="1:12">
      <c r="A14">
        <v>21</v>
      </c>
      <c r="B14">
        <v>27</v>
      </c>
      <c r="D14" t="s">
        <v>122</v>
      </c>
      <c r="E14">
        <v>5</v>
      </c>
      <c r="F14">
        <v>5</v>
      </c>
    </row>
    <row r="15" spans="1:12">
      <c r="D15" t="s">
        <v>123</v>
      </c>
      <c r="E15">
        <v>4</v>
      </c>
      <c r="F15">
        <v>4</v>
      </c>
    </row>
    <row r="16" spans="1:12">
      <c r="D16" t="s">
        <v>124</v>
      </c>
      <c r="E16">
        <v>1.0437500000000028</v>
      </c>
    </row>
    <row r="17" spans="1:12">
      <c r="D17" t="s">
        <v>125</v>
      </c>
      <c r="E17">
        <v>0.48394740652597323</v>
      </c>
    </row>
    <row r="18" spans="1:12" ht="15.75" thickBot="1">
      <c r="D18" s="1" t="s">
        <v>126</v>
      </c>
      <c r="E18" s="1">
        <v>6.38823290869587</v>
      </c>
      <c r="F18" s="1"/>
    </row>
    <row r="20" spans="1:12">
      <c r="A20" s="40" t="s">
        <v>255</v>
      </c>
      <c r="B20" s="40"/>
      <c r="C20" s="40"/>
      <c r="D20" s="40"/>
      <c r="E20" s="40"/>
      <c r="F20" s="40"/>
      <c r="G20" s="40"/>
      <c r="H20" s="40"/>
      <c r="I20" s="40"/>
      <c r="J20" s="40"/>
      <c r="K20" s="40"/>
      <c r="L20" s="40"/>
    </row>
    <row r="21" spans="1:12">
      <c r="A21" s="40"/>
      <c r="B21" s="40"/>
      <c r="C21" s="40"/>
      <c r="D21" s="40"/>
      <c r="E21" s="40"/>
      <c r="F21" s="40"/>
      <c r="G21" s="40"/>
      <c r="H21" s="40"/>
      <c r="I21" s="40"/>
      <c r="J21" s="40"/>
      <c r="K21" s="40"/>
      <c r="L21" s="40"/>
    </row>
    <row r="22" spans="1:12">
      <c r="A22" s="40"/>
      <c r="B22" s="40"/>
      <c r="C22" s="40"/>
      <c r="D22" s="40"/>
      <c r="E22" s="40"/>
      <c r="F22" s="40"/>
      <c r="G22" s="40"/>
      <c r="H22" s="40"/>
      <c r="I22" s="40"/>
      <c r="J22" s="40"/>
      <c r="K22" s="40"/>
      <c r="L22" s="40"/>
    </row>
    <row r="23" spans="1:12">
      <c r="A23" s="40"/>
      <c r="B23" s="40"/>
      <c r="C23" s="40"/>
      <c r="D23" s="40"/>
      <c r="E23" s="40"/>
      <c r="F23" s="40"/>
      <c r="G23" s="40"/>
      <c r="H23" s="40"/>
      <c r="I23" s="40"/>
      <c r="J23" s="40"/>
      <c r="K23" s="40"/>
      <c r="L23" s="40"/>
    </row>
    <row r="24" spans="1:12">
      <c r="A24" s="40"/>
      <c r="B24" s="40"/>
      <c r="C24" s="40"/>
      <c r="D24" s="40"/>
      <c r="E24" s="40"/>
      <c r="F24" s="40"/>
      <c r="G24" s="40"/>
      <c r="H24" s="40"/>
      <c r="I24" s="40"/>
      <c r="J24" s="40"/>
      <c r="K24" s="40"/>
      <c r="L24" s="40"/>
    </row>
    <row r="25" spans="1:12">
      <c r="A25" s="40"/>
      <c r="B25" s="40"/>
      <c r="C25" s="40"/>
      <c r="D25" s="40"/>
      <c r="E25" s="40"/>
      <c r="F25" s="40"/>
      <c r="G25" s="40"/>
      <c r="H25" s="40"/>
      <c r="I25" s="40"/>
      <c r="J25" s="40"/>
      <c r="K25" s="40"/>
      <c r="L25" s="40"/>
    </row>
    <row r="26" spans="1:12">
      <c r="A26" s="40"/>
      <c r="B26" s="40"/>
      <c r="C26" s="40"/>
      <c r="D26" s="40"/>
      <c r="E26" s="40"/>
      <c r="F26" s="40"/>
      <c r="G26" s="40"/>
      <c r="H26" s="40"/>
      <c r="I26" s="40"/>
      <c r="J26" s="40"/>
      <c r="K26" s="40"/>
      <c r="L26" s="40"/>
    </row>
    <row r="27" spans="1:12">
      <c r="A27" s="40"/>
      <c r="B27" s="40"/>
      <c r="C27" s="40"/>
      <c r="D27" s="40"/>
      <c r="E27" s="40"/>
      <c r="F27" s="40"/>
      <c r="G27" s="40"/>
      <c r="H27" s="40"/>
      <c r="I27" s="40"/>
      <c r="J27" s="40"/>
      <c r="K27" s="40"/>
      <c r="L27" s="40"/>
    </row>
    <row r="28" spans="1:12">
      <c r="A28" s="40"/>
      <c r="B28" s="40"/>
      <c r="C28" s="40"/>
      <c r="D28" s="40"/>
      <c r="E28" s="40"/>
      <c r="F28" s="40"/>
      <c r="G28" s="40"/>
      <c r="H28" s="40"/>
      <c r="I28" s="40"/>
      <c r="J28" s="40"/>
      <c r="K28" s="40"/>
      <c r="L28" s="40"/>
    </row>
    <row r="29" spans="1:12">
      <c r="A29" s="40"/>
      <c r="B29" s="40"/>
      <c r="C29" s="40"/>
      <c r="D29" s="40"/>
      <c r="E29" s="40"/>
      <c r="F29" s="40"/>
      <c r="G29" s="40"/>
      <c r="H29" s="40"/>
      <c r="I29" s="40"/>
      <c r="J29" s="40"/>
      <c r="K29" s="40"/>
      <c r="L29" s="40"/>
    </row>
    <row r="30" spans="1:12">
      <c r="A30" s="40"/>
      <c r="B30" s="40"/>
      <c r="C30" s="40"/>
      <c r="D30" s="40"/>
      <c r="E30" s="40"/>
      <c r="F30" s="40"/>
      <c r="G30" s="40"/>
      <c r="H30" s="40"/>
      <c r="I30" s="40"/>
      <c r="J30" s="40"/>
      <c r="K30" s="40"/>
      <c r="L30" s="40"/>
    </row>
    <row r="32" spans="1:12">
      <c r="A32" t="s">
        <v>127</v>
      </c>
      <c r="B32" t="s">
        <v>128</v>
      </c>
      <c r="D32" t="s">
        <v>22</v>
      </c>
    </row>
    <row r="33" spans="1:6" ht="15.75" thickBot="1">
      <c r="A33">
        <v>33</v>
      </c>
      <c r="B33">
        <v>23</v>
      </c>
    </row>
    <row r="34" spans="1:6">
      <c r="A34">
        <v>25</v>
      </c>
      <c r="B34">
        <v>28</v>
      </c>
      <c r="D34" s="2"/>
      <c r="E34" s="2" t="s">
        <v>127</v>
      </c>
      <c r="F34" s="2" t="s">
        <v>128</v>
      </c>
    </row>
    <row r="35" spans="1:6">
      <c r="A35">
        <v>41</v>
      </c>
      <c r="B35">
        <v>25</v>
      </c>
      <c r="D35" t="s">
        <v>84</v>
      </c>
      <c r="E35">
        <v>26.666666666666668</v>
      </c>
      <c r="F35">
        <v>24.6</v>
      </c>
    </row>
    <row r="36" spans="1:6">
      <c r="A36">
        <v>23</v>
      </c>
      <c r="B36">
        <v>20</v>
      </c>
      <c r="D36" t="s">
        <v>121</v>
      </c>
      <c r="E36">
        <v>76.266666666666609</v>
      </c>
      <c r="F36">
        <v>10.299999999999955</v>
      </c>
    </row>
    <row r="37" spans="1:6">
      <c r="A37">
        <v>20</v>
      </c>
      <c r="B37">
        <v>27</v>
      </c>
      <c r="D37" t="s">
        <v>122</v>
      </c>
      <c r="E37">
        <v>6</v>
      </c>
      <c r="F37">
        <v>5</v>
      </c>
    </row>
    <row r="38" spans="1:6">
      <c r="A38">
        <v>18</v>
      </c>
      <c r="D38" t="s">
        <v>123</v>
      </c>
      <c r="E38">
        <v>5</v>
      </c>
      <c r="F38">
        <v>4</v>
      </c>
    </row>
    <row r="39" spans="1:6">
      <c r="D39" t="s">
        <v>124</v>
      </c>
      <c r="E39">
        <v>7.4045307443365971</v>
      </c>
    </row>
    <row r="40" spans="1:6">
      <c r="D40" t="s">
        <v>125</v>
      </c>
      <c r="E40">
        <v>3.7615152447035796E-2</v>
      </c>
    </row>
    <row r="41" spans="1:6" ht="15.75" thickBot="1">
      <c r="D41" s="1" t="s">
        <v>126</v>
      </c>
      <c r="E41" s="1">
        <v>6.2560565021608845</v>
      </c>
      <c r="F41" s="1"/>
    </row>
  </sheetData>
  <mergeCells count="2">
    <mergeCell ref="A1:L8"/>
    <mergeCell ref="A20:L30"/>
  </mergeCells>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dimension ref="A1:N45"/>
  <sheetViews>
    <sheetView workbookViewId="0">
      <selection activeCell="H11" sqref="A1:XFD1048576"/>
    </sheetView>
  </sheetViews>
  <sheetFormatPr defaultRowHeight="15"/>
  <cols>
    <col min="1" max="1" width="9.7109375" customWidth="1"/>
    <col min="2" max="2" width="10.140625" customWidth="1"/>
    <col min="4" max="4" width="26.28515625" customWidth="1"/>
  </cols>
  <sheetData>
    <row r="1" spans="1:14">
      <c r="A1" s="40" t="s">
        <v>257</v>
      </c>
      <c r="B1" s="40"/>
      <c r="C1" s="40"/>
      <c r="D1" s="40"/>
      <c r="E1" s="40"/>
      <c r="F1" s="40"/>
      <c r="G1" s="40"/>
      <c r="H1" s="40"/>
      <c r="I1" s="40"/>
      <c r="J1" s="40"/>
      <c r="K1" s="40"/>
      <c r="L1" s="40"/>
      <c r="M1" s="40"/>
      <c r="N1" s="40"/>
    </row>
    <row r="2" spans="1:14">
      <c r="A2" s="40"/>
      <c r="B2" s="40"/>
      <c r="C2" s="40"/>
      <c r="D2" s="40"/>
      <c r="E2" s="40"/>
      <c r="F2" s="40"/>
      <c r="G2" s="40"/>
      <c r="H2" s="40"/>
      <c r="I2" s="40"/>
      <c r="J2" s="40"/>
      <c r="K2" s="40"/>
      <c r="L2" s="40"/>
      <c r="M2" s="40"/>
      <c r="N2" s="40"/>
    </row>
    <row r="3" spans="1:14">
      <c r="A3" s="40"/>
      <c r="B3" s="40"/>
      <c r="C3" s="40"/>
      <c r="D3" s="40"/>
      <c r="E3" s="40"/>
      <c r="F3" s="40"/>
      <c r="G3" s="40"/>
      <c r="H3" s="40"/>
      <c r="I3" s="40"/>
      <c r="J3" s="40"/>
      <c r="K3" s="40"/>
      <c r="L3" s="40"/>
      <c r="M3" s="40"/>
      <c r="N3" s="40"/>
    </row>
    <row r="4" spans="1:14">
      <c r="A4" s="40"/>
      <c r="B4" s="40"/>
      <c r="C4" s="40"/>
      <c r="D4" s="40"/>
      <c r="E4" s="40"/>
      <c r="F4" s="40"/>
      <c r="G4" s="40"/>
      <c r="H4" s="40"/>
      <c r="I4" s="40"/>
      <c r="J4" s="40"/>
      <c r="K4" s="40"/>
      <c r="L4" s="40"/>
      <c r="M4" s="40"/>
      <c r="N4" s="40"/>
    </row>
    <row r="5" spans="1:14">
      <c r="A5" s="40"/>
      <c r="B5" s="40"/>
      <c r="C5" s="40"/>
      <c r="D5" s="40"/>
      <c r="E5" s="40"/>
      <c r="F5" s="40"/>
      <c r="G5" s="40"/>
      <c r="H5" s="40"/>
      <c r="I5" s="40"/>
      <c r="J5" s="40"/>
      <c r="K5" s="40"/>
      <c r="L5" s="40"/>
      <c r="M5" s="40"/>
      <c r="N5" s="40"/>
    </row>
    <row r="6" spans="1:14">
      <c r="A6" s="40"/>
      <c r="B6" s="40"/>
      <c r="C6" s="40"/>
      <c r="D6" s="40"/>
      <c r="E6" s="40"/>
      <c r="F6" s="40"/>
      <c r="G6" s="40"/>
      <c r="H6" s="40"/>
      <c r="I6" s="40"/>
      <c r="J6" s="40"/>
      <c r="K6" s="40"/>
      <c r="L6" s="40"/>
      <c r="M6" s="40"/>
      <c r="N6" s="40"/>
    </row>
    <row r="7" spans="1:14">
      <c r="A7" s="40"/>
      <c r="B7" s="40"/>
      <c r="C7" s="40"/>
      <c r="D7" s="40"/>
      <c r="E7" s="40"/>
      <c r="F7" s="40"/>
      <c r="G7" s="40"/>
      <c r="H7" s="40"/>
      <c r="I7" s="40"/>
      <c r="J7" s="40"/>
      <c r="K7" s="40"/>
      <c r="L7" s="40"/>
      <c r="M7" s="40"/>
      <c r="N7" s="40"/>
    </row>
    <row r="9" spans="1:14">
      <c r="A9" t="s">
        <v>119</v>
      </c>
      <c r="B9" t="s">
        <v>129</v>
      </c>
      <c r="D9" t="s">
        <v>130</v>
      </c>
    </row>
    <row r="10" spans="1:14" ht="15.75" thickBot="1">
      <c r="A10">
        <v>210</v>
      </c>
      <c r="B10">
        <v>187</v>
      </c>
    </row>
    <row r="11" spans="1:14">
      <c r="A11">
        <v>205</v>
      </c>
      <c r="B11">
        <v>185</v>
      </c>
      <c r="D11" s="2"/>
      <c r="E11" s="2" t="s">
        <v>119</v>
      </c>
      <c r="F11" s="2" t="s">
        <v>129</v>
      </c>
    </row>
    <row r="12" spans="1:14">
      <c r="A12">
        <v>193</v>
      </c>
      <c r="B12">
        <v>181</v>
      </c>
      <c r="D12" t="s">
        <v>84</v>
      </c>
      <c r="E12">
        <v>215.625</v>
      </c>
      <c r="F12">
        <v>198.625</v>
      </c>
    </row>
    <row r="13" spans="1:14">
      <c r="A13">
        <v>182</v>
      </c>
      <c r="B13">
        <v>174</v>
      </c>
      <c r="D13" t="s">
        <v>121</v>
      </c>
      <c r="E13">
        <v>639.98214285714289</v>
      </c>
      <c r="F13">
        <v>509.98214285714283</v>
      </c>
    </row>
    <row r="14" spans="1:14">
      <c r="A14">
        <v>259</v>
      </c>
      <c r="B14">
        <v>236</v>
      </c>
      <c r="D14" t="s">
        <v>122</v>
      </c>
      <c r="E14">
        <v>8</v>
      </c>
      <c r="F14">
        <v>8</v>
      </c>
    </row>
    <row r="15" spans="1:14">
      <c r="A15">
        <v>222</v>
      </c>
      <c r="B15">
        <v>201</v>
      </c>
      <c r="D15" t="s">
        <v>131</v>
      </c>
      <c r="E15">
        <v>0.97944546382211328</v>
      </c>
    </row>
    <row r="16" spans="1:14">
      <c r="A16">
        <v>211</v>
      </c>
      <c r="B16">
        <v>196</v>
      </c>
      <c r="D16" t="s">
        <v>132</v>
      </c>
      <c r="E16">
        <v>0</v>
      </c>
    </row>
    <row r="17" spans="1:14">
      <c r="A17">
        <v>243</v>
      </c>
      <c r="B17">
        <v>229</v>
      </c>
      <c r="D17" t="s">
        <v>123</v>
      </c>
      <c r="E17">
        <v>7</v>
      </c>
    </row>
    <row r="18" spans="1:14">
      <c r="D18" t="s">
        <v>133</v>
      </c>
      <c r="E18">
        <v>8.6559763126943654</v>
      </c>
    </row>
    <row r="19" spans="1:14">
      <c r="D19" t="s">
        <v>134</v>
      </c>
      <c r="E19">
        <v>2.7462832181208941E-5</v>
      </c>
    </row>
    <row r="20" spans="1:14">
      <c r="D20" t="s">
        <v>135</v>
      </c>
      <c r="E20">
        <v>1.8945786050900073</v>
      </c>
    </row>
    <row r="21" spans="1:14">
      <c r="D21" t="s">
        <v>136</v>
      </c>
      <c r="E21">
        <v>5.4925664362417883E-5</v>
      </c>
    </row>
    <row r="22" spans="1:14" ht="15.75" thickBot="1">
      <c r="D22" s="1" t="s">
        <v>137</v>
      </c>
      <c r="E22" s="1">
        <v>2.3646242515927849</v>
      </c>
      <c r="F22" s="1"/>
    </row>
    <row r="24" spans="1:14">
      <c r="A24" s="40" t="s">
        <v>258</v>
      </c>
      <c r="B24" s="40"/>
      <c r="C24" s="40"/>
      <c r="D24" s="40"/>
      <c r="E24" s="40"/>
      <c r="F24" s="40"/>
      <c r="G24" s="40"/>
      <c r="H24" s="40"/>
      <c r="I24" s="40"/>
      <c r="J24" s="40"/>
      <c r="K24" s="40"/>
      <c r="L24" s="40"/>
      <c r="M24" s="40"/>
      <c r="N24" s="40"/>
    </row>
    <row r="25" spans="1:14">
      <c r="A25" s="40"/>
      <c r="B25" s="40"/>
      <c r="C25" s="40"/>
      <c r="D25" s="40"/>
      <c r="E25" s="40"/>
      <c r="F25" s="40"/>
      <c r="G25" s="40"/>
      <c r="H25" s="40"/>
      <c r="I25" s="40"/>
      <c r="J25" s="40"/>
      <c r="K25" s="40"/>
      <c r="L25" s="40"/>
      <c r="M25" s="40"/>
      <c r="N25" s="40"/>
    </row>
    <row r="26" spans="1:14">
      <c r="A26" s="40"/>
      <c r="B26" s="40"/>
      <c r="C26" s="40"/>
      <c r="D26" s="40"/>
      <c r="E26" s="40"/>
      <c r="F26" s="40"/>
      <c r="G26" s="40"/>
      <c r="H26" s="40"/>
      <c r="I26" s="40"/>
      <c r="J26" s="40"/>
      <c r="K26" s="40"/>
      <c r="L26" s="40"/>
      <c r="M26" s="40"/>
      <c r="N26" s="40"/>
    </row>
    <row r="27" spans="1:14">
      <c r="A27" s="40"/>
      <c r="B27" s="40"/>
      <c r="C27" s="40"/>
      <c r="D27" s="40"/>
      <c r="E27" s="40"/>
      <c r="F27" s="40"/>
      <c r="G27" s="40"/>
      <c r="H27" s="40"/>
      <c r="I27" s="40"/>
      <c r="J27" s="40"/>
      <c r="K27" s="40"/>
      <c r="L27" s="40"/>
      <c r="M27" s="40"/>
      <c r="N27" s="40"/>
    </row>
    <row r="28" spans="1:14">
      <c r="A28" s="40"/>
      <c r="B28" s="40"/>
      <c r="C28" s="40"/>
      <c r="D28" s="40"/>
      <c r="E28" s="40"/>
      <c r="F28" s="40"/>
      <c r="G28" s="40"/>
      <c r="H28" s="40"/>
      <c r="I28" s="40"/>
      <c r="J28" s="40"/>
      <c r="K28" s="40"/>
      <c r="L28" s="40"/>
      <c r="M28" s="40"/>
      <c r="N28" s="40"/>
    </row>
    <row r="29" spans="1:14">
      <c r="A29" s="40"/>
      <c r="B29" s="40"/>
      <c r="C29" s="40"/>
      <c r="D29" s="40"/>
      <c r="E29" s="40"/>
      <c r="F29" s="40"/>
      <c r="G29" s="40"/>
      <c r="H29" s="40"/>
      <c r="I29" s="40"/>
      <c r="J29" s="40"/>
      <c r="K29" s="40"/>
      <c r="L29" s="40"/>
      <c r="M29" s="40"/>
      <c r="N29" s="40"/>
    </row>
    <row r="30" spans="1:14">
      <c r="A30" s="40"/>
      <c r="B30" s="40"/>
      <c r="C30" s="40"/>
      <c r="D30" s="40"/>
      <c r="E30" s="40"/>
      <c r="F30" s="40"/>
      <c r="G30" s="40"/>
      <c r="H30" s="40"/>
      <c r="I30" s="40"/>
      <c r="J30" s="40"/>
      <c r="K30" s="40"/>
      <c r="L30" s="40"/>
      <c r="M30" s="40"/>
      <c r="N30" s="40"/>
    </row>
    <row r="31" spans="1:14">
      <c r="A31" s="40"/>
      <c r="B31" s="40"/>
      <c r="C31" s="40"/>
      <c r="D31" s="40"/>
      <c r="E31" s="40"/>
      <c r="F31" s="40"/>
      <c r="G31" s="40"/>
      <c r="H31" s="40"/>
      <c r="I31" s="40"/>
      <c r="J31" s="40"/>
      <c r="K31" s="40"/>
      <c r="L31" s="40"/>
      <c r="M31" s="40"/>
      <c r="N31" s="40"/>
    </row>
    <row r="33" spans="1:6">
      <c r="A33" t="s">
        <v>127</v>
      </c>
      <c r="B33" t="s">
        <v>128</v>
      </c>
      <c r="D33" t="s">
        <v>138</v>
      </c>
    </row>
    <row r="34" spans="1:6" ht="15.75" thickBot="1">
      <c r="A34">
        <v>33</v>
      </c>
      <c r="B34">
        <v>23</v>
      </c>
    </row>
    <row r="35" spans="1:6">
      <c r="A35">
        <v>25</v>
      </c>
      <c r="B35">
        <v>28</v>
      </c>
      <c r="D35" s="2"/>
      <c r="E35" s="2" t="s">
        <v>127</v>
      </c>
      <c r="F35" s="2" t="s">
        <v>128</v>
      </c>
    </row>
    <row r="36" spans="1:6">
      <c r="A36">
        <v>41</v>
      </c>
      <c r="B36">
        <v>25</v>
      </c>
      <c r="D36" t="s">
        <v>84</v>
      </c>
      <c r="E36">
        <v>26.666666666666668</v>
      </c>
      <c r="F36">
        <v>24.6</v>
      </c>
    </row>
    <row r="37" spans="1:6">
      <c r="A37">
        <v>23</v>
      </c>
      <c r="B37">
        <v>20</v>
      </c>
      <c r="D37" t="s">
        <v>121</v>
      </c>
      <c r="E37">
        <v>76.266666666666609</v>
      </c>
      <c r="F37">
        <v>10.299999999999955</v>
      </c>
    </row>
    <row r="38" spans="1:6">
      <c r="A38">
        <v>20</v>
      </c>
      <c r="B38">
        <v>27</v>
      </c>
      <c r="D38" t="s">
        <v>122</v>
      </c>
      <c r="E38">
        <v>6</v>
      </c>
      <c r="F38">
        <v>5</v>
      </c>
    </row>
    <row r="39" spans="1:6">
      <c r="A39">
        <v>18</v>
      </c>
      <c r="D39" t="s">
        <v>132</v>
      </c>
      <c r="E39">
        <v>0</v>
      </c>
    </row>
    <row r="40" spans="1:6">
      <c r="D40" t="s">
        <v>123</v>
      </c>
      <c r="E40">
        <v>7</v>
      </c>
    </row>
    <row r="41" spans="1:6">
      <c r="D41" t="s">
        <v>133</v>
      </c>
      <c r="E41">
        <v>0.5377294871531545</v>
      </c>
    </row>
    <row r="42" spans="1:6">
      <c r="D42" t="s">
        <v>134</v>
      </c>
      <c r="E42">
        <v>0.30371378469607407</v>
      </c>
    </row>
    <row r="43" spans="1:6">
      <c r="D43" t="s">
        <v>135</v>
      </c>
      <c r="E43">
        <v>1.8945786050900073</v>
      </c>
    </row>
    <row r="44" spans="1:6">
      <c r="D44" t="s">
        <v>136</v>
      </c>
      <c r="E44">
        <v>0.60742756939214815</v>
      </c>
    </row>
    <row r="45" spans="1:6" ht="15.75" thickBot="1">
      <c r="D45" s="1" t="s">
        <v>137</v>
      </c>
      <c r="E45" s="1">
        <v>2.3646242515927849</v>
      </c>
      <c r="F45" s="1"/>
    </row>
  </sheetData>
  <mergeCells count="2">
    <mergeCell ref="A1:N7"/>
    <mergeCell ref="A24:N31"/>
  </mergeCells>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dimension ref="A1:R34"/>
  <sheetViews>
    <sheetView workbookViewId="0">
      <selection activeCell="Q15" sqref="A1:XFD1048576"/>
    </sheetView>
  </sheetViews>
  <sheetFormatPr defaultRowHeight="15"/>
  <sheetData>
    <row r="1" spans="1:18" ht="15.75" thickBot="1">
      <c r="B1" s="15"/>
      <c r="C1" s="15"/>
      <c r="D1" s="15"/>
      <c r="E1" s="15"/>
      <c r="F1" s="15"/>
    </row>
    <row r="2" spans="1:18" ht="24" thickBot="1">
      <c r="B2" s="52" t="s">
        <v>146</v>
      </c>
      <c r="C2" s="53"/>
      <c r="D2" s="53"/>
      <c r="E2" s="53"/>
      <c r="F2" s="53"/>
      <c r="G2" s="53"/>
      <c r="H2" s="53"/>
      <c r="I2" s="53"/>
      <c r="J2" s="53"/>
      <c r="K2" s="53"/>
      <c r="L2" s="53"/>
      <c r="M2" s="53"/>
      <c r="N2" s="53"/>
      <c r="O2" s="53"/>
      <c r="P2" s="53"/>
      <c r="Q2" s="53"/>
      <c r="R2" s="54"/>
    </row>
    <row r="3" spans="1:18" ht="15.75" thickBot="1">
      <c r="A3" s="15"/>
      <c r="B3" s="15"/>
      <c r="C3" s="15"/>
      <c r="D3" s="15"/>
      <c r="E3" s="15"/>
      <c r="F3" s="15"/>
    </row>
    <row r="4" spans="1:18">
      <c r="A4" s="15"/>
      <c r="B4" s="55" t="s">
        <v>308</v>
      </c>
      <c r="C4" s="56"/>
      <c r="D4" s="56"/>
      <c r="E4" s="56"/>
      <c r="F4" s="56"/>
      <c r="G4" s="56"/>
      <c r="H4" s="56"/>
      <c r="I4" s="56"/>
      <c r="J4" s="56"/>
      <c r="K4" s="56"/>
      <c r="L4" s="56"/>
      <c r="M4" s="56"/>
      <c r="N4" s="56"/>
      <c r="O4" s="56"/>
      <c r="P4" s="56"/>
      <c r="Q4" s="56"/>
      <c r="R4" s="57"/>
    </row>
    <row r="5" spans="1:18" ht="15.75" thickBot="1">
      <c r="A5" s="15"/>
      <c r="B5" s="58"/>
      <c r="C5" s="59"/>
      <c r="D5" s="59"/>
      <c r="E5" s="59"/>
      <c r="F5" s="59"/>
      <c r="G5" s="59"/>
      <c r="H5" s="59"/>
      <c r="I5" s="59"/>
      <c r="J5" s="59"/>
      <c r="K5" s="59"/>
      <c r="L5" s="59"/>
      <c r="M5" s="59"/>
      <c r="N5" s="59"/>
      <c r="O5" s="59"/>
      <c r="P5" s="59"/>
      <c r="Q5" s="59"/>
      <c r="R5" s="60"/>
    </row>
    <row r="6" spans="1:18">
      <c r="A6" s="15"/>
      <c r="B6" s="16"/>
      <c r="C6" s="16"/>
      <c r="D6" s="16"/>
      <c r="E6" s="16"/>
      <c r="F6" s="16"/>
      <c r="G6" s="16"/>
      <c r="H6" s="16"/>
      <c r="I6" s="16"/>
      <c r="J6" s="16"/>
      <c r="K6" s="16"/>
      <c r="L6" s="16"/>
      <c r="M6" s="16"/>
      <c r="N6" s="16"/>
      <c r="O6" s="16"/>
      <c r="P6" s="16"/>
      <c r="Q6" s="16"/>
      <c r="R6" s="16"/>
    </row>
    <row r="7" spans="1:18">
      <c r="A7" s="15"/>
      <c r="B7" s="61" t="s">
        <v>262</v>
      </c>
      <c r="C7" s="61"/>
      <c r="D7" s="28"/>
      <c r="E7" s="28"/>
      <c r="F7" s="28"/>
      <c r="G7" s="16"/>
      <c r="H7" s="16"/>
      <c r="I7" s="16"/>
      <c r="J7" s="16"/>
      <c r="K7" s="16"/>
      <c r="L7" s="16"/>
      <c r="M7" s="16"/>
      <c r="N7" s="16"/>
      <c r="O7" s="16"/>
      <c r="P7" s="16"/>
      <c r="Q7" s="16"/>
      <c r="R7" s="16"/>
    </row>
    <row r="8" spans="1:18">
      <c r="A8" s="15"/>
      <c r="B8" s="63" t="s">
        <v>309</v>
      </c>
      <c r="C8" s="63"/>
      <c r="D8" s="63"/>
      <c r="E8" s="63"/>
      <c r="F8" s="63"/>
      <c r="G8" s="63"/>
      <c r="H8" s="63"/>
      <c r="I8" s="63"/>
      <c r="J8" s="63"/>
      <c r="O8" s="15"/>
      <c r="P8" s="15"/>
      <c r="Q8" s="15"/>
      <c r="R8" s="15"/>
    </row>
    <row r="9" spans="1:18">
      <c r="A9" s="15"/>
      <c r="B9" s="63" t="s">
        <v>310</v>
      </c>
      <c r="C9" s="63"/>
      <c r="D9" s="63"/>
      <c r="E9" s="63"/>
      <c r="F9" s="63"/>
      <c r="G9" s="63"/>
      <c r="H9" s="63"/>
      <c r="I9" s="63"/>
      <c r="J9" s="63"/>
      <c r="O9" s="15"/>
      <c r="P9" s="15"/>
      <c r="Q9" s="15"/>
      <c r="R9" s="15"/>
    </row>
    <row r="10" spans="1:18">
      <c r="A10" s="15"/>
      <c r="B10" s="17"/>
      <c r="C10" s="17"/>
      <c r="D10" s="17"/>
      <c r="E10" s="17"/>
      <c r="F10" s="17"/>
      <c r="G10" s="17"/>
      <c r="H10" s="17"/>
      <c r="I10" s="17"/>
      <c r="Q10" s="17"/>
      <c r="R10" s="17"/>
    </row>
    <row r="11" spans="1:18" ht="30">
      <c r="A11" s="15"/>
      <c r="H11" s="27" t="s">
        <v>311</v>
      </c>
      <c r="J11" s="27"/>
    </row>
    <row r="12" spans="1:18">
      <c r="A12" s="15"/>
      <c r="B12" s="19" t="s">
        <v>312</v>
      </c>
      <c r="C12" s="19" t="s">
        <v>269</v>
      </c>
      <c r="D12" s="19" t="s">
        <v>284</v>
      </c>
      <c r="E12" s="19" t="s">
        <v>313</v>
      </c>
      <c r="F12" s="19" t="s">
        <v>314</v>
      </c>
      <c r="H12" s="49" t="s">
        <v>143</v>
      </c>
      <c r="I12" s="50"/>
      <c r="J12" s="50"/>
      <c r="K12" s="50"/>
      <c r="L12" s="50"/>
      <c r="M12" s="50"/>
      <c r="N12" s="51"/>
    </row>
    <row r="13" spans="1:18">
      <c r="A13" s="15"/>
      <c r="B13" s="29" t="s">
        <v>315</v>
      </c>
      <c r="C13" s="18">
        <v>82</v>
      </c>
      <c r="D13" s="18">
        <v>75</v>
      </c>
      <c r="E13" s="18">
        <v>66</v>
      </c>
      <c r="F13" s="18">
        <v>90</v>
      </c>
      <c r="H13" s="26" t="s">
        <v>144</v>
      </c>
      <c r="I13" s="26" t="s">
        <v>96</v>
      </c>
      <c r="J13" s="26" t="s">
        <v>95</v>
      </c>
      <c r="K13" s="26" t="s">
        <v>145</v>
      </c>
      <c r="L13" s="26" t="s">
        <v>121</v>
      </c>
      <c r="M13" s="25"/>
      <c r="N13" s="25"/>
    </row>
    <row r="14" spans="1:18">
      <c r="A14" s="15"/>
      <c r="B14" s="29" t="s">
        <v>316</v>
      </c>
      <c r="C14" s="18">
        <v>88</v>
      </c>
      <c r="D14" s="18">
        <v>80</v>
      </c>
      <c r="E14" s="18">
        <v>79</v>
      </c>
      <c r="F14" s="18">
        <v>86</v>
      </c>
      <c r="H14" s="25" t="s">
        <v>269</v>
      </c>
      <c r="I14" s="30">
        <v>8</v>
      </c>
      <c r="J14" s="30">
        <v>636</v>
      </c>
      <c r="K14" s="30">
        <v>79.5</v>
      </c>
      <c r="L14" s="30">
        <v>152.28571428571428</v>
      </c>
      <c r="M14" s="25"/>
      <c r="N14" s="25"/>
    </row>
    <row r="15" spans="1:18">
      <c r="A15" s="15"/>
      <c r="B15" s="29" t="s">
        <v>317</v>
      </c>
      <c r="C15" s="18">
        <v>59</v>
      </c>
      <c r="D15" s="18">
        <v>66</v>
      </c>
      <c r="E15" s="18">
        <v>72</v>
      </c>
      <c r="F15" s="18">
        <v>78</v>
      </c>
      <c r="H15" s="25" t="s">
        <v>284</v>
      </c>
      <c r="I15" s="30">
        <v>8</v>
      </c>
      <c r="J15" s="30">
        <v>592</v>
      </c>
      <c r="K15" s="30">
        <v>74</v>
      </c>
      <c r="L15" s="30">
        <v>100.28571428571429</v>
      </c>
      <c r="M15" s="25"/>
      <c r="N15" s="25"/>
    </row>
    <row r="16" spans="1:18">
      <c r="A16" s="15"/>
      <c r="B16" s="29" t="s">
        <v>318</v>
      </c>
      <c r="C16" s="18">
        <v>90</v>
      </c>
      <c r="D16" s="18">
        <v>58</v>
      </c>
      <c r="E16" s="18">
        <v>71</v>
      </c>
      <c r="F16" s="18">
        <v>82</v>
      </c>
      <c r="H16" s="25" t="s">
        <v>313</v>
      </c>
      <c r="I16" s="30">
        <v>8</v>
      </c>
      <c r="J16" s="30">
        <v>576</v>
      </c>
      <c r="K16" s="30">
        <v>72</v>
      </c>
      <c r="L16" s="30">
        <v>48</v>
      </c>
      <c r="M16" s="25"/>
      <c r="N16" s="25"/>
    </row>
    <row r="17" spans="1:15">
      <c r="A17" s="15"/>
      <c r="B17" s="29" t="s">
        <v>319</v>
      </c>
      <c r="C17" s="18">
        <v>73</v>
      </c>
      <c r="D17" s="18">
        <v>67</v>
      </c>
      <c r="E17" s="18">
        <v>80</v>
      </c>
      <c r="F17" s="18">
        <v>84</v>
      </c>
      <c r="H17" s="25" t="s">
        <v>314</v>
      </c>
      <c r="I17" s="30">
        <v>8</v>
      </c>
      <c r="J17" s="30">
        <v>645</v>
      </c>
      <c r="K17" s="30">
        <v>80.625</v>
      </c>
      <c r="L17" s="30">
        <v>79.696428571428569</v>
      </c>
      <c r="M17" s="25"/>
      <c r="N17" s="25"/>
    </row>
    <row r="18" spans="1:15">
      <c r="A18" s="15"/>
      <c r="B18" s="29" t="s">
        <v>320</v>
      </c>
      <c r="C18" s="18">
        <v>88</v>
      </c>
      <c r="D18" s="18">
        <v>90</v>
      </c>
      <c r="E18" s="18">
        <v>79</v>
      </c>
      <c r="F18" s="18">
        <v>64</v>
      </c>
      <c r="H18" s="49" t="s">
        <v>146</v>
      </c>
      <c r="I18" s="50"/>
      <c r="J18" s="50"/>
      <c r="K18" s="50"/>
      <c r="L18" s="50"/>
      <c r="M18" s="50"/>
      <c r="N18" s="51"/>
    </row>
    <row r="19" spans="1:15">
      <c r="A19" s="15"/>
      <c r="B19" s="29" t="s">
        <v>321</v>
      </c>
      <c r="C19" s="18">
        <v>65</v>
      </c>
      <c r="D19" s="18">
        <v>80</v>
      </c>
      <c r="E19" s="18">
        <v>61</v>
      </c>
      <c r="F19" s="18">
        <v>72</v>
      </c>
      <c r="H19" s="26" t="s">
        <v>147</v>
      </c>
      <c r="I19" s="26" t="s">
        <v>148</v>
      </c>
      <c r="J19" s="26" t="s">
        <v>123</v>
      </c>
      <c r="K19" s="26" t="s">
        <v>149</v>
      </c>
      <c r="L19" s="26" t="s">
        <v>124</v>
      </c>
      <c r="M19" s="26" t="s">
        <v>150</v>
      </c>
      <c r="N19" s="26" t="s">
        <v>151</v>
      </c>
    </row>
    <row r="20" spans="1:15">
      <c r="A20" s="15"/>
      <c r="B20" s="29" t="s">
        <v>322</v>
      </c>
      <c r="C20" s="18">
        <v>91</v>
      </c>
      <c r="D20" s="18">
        <v>76</v>
      </c>
      <c r="E20" s="18">
        <v>68</v>
      </c>
      <c r="F20" s="18">
        <v>89</v>
      </c>
      <c r="H20" s="25" t="s">
        <v>152</v>
      </c>
      <c r="I20" s="30">
        <v>420.09375</v>
      </c>
      <c r="J20" s="30">
        <v>3</v>
      </c>
      <c r="K20" s="30">
        <v>140.03125</v>
      </c>
      <c r="L20" s="30">
        <v>1.4729748767316271</v>
      </c>
      <c r="M20" s="31">
        <v>0.24324115565544419</v>
      </c>
      <c r="N20" s="30">
        <v>2.9466852660172647</v>
      </c>
    </row>
    <row r="21" spans="1:15">
      <c r="A21" s="15"/>
      <c r="H21" s="25" t="s">
        <v>153</v>
      </c>
      <c r="I21" s="30">
        <v>2661.875</v>
      </c>
      <c r="J21" s="30">
        <v>28</v>
      </c>
      <c r="K21" s="30">
        <v>95.066964285714292</v>
      </c>
      <c r="L21" s="30"/>
      <c r="M21" s="30"/>
      <c r="N21" s="30"/>
    </row>
    <row r="22" spans="1:15">
      <c r="H22" s="25" t="s">
        <v>113</v>
      </c>
      <c r="I22" s="30">
        <v>3081.96875</v>
      </c>
      <c r="J22" s="30">
        <v>31</v>
      </c>
      <c r="K22" s="30"/>
      <c r="L22" s="30"/>
      <c r="M22" s="30"/>
      <c r="N22" s="30"/>
    </row>
    <row r="23" spans="1:15" ht="15.75" thickBot="1">
      <c r="B23" s="62" t="s">
        <v>290</v>
      </c>
      <c r="C23" s="62"/>
    </row>
    <row r="24" spans="1:15">
      <c r="B24" s="43" t="s">
        <v>323</v>
      </c>
      <c r="C24" s="44"/>
      <c r="D24" s="44"/>
      <c r="E24" s="44"/>
      <c r="F24" s="44"/>
      <c r="G24" s="44"/>
      <c r="H24" s="44"/>
      <c r="I24" s="44"/>
      <c r="J24" s="44"/>
      <c r="K24" s="44"/>
      <c r="L24" s="44"/>
      <c r="M24" s="44"/>
      <c r="N24" s="45"/>
    </row>
    <row r="25" spans="1:15" ht="15.75" thickBot="1">
      <c r="B25" s="46"/>
      <c r="C25" s="47"/>
      <c r="D25" s="47"/>
      <c r="E25" s="47"/>
      <c r="F25" s="47"/>
      <c r="G25" s="47"/>
      <c r="H25" s="47"/>
      <c r="I25" s="47"/>
      <c r="J25" s="47"/>
      <c r="K25" s="47"/>
      <c r="L25" s="47"/>
      <c r="M25" s="47"/>
      <c r="N25" s="48"/>
    </row>
    <row r="26" spans="1:15">
      <c r="C26" s="21"/>
      <c r="D26" s="21"/>
      <c r="E26" s="21"/>
      <c r="F26" s="21"/>
      <c r="G26" s="21"/>
      <c r="O26" s="21"/>
    </row>
    <row r="27" spans="1:15">
      <c r="B27" s="21"/>
      <c r="C27" s="21"/>
      <c r="D27" s="21"/>
      <c r="E27" s="21"/>
      <c r="F27" s="21"/>
      <c r="G27" s="21"/>
      <c r="O27" s="21"/>
    </row>
    <row r="28" spans="1:15">
      <c r="B28" s="21"/>
      <c r="C28" s="21"/>
      <c r="D28" s="21"/>
      <c r="E28" s="21"/>
      <c r="F28" s="21"/>
      <c r="G28" s="21"/>
      <c r="O28" s="21"/>
    </row>
    <row r="29" spans="1:15">
      <c r="B29" s="21"/>
      <c r="C29" s="21"/>
      <c r="D29" s="21"/>
      <c r="E29" s="21"/>
      <c r="F29" s="21"/>
      <c r="G29" s="21"/>
      <c r="O29" s="21"/>
    </row>
    <row r="30" spans="1:15">
      <c r="O30" s="21"/>
    </row>
    <row r="31" spans="1:15">
      <c r="N31" s="21"/>
      <c r="O31" s="21"/>
    </row>
    <row r="32" spans="1:15">
      <c r="O32" s="21"/>
    </row>
    <row r="33" spans="15:15">
      <c r="O33" s="21"/>
    </row>
    <row r="34" spans="15:15">
      <c r="O34" s="21"/>
    </row>
  </sheetData>
  <mergeCells count="9">
    <mergeCell ref="B24:N25"/>
    <mergeCell ref="H12:N12"/>
    <mergeCell ref="H18:N18"/>
    <mergeCell ref="B2:R2"/>
    <mergeCell ref="B4:R5"/>
    <mergeCell ref="B7:C7"/>
    <mergeCell ref="B23:C23"/>
    <mergeCell ref="B8:J8"/>
    <mergeCell ref="B9:J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22"/>
  <sheetViews>
    <sheetView workbookViewId="0">
      <selection activeCell="G11" sqref="A1:XFD1048576"/>
    </sheetView>
  </sheetViews>
  <sheetFormatPr defaultRowHeight="15"/>
  <cols>
    <col min="1" max="1" width="18.140625" customWidth="1"/>
    <col min="2" max="3" width="10" customWidth="1"/>
    <col min="6" max="6" width="10.42578125" bestFit="1" customWidth="1"/>
  </cols>
  <sheetData>
    <row r="1" spans="1:17">
      <c r="A1" t="s">
        <v>139</v>
      </c>
      <c r="B1" t="s">
        <v>140</v>
      </c>
      <c r="C1" t="s">
        <v>141</v>
      </c>
      <c r="F1" s="40" t="s">
        <v>259</v>
      </c>
      <c r="G1" s="40"/>
      <c r="H1" s="40"/>
      <c r="I1" s="40"/>
      <c r="J1" s="40"/>
      <c r="K1" s="40"/>
      <c r="L1" s="40"/>
      <c r="M1" s="40"/>
      <c r="N1" s="40"/>
      <c r="O1" s="40"/>
      <c r="P1" s="40"/>
      <c r="Q1" s="40"/>
    </row>
    <row r="2" spans="1:17">
      <c r="A2">
        <v>15</v>
      </c>
      <c r="B2">
        <v>18</v>
      </c>
      <c r="C2">
        <v>21</v>
      </c>
      <c r="F2" s="40"/>
      <c r="G2" s="40"/>
      <c r="H2" s="40"/>
      <c r="I2" s="40"/>
      <c r="J2" s="40"/>
      <c r="K2" s="40"/>
      <c r="L2" s="40"/>
      <c r="M2" s="40"/>
      <c r="N2" s="40"/>
      <c r="O2" s="40"/>
      <c r="P2" s="40"/>
      <c r="Q2" s="40"/>
    </row>
    <row r="3" spans="1:17">
      <c r="A3">
        <v>14</v>
      </c>
      <c r="B3">
        <v>16</v>
      </c>
      <c r="C3">
        <v>20</v>
      </c>
      <c r="F3" s="40"/>
      <c r="G3" s="40"/>
      <c r="H3" s="40"/>
      <c r="I3" s="40"/>
      <c r="J3" s="40"/>
      <c r="K3" s="40"/>
      <c r="L3" s="40"/>
      <c r="M3" s="40"/>
      <c r="N3" s="40"/>
      <c r="O3" s="40"/>
      <c r="P3" s="40"/>
      <c r="Q3" s="40"/>
    </row>
    <row r="4" spans="1:17">
      <c r="A4">
        <v>17</v>
      </c>
      <c r="B4">
        <v>17</v>
      </c>
      <c r="C4">
        <v>22</v>
      </c>
      <c r="F4" s="40"/>
      <c r="G4" s="40"/>
      <c r="H4" s="40"/>
      <c r="I4" s="40"/>
      <c r="J4" s="40"/>
      <c r="K4" s="40"/>
      <c r="L4" s="40"/>
      <c r="M4" s="40"/>
      <c r="N4" s="40"/>
      <c r="O4" s="40"/>
      <c r="P4" s="40"/>
      <c r="Q4" s="40"/>
    </row>
    <row r="5" spans="1:17">
      <c r="A5">
        <v>13</v>
      </c>
      <c r="B5">
        <v>19</v>
      </c>
      <c r="C5">
        <v>23</v>
      </c>
      <c r="F5" s="40"/>
      <c r="G5" s="40"/>
      <c r="H5" s="40"/>
      <c r="I5" s="40"/>
      <c r="J5" s="40"/>
      <c r="K5" s="40"/>
      <c r="L5" s="40"/>
      <c r="M5" s="40"/>
      <c r="N5" s="40"/>
      <c r="O5" s="40"/>
      <c r="P5" s="40"/>
      <c r="Q5" s="40"/>
    </row>
    <row r="6" spans="1:17">
      <c r="A6">
        <v>16</v>
      </c>
      <c r="B6">
        <v>15</v>
      </c>
      <c r="C6">
        <v>21</v>
      </c>
      <c r="F6" s="40"/>
      <c r="G6" s="40"/>
      <c r="H6" s="40"/>
      <c r="I6" s="40"/>
      <c r="J6" s="40"/>
      <c r="K6" s="40"/>
      <c r="L6" s="40"/>
      <c r="M6" s="40"/>
      <c r="N6" s="40"/>
      <c r="O6" s="40"/>
      <c r="P6" s="40"/>
      <c r="Q6" s="40"/>
    </row>
    <row r="7" spans="1:17">
      <c r="F7" s="40"/>
      <c r="G7" s="40"/>
      <c r="H7" s="40"/>
      <c r="I7" s="40"/>
      <c r="J7" s="40"/>
      <c r="K7" s="40"/>
      <c r="L7" s="40"/>
      <c r="M7" s="40"/>
      <c r="N7" s="40"/>
      <c r="O7" s="40"/>
      <c r="P7" s="40"/>
      <c r="Q7" s="40"/>
    </row>
    <row r="8" spans="1:17">
      <c r="A8" t="s">
        <v>142</v>
      </c>
      <c r="F8" s="40"/>
      <c r="G8" s="40"/>
      <c r="H8" s="40"/>
      <c r="I8" s="40"/>
      <c r="J8" s="40"/>
      <c r="K8" s="40"/>
      <c r="L8" s="40"/>
      <c r="M8" s="40"/>
      <c r="N8" s="40"/>
      <c r="O8" s="40"/>
      <c r="P8" s="40"/>
      <c r="Q8" s="40"/>
    </row>
    <row r="9" spans="1:17">
      <c r="F9" s="40"/>
      <c r="G9" s="40"/>
      <c r="H9" s="40"/>
      <c r="I9" s="40"/>
      <c r="J9" s="40"/>
      <c r="K9" s="40"/>
      <c r="L9" s="40"/>
      <c r="M9" s="40"/>
      <c r="N9" s="40"/>
      <c r="O9" s="40"/>
      <c r="P9" s="40"/>
      <c r="Q9" s="40"/>
    </row>
    <row r="10" spans="1:17" ht="15.75" thickBot="1">
      <c r="A10" t="s">
        <v>143</v>
      </c>
    </row>
    <row r="11" spans="1:17">
      <c r="A11" s="2" t="s">
        <v>144</v>
      </c>
      <c r="B11" s="2" t="s">
        <v>96</v>
      </c>
      <c r="C11" s="2" t="s">
        <v>95</v>
      </c>
      <c r="D11" s="2" t="s">
        <v>145</v>
      </c>
      <c r="E11" s="2" t="s">
        <v>121</v>
      </c>
    </row>
    <row r="12" spans="1:17">
      <c r="A12" t="s">
        <v>139</v>
      </c>
      <c r="B12">
        <v>5</v>
      </c>
      <c r="C12">
        <v>75</v>
      </c>
      <c r="D12">
        <v>15</v>
      </c>
      <c r="E12">
        <v>2.5</v>
      </c>
    </row>
    <row r="13" spans="1:17">
      <c r="A13" t="s">
        <v>140</v>
      </c>
      <c r="B13">
        <v>5</v>
      </c>
      <c r="C13">
        <v>85</v>
      </c>
      <c r="D13">
        <v>17</v>
      </c>
      <c r="E13">
        <v>2.5</v>
      </c>
    </row>
    <row r="14" spans="1:17" ht="15.75" thickBot="1">
      <c r="A14" s="1" t="s">
        <v>141</v>
      </c>
      <c r="B14" s="1">
        <v>5</v>
      </c>
      <c r="C14" s="1">
        <v>107</v>
      </c>
      <c r="D14" s="1">
        <v>21.4</v>
      </c>
      <c r="E14" s="1">
        <v>1.3</v>
      </c>
    </row>
    <row r="17" spans="1:7" ht="15.75" thickBot="1">
      <c r="A17" t="s">
        <v>146</v>
      </c>
    </row>
    <row r="18" spans="1:7">
      <c r="A18" s="2" t="s">
        <v>147</v>
      </c>
      <c r="B18" s="2" t="s">
        <v>148</v>
      </c>
      <c r="C18" s="2" t="s">
        <v>123</v>
      </c>
      <c r="D18" s="2" t="s">
        <v>149</v>
      </c>
      <c r="E18" s="2" t="s">
        <v>124</v>
      </c>
      <c r="F18" s="2" t="s">
        <v>150</v>
      </c>
      <c r="G18" s="2" t="s">
        <v>151</v>
      </c>
    </row>
    <row r="19" spans="1:7">
      <c r="A19" t="s">
        <v>152</v>
      </c>
      <c r="B19">
        <v>107.19999999999997</v>
      </c>
      <c r="C19">
        <v>2</v>
      </c>
      <c r="D19">
        <v>53.599999999999987</v>
      </c>
      <c r="E19">
        <v>25.523809523809518</v>
      </c>
      <c r="F19" s="4">
        <v>4.7541768621637492E-5</v>
      </c>
      <c r="G19">
        <v>3.8852938346523942</v>
      </c>
    </row>
    <row r="20" spans="1:7">
      <c r="A20" t="s">
        <v>153</v>
      </c>
      <c r="B20">
        <v>25.2</v>
      </c>
      <c r="C20">
        <v>12</v>
      </c>
      <c r="D20">
        <v>2.1</v>
      </c>
    </row>
    <row r="22" spans="1:7" ht="15.75" thickBot="1">
      <c r="A22" s="1" t="s">
        <v>113</v>
      </c>
      <c r="B22" s="1">
        <v>132.39999999999998</v>
      </c>
      <c r="C22" s="1">
        <v>14</v>
      </c>
      <c r="D22" s="1"/>
      <c r="E22" s="1"/>
      <c r="F22" s="1"/>
      <c r="G22" s="1"/>
    </row>
  </sheetData>
  <mergeCells count="1">
    <mergeCell ref="F1:Q9"/>
  </mergeCell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dimension ref="A1:Q24"/>
  <sheetViews>
    <sheetView workbookViewId="0">
      <selection activeCell="G12" sqref="A1:XFD1048576"/>
    </sheetView>
  </sheetViews>
  <sheetFormatPr defaultRowHeight="15"/>
  <cols>
    <col min="1" max="1" width="20.85546875" customWidth="1"/>
    <col min="2" max="3" width="10.42578125" customWidth="1"/>
  </cols>
  <sheetData>
    <row r="1" spans="1:17">
      <c r="A1" t="s">
        <v>154</v>
      </c>
      <c r="B1" t="s">
        <v>155</v>
      </c>
      <c r="C1" t="s">
        <v>156</v>
      </c>
      <c r="E1" s="40" t="s">
        <v>260</v>
      </c>
      <c r="F1" s="41"/>
      <c r="G1" s="41"/>
      <c r="H1" s="41"/>
      <c r="I1" s="41"/>
      <c r="J1" s="41"/>
      <c r="K1" s="41"/>
      <c r="L1" s="41"/>
      <c r="M1" s="41"/>
      <c r="N1" s="41"/>
      <c r="O1" s="41"/>
      <c r="P1" s="41"/>
      <c r="Q1" s="41"/>
    </row>
    <row r="2" spans="1:17">
      <c r="A2">
        <v>20</v>
      </c>
      <c r="B2">
        <v>22</v>
      </c>
      <c r="C2">
        <v>27</v>
      </c>
      <c r="E2" s="41"/>
      <c r="F2" s="41"/>
      <c r="G2" s="41"/>
      <c r="H2" s="41"/>
      <c r="I2" s="41"/>
      <c r="J2" s="41"/>
      <c r="K2" s="41"/>
      <c r="L2" s="41"/>
      <c r="M2" s="41"/>
      <c r="N2" s="41"/>
      <c r="O2" s="41"/>
      <c r="P2" s="41"/>
      <c r="Q2" s="41"/>
    </row>
    <row r="3" spans="1:17">
      <c r="A3">
        <v>30</v>
      </c>
      <c r="B3">
        <v>29</v>
      </c>
      <c r="C3">
        <v>31</v>
      </c>
      <c r="E3" s="41"/>
      <c r="F3" s="41"/>
      <c r="G3" s="41"/>
      <c r="H3" s="41"/>
      <c r="I3" s="41"/>
      <c r="J3" s="41"/>
      <c r="K3" s="41"/>
      <c r="L3" s="41"/>
      <c r="M3" s="41"/>
      <c r="N3" s="41"/>
      <c r="O3" s="41"/>
      <c r="P3" s="41"/>
      <c r="Q3" s="41"/>
    </row>
    <row r="4" spans="1:17">
      <c r="A4">
        <v>26</v>
      </c>
      <c r="B4">
        <v>26</v>
      </c>
      <c r="C4">
        <v>43</v>
      </c>
      <c r="E4" s="41"/>
      <c r="F4" s="41"/>
      <c r="G4" s="41"/>
      <c r="H4" s="41"/>
      <c r="I4" s="41"/>
      <c r="J4" s="41"/>
      <c r="K4" s="41"/>
      <c r="L4" s="41"/>
      <c r="M4" s="41"/>
      <c r="N4" s="41"/>
      <c r="O4" s="41"/>
      <c r="P4" s="41"/>
      <c r="Q4" s="41"/>
    </row>
    <row r="5" spans="1:17">
      <c r="A5">
        <v>32</v>
      </c>
      <c r="B5">
        <v>36</v>
      </c>
      <c r="C5">
        <v>26</v>
      </c>
      <c r="E5" s="41"/>
      <c r="F5" s="41"/>
      <c r="G5" s="41"/>
      <c r="H5" s="41"/>
      <c r="I5" s="41"/>
      <c r="J5" s="41"/>
      <c r="K5" s="41"/>
      <c r="L5" s="41"/>
      <c r="M5" s="41"/>
      <c r="N5" s="41"/>
      <c r="O5" s="41"/>
      <c r="P5" s="41"/>
      <c r="Q5" s="41"/>
    </row>
    <row r="6" spans="1:17">
      <c r="A6">
        <v>22</v>
      </c>
      <c r="B6">
        <v>25</v>
      </c>
      <c r="C6">
        <v>40</v>
      </c>
      <c r="E6" s="41"/>
      <c r="F6" s="41"/>
      <c r="G6" s="41"/>
      <c r="H6" s="41"/>
      <c r="I6" s="41"/>
      <c r="J6" s="41"/>
      <c r="K6" s="41"/>
      <c r="L6" s="41"/>
      <c r="M6" s="41"/>
      <c r="N6" s="41"/>
      <c r="O6" s="41"/>
      <c r="P6" s="41"/>
      <c r="Q6" s="41"/>
    </row>
    <row r="7" spans="1:17">
      <c r="A7">
        <v>23</v>
      </c>
      <c r="B7">
        <v>28</v>
      </c>
      <c r="C7">
        <v>23</v>
      </c>
      <c r="E7" s="41"/>
      <c r="F7" s="41"/>
      <c r="G7" s="41"/>
      <c r="H7" s="41"/>
      <c r="I7" s="41"/>
      <c r="J7" s="41"/>
      <c r="K7" s="41"/>
      <c r="L7" s="41"/>
      <c r="M7" s="41"/>
      <c r="N7" s="41"/>
      <c r="O7" s="41"/>
      <c r="P7" s="41"/>
      <c r="Q7" s="41"/>
    </row>
    <row r="8" spans="1:17">
      <c r="A8">
        <v>21</v>
      </c>
      <c r="B8">
        <v>41</v>
      </c>
      <c r="C8">
        <v>29</v>
      </c>
      <c r="E8" s="41"/>
      <c r="F8" s="41"/>
      <c r="G8" s="41"/>
      <c r="H8" s="41"/>
      <c r="I8" s="41"/>
      <c r="J8" s="41"/>
      <c r="K8" s="41"/>
      <c r="L8" s="41"/>
      <c r="M8" s="41"/>
      <c r="N8" s="41"/>
      <c r="O8" s="41"/>
      <c r="P8" s="41"/>
      <c r="Q8" s="41"/>
    </row>
    <row r="9" spans="1:17">
      <c r="E9" s="41"/>
      <c r="F9" s="41"/>
      <c r="G9" s="41"/>
      <c r="H9" s="41"/>
      <c r="I9" s="41"/>
      <c r="J9" s="41"/>
      <c r="K9" s="41"/>
      <c r="L9" s="41"/>
      <c r="M9" s="41"/>
      <c r="N9" s="41"/>
      <c r="O9" s="41"/>
      <c r="P9" s="41"/>
      <c r="Q9" s="41"/>
    </row>
    <row r="10" spans="1:17">
      <c r="A10" t="s">
        <v>142</v>
      </c>
      <c r="E10" s="41"/>
      <c r="F10" s="41"/>
      <c r="G10" s="41"/>
      <c r="H10" s="41"/>
      <c r="I10" s="41"/>
      <c r="J10" s="41"/>
      <c r="K10" s="41"/>
      <c r="L10" s="41"/>
      <c r="M10" s="41"/>
      <c r="N10" s="41"/>
      <c r="O10" s="41"/>
      <c r="P10" s="41"/>
      <c r="Q10" s="41"/>
    </row>
    <row r="12" spans="1:17" ht="15.75" thickBot="1">
      <c r="A12" t="s">
        <v>143</v>
      </c>
    </row>
    <row r="13" spans="1:17">
      <c r="A13" s="2" t="s">
        <v>144</v>
      </c>
      <c r="B13" s="2" t="s">
        <v>96</v>
      </c>
      <c r="C13" s="2" t="s">
        <v>95</v>
      </c>
      <c r="D13" s="2" t="s">
        <v>145</v>
      </c>
      <c r="E13" s="2" t="s">
        <v>121</v>
      </c>
    </row>
    <row r="14" spans="1:17">
      <c r="A14" t="s">
        <v>154</v>
      </c>
      <c r="B14">
        <v>7</v>
      </c>
      <c r="C14">
        <v>174</v>
      </c>
      <c r="D14">
        <v>24.857142857142858</v>
      </c>
      <c r="E14">
        <v>21.476190476190521</v>
      </c>
    </row>
    <row r="15" spans="1:17">
      <c r="A15" t="s">
        <v>155</v>
      </c>
      <c r="B15">
        <v>7</v>
      </c>
      <c r="C15">
        <v>207</v>
      </c>
      <c r="D15">
        <v>29.571428571428573</v>
      </c>
      <c r="E15">
        <v>44.285714285714221</v>
      </c>
    </row>
    <row r="16" spans="1:17" ht="15.75" thickBot="1">
      <c r="A16" s="1" t="s">
        <v>156</v>
      </c>
      <c r="B16" s="1">
        <v>7</v>
      </c>
      <c r="C16" s="1">
        <v>219</v>
      </c>
      <c r="D16" s="1">
        <v>31.285714285714285</v>
      </c>
      <c r="E16" s="1">
        <v>55.571428571428591</v>
      </c>
    </row>
    <row r="19" spans="1:7" ht="15.75" thickBot="1">
      <c r="A19" t="s">
        <v>146</v>
      </c>
    </row>
    <row r="20" spans="1:7">
      <c r="A20" s="2" t="s">
        <v>147</v>
      </c>
      <c r="B20" s="2" t="s">
        <v>148</v>
      </c>
      <c r="C20" s="2" t="s">
        <v>123</v>
      </c>
      <c r="D20" s="2" t="s">
        <v>149</v>
      </c>
      <c r="E20" s="2" t="s">
        <v>124</v>
      </c>
      <c r="F20" s="2" t="s">
        <v>150</v>
      </c>
      <c r="G20" s="2" t="s">
        <v>151</v>
      </c>
    </row>
    <row r="21" spans="1:7">
      <c r="A21" t="s">
        <v>152</v>
      </c>
      <c r="B21">
        <v>155.14285714285711</v>
      </c>
      <c r="C21">
        <v>2</v>
      </c>
      <c r="D21">
        <v>77.571428571428555</v>
      </c>
      <c r="E21">
        <v>1.9179748822605962</v>
      </c>
      <c r="F21">
        <v>0.17575341298052732</v>
      </c>
      <c r="G21">
        <v>3.5545571456617879</v>
      </c>
    </row>
    <row r="22" spans="1:7">
      <c r="A22" t="s">
        <v>153</v>
      </c>
      <c r="B22">
        <v>728</v>
      </c>
      <c r="C22">
        <v>18</v>
      </c>
      <c r="D22">
        <v>40.444444444444443</v>
      </c>
    </row>
    <row r="24" spans="1:7" ht="15.75" thickBot="1">
      <c r="A24" s="1" t="s">
        <v>113</v>
      </c>
      <c r="B24" s="1">
        <v>883.14285714285711</v>
      </c>
      <c r="C24" s="1">
        <v>20</v>
      </c>
      <c r="D24" s="1"/>
      <c r="E24" s="1"/>
      <c r="F24" s="1"/>
      <c r="G24" s="1"/>
    </row>
  </sheetData>
  <mergeCells count="1">
    <mergeCell ref="E1:Q10"/>
  </mergeCell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dimension ref="A1:L15"/>
  <sheetViews>
    <sheetView workbookViewId="0">
      <selection activeCell="D13" sqref="D13"/>
    </sheetView>
  </sheetViews>
  <sheetFormatPr defaultRowHeight="15"/>
  <cols>
    <col min="1" max="1" width="11.42578125" bestFit="1" customWidth="1"/>
    <col min="3" max="3" width="12" bestFit="1" customWidth="1"/>
    <col min="6" max="6" width="11.140625" bestFit="1" customWidth="1"/>
    <col min="7" max="7" width="10.42578125" bestFit="1" customWidth="1"/>
    <col min="8" max="8" width="12.28515625" customWidth="1"/>
    <col min="9" max="9" width="16.5703125" bestFit="1" customWidth="1"/>
    <col min="10" max="10" width="22.42578125" bestFit="1" customWidth="1"/>
    <col min="12" max="12" width="12" bestFit="1" customWidth="1"/>
  </cols>
  <sheetData>
    <row r="1" spans="1:12">
      <c r="A1" s="64" t="s">
        <v>325</v>
      </c>
      <c r="B1" s="64"/>
      <c r="C1" s="64"/>
      <c r="D1" s="64"/>
      <c r="E1" s="64"/>
      <c r="F1" s="64"/>
      <c r="G1" s="64"/>
      <c r="H1" s="64"/>
      <c r="I1" s="64"/>
      <c r="J1" s="64"/>
      <c r="K1" s="64"/>
      <c r="L1" s="64"/>
    </row>
    <row r="2" spans="1:12">
      <c r="A2" s="64"/>
      <c r="B2" s="64"/>
      <c r="C2" s="64"/>
      <c r="D2" s="64"/>
      <c r="E2" s="64"/>
      <c r="F2" s="64"/>
      <c r="G2" s="64"/>
      <c r="H2" s="64"/>
      <c r="I2" s="64"/>
      <c r="J2" s="64"/>
      <c r="K2" s="64"/>
      <c r="L2" s="64"/>
    </row>
    <row r="4" spans="1:12">
      <c r="A4" s="32" t="s">
        <v>326</v>
      </c>
      <c r="B4" s="33"/>
      <c r="C4" s="33"/>
      <c r="D4" s="33"/>
      <c r="F4" s="34" t="s">
        <v>327</v>
      </c>
      <c r="G4" s="33"/>
      <c r="H4" s="33"/>
      <c r="J4" s="32" t="s">
        <v>328</v>
      </c>
      <c r="K4" s="33"/>
      <c r="L4" s="33"/>
    </row>
    <row r="5" spans="1:12">
      <c r="B5" s="35" t="s">
        <v>329</v>
      </c>
      <c r="C5" s="35" t="s">
        <v>330</v>
      </c>
      <c r="D5" s="35" t="s">
        <v>113</v>
      </c>
      <c r="G5" s="35" t="s">
        <v>329</v>
      </c>
      <c r="H5" s="35" t="s">
        <v>330</v>
      </c>
      <c r="K5" s="35" t="s">
        <v>329</v>
      </c>
      <c r="L5" s="35" t="s">
        <v>330</v>
      </c>
    </row>
    <row r="6" spans="1:12">
      <c r="A6" s="35" t="s">
        <v>127</v>
      </c>
      <c r="B6">
        <v>29</v>
      </c>
      <c r="C6">
        <v>71</v>
      </c>
      <c r="D6">
        <f>SUM(B6:C6)</f>
        <v>100</v>
      </c>
      <c r="F6" s="35" t="s">
        <v>127</v>
      </c>
      <c r="G6">
        <f>D6*B8/D8</f>
        <v>22.5</v>
      </c>
      <c r="H6">
        <f>D6*C8/D8</f>
        <v>77.5</v>
      </c>
      <c r="J6" s="35" t="s">
        <v>127</v>
      </c>
      <c r="K6">
        <f>(B6-G6)^2/G6</f>
        <v>1.8777777777777778</v>
      </c>
      <c r="L6">
        <f>(C6-H6)^2/H6</f>
        <v>0.54516129032258065</v>
      </c>
    </row>
    <row r="7" spans="1:12">
      <c r="A7" s="35" t="s">
        <v>128</v>
      </c>
      <c r="B7">
        <v>16</v>
      </c>
      <c r="C7">
        <v>84</v>
      </c>
      <c r="D7">
        <f>SUM(B7:C7)</f>
        <v>100</v>
      </c>
      <c r="F7" s="35" t="s">
        <v>128</v>
      </c>
      <c r="G7">
        <f>D7*B8/D8</f>
        <v>22.5</v>
      </c>
      <c r="H7">
        <f>D7*C8/D8</f>
        <v>77.5</v>
      </c>
      <c r="J7" s="35" t="s">
        <v>128</v>
      </c>
      <c r="K7">
        <f>(B7-G7)^2/G7</f>
        <v>1.8777777777777778</v>
      </c>
      <c r="L7">
        <f>(C7-H7)^2/H7</f>
        <v>0.54516129032258065</v>
      </c>
    </row>
    <row r="8" spans="1:12">
      <c r="A8" s="35" t="s">
        <v>113</v>
      </c>
      <c r="B8">
        <f>SUM(B6:B7)</f>
        <v>45</v>
      </c>
      <c r="C8">
        <f>SUM(C6:C7)</f>
        <v>155</v>
      </c>
      <c r="D8">
        <f>SUM(D6:D7)</f>
        <v>200</v>
      </c>
    </row>
    <row r="10" spans="1:12">
      <c r="I10" s="35" t="s">
        <v>331</v>
      </c>
      <c r="J10" s="36"/>
      <c r="K10">
        <f>SUM(K6:L7)</f>
        <v>4.8458781362007173</v>
      </c>
    </row>
    <row r="11" spans="1:12">
      <c r="I11" s="35" t="s">
        <v>332</v>
      </c>
      <c r="J11" s="35" t="s">
        <v>123</v>
      </c>
      <c r="K11">
        <v>1</v>
      </c>
      <c r="L11" t="s">
        <v>333</v>
      </c>
    </row>
    <row r="12" spans="1:12">
      <c r="I12" s="35" t="s">
        <v>334</v>
      </c>
      <c r="J12" s="35" t="s">
        <v>335</v>
      </c>
      <c r="K12">
        <f>_xlfn.CHISQ.DIST.RT(K10,K11)</f>
        <v>2.7712279025159794E-2</v>
      </c>
      <c r="L12">
        <f>_xlfn.CHISQ.TEST(B6:C7,G6:H7)</f>
        <v>2.7712279025159794E-2</v>
      </c>
    </row>
    <row r="13" spans="1:12">
      <c r="G13" s="37" t="s">
        <v>336</v>
      </c>
    </row>
    <row r="14" spans="1:12">
      <c r="G14" t="s">
        <v>337</v>
      </c>
      <c r="H14" t="s">
        <v>338</v>
      </c>
      <c r="I14" t="s">
        <v>339</v>
      </c>
      <c r="J14" t="s">
        <v>340</v>
      </c>
      <c r="K14" t="s">
        <v>341</v>
      </c>
    </row>
    <row r="15" spans="1:12">
      <c r="G15" t="s">
        <v>342</v>
      </c>
      <c r="H15" t="s">
        <v>343</v>
      </c>
      <c r="I15" t="s">
        <v>344</v>
      </c>
      <c r="J15" t="s">
        <v>345</v>
      </c>
      <c r="K15" t="s">
        <v>346</v>
      </c>
    </row>
  </sheetData>
  <mergeCells count="1">
    <mergeCell ref="A1:L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Q41"/>
  <sheetViews>
    <sheetView topLeftCell="A6" workbookViewId="0">
      <selection activeCell="K8" sqref="A1:XFD1048576"/>
    </sheetView>
  </sheetViews>
  <sheetFormatPr defaultRowHeight="15"/>
  <cols>
    <col min="4" max="4" width="11.28515625" bestFit="1" customWidth="1"/>
    <col min="6" max="6" width="19.42578125" bestFit="1" customWidth="1"/>
  </cols>
  <sheetData>
    <row r="1" spans="1:17" ht="15.75" thickBot="1">
      <c r="B1" s="15"/>
      <c r="C1" s="15"/>
      <c r="D1" s="16"/>
    </row>
    <row r="2" spans="1:17" ht="24" thickBot="1">
      <c r="B2" s="52" t="s">
        <v>261</v>
      </c>
      <c r="C2" s="53"/>
      <c r="D2" s="53"/>
      <c r="E2" s="53"/>
      <c r="F2" s="53"/>
      <c r="G2" s="53"/>
      <c r="H2" s="53"/>
      <c r="I2" s="53"/>
      <c r="J2" s="53"/>
      <c r="K2" s="53"/>
      <c r="L2" s="53"/>
      <c r="M2" s="53"/>
      <c r="N2" s="53"/>
      <c r="O2" s="53"/>
      <c r="P2" s="53"/>
      <c r="Q2" s="54"/>
    </row>
    <row r="3" spans="1:17" ht="15.75" thickBot="1">
      <c r="A3" s="15"/>
      <c r="B3" s="15"/>
      <c r="C3" s="15"/>
      <c r="D3" s="16"/>
    </row>
    <row r="4" spans="1:17">
      <c r="A4" s="15"/>
      <c r="B4" s="68"/>
      <c r="C4" s="69"/>
      <c r="D4" s="69"/>
      <c r="E4" s="69"/>
      <c r="F4" s="69"/>
      <c r="G4" s="69"/>
      <c r="H4" s="69"/>
      <c r="I4" s="69"/>
      <c r="J4" s="69"/>
      <c r="K4" s="69"/>
      <c r="L4" s="69"/>
      <c r="M4" s="69"/>
      <c r="N4" s="69"/>
      <c r="O4" s="69"/>
      <c r="P4" s="69"/>
      <c r="Q4" s="70"/>
    </row>
    <row r="5" spans="1:17" ht="15.75" thickBot="1">
      <c r="A5" s="15"/>
      <c r="B5" s="71"/>
      <c r="C5" s="72"/>
      <c r="D5" s="72"/>
      <c r="E5" s="72"/>
      <c r="F5" s="72"/>
      <c r="G5" s="72"/>
      <c r="H5" s="72"/>
      <c r="I5" s="72"/>
      <c r="J5" s="72"/>
      <c r="K5" s="72"/>
      <c r="L5" s="72"/>
      <c r="M5" s="72"/>
      <c r="N5" s="72"/>
      <c r="O5" s="72"/>
      <c r="P5" s="72"/>
      <c r="Q5" s="73"/>
    </row>
    <row r="6" spans="1:17">
      <c r="A6" s="15"/>
      <c r="B6" s="16"/>
      <c r="C6" s="16"/>
      <c r="D6" s="16"/>
      <c r="E6" s="16"/>
      <c r="F6" s="16"/>
      <c r="G6" s="16"/>
      <c r="H6" s="16"/>
      <c r="I6" s="16"/>
      <c r="J6" s="16"/>
      <c r="K6" s="16"/>
      <c r="L6" s="16"/>
      <c r="M6" s="16"/>
      <c r="N6" s="16"/>
      <c r="O6" s="16"/>
      <c r="P6" s="16"/>
      <c r="Q6" s="16"/>
    </row>
    <row r="7" spans="1:17">
      <c r="A7" s="15"/>
      <c r="B7" s="74" t="s">
        <v>262</v>
      </c>
      <c r="C7" s="74"/>
      <c r="D7" s="16"/>
      <c r="E7" s="16"/>
      <c r="F7" s="16"/>
      <c r="G7" s="16"/>
      <c r="H7" s="16"/>
      <c r="I7" s="16"/>
      <c r="J7" s="16"/>
      <c r="K7" s="16"/>
      <c r="L7" s="16"/>
      <c r="M7" s="16"/>
      <c r="N7" s="16"/>
      <c r="O7" s="16"/>
      <c r="P7" s="16"/>
      <c r="Q7" s="16"/>
    </row>
    <row r="8" spans="1:17">
      <c r="A8" s="15"/>
      <c r="B8" s="63" t="s">
        <v>263</v>
      </c>
      <c r="C8" s="63"/>
      <c r="D8" s="63"/>
      <c r="E8" s="63"/>
      <c r="F8" s="63"/>
      <c r="G8" s="63"/>
      <c r="H8" s="63"/>
      <c r="I8" s="63"/>
      <c r="J8" s="15"/>
      <c r="K8" s="15"/>
      <c r="L8" s="15"/>
      <c r="M8" s="15"/>
      <c r="N8" s="15"/>
      <c r="O8" s="15"/>
      <c r="P8" s="15"/>
      <c r="Q8" s="15"/>
    </row>
    <row r="9" spans="1:17">
      <c r="A9" s="15"/>
      <c r="B9" s="63" t="s">
        <v>264</v>
      </c>
      <c r="C9" s="63"/>
      <c r="D9" s="63"/>
      <c r="E9" s="63"/>
      <c r="F9" s="63"/>
      <c r="G9" s="63"/>
      <c r="H9" s="63"/>
      <c r="I9" s="63"/>
      <c r="J9" s="15"/>
      <c r="K9" s="15"/>
      <c r="L9" s="15"/>
      <c r="M9" s="15"/>
      <c r="N9" s="15"/>
      <c r="O9" s="15"/>
      <c r="P9" s="15"/>
      <c r="Q9" s="15"/>
    </row>
    <row r="10" spans="1:17">
      <c r="A10" s="15"/>
      <c r="B10" s="17"/>
      <c r="C10" s="17"/>
      <c r="D10" s="17"/>
      <c r="E10" s="17"/>
      <c r="F10" s="17"/>
      <c r="G10" s="17"/>
      <c r="H10" s="17"/>
      <c r="I10" s="17"/>
      <c r="J10" s="17"/>
      <c r="K10" s="17"/>
      <c r="L10" s="17"/>
      <c r="M10" s="17"/>
      <c r="N10" s="17"/>
      <c r="O10" s="17"/>
      <c r="P10" s="17"/>
      <c r="Q10" s="17"/>
    </row>
    <row r="11" spans="1:17">
      <c r="A11" s="15"/>
      <c r="B11" s="19" t="s">
        <v>265</v>
      </c>
      <c r="C11" s="19" t="s">
        <v>266</v>
      </c>
      <c r="D11" s="19" t="s">
        <v>267</v>
      </c>
      <c r="F11" s="14" t="s">
        <v>268</v>
      </c>
      <c r="I11" s="22"/>
      <c r="J11" s="22"/>
      <c r="L11" s="21"/>
      <c r="O11" s="21"/>
      <c r="P11" s="21"/>
      <c r="Q11" s="21"/>
    </row>
    <row r="12" spans="1:17">
      <c r="A12" s="15"/>
      <c r="B12" s="18" t="s">
        <v>269</v>
      </c>
      <c r="C12" s="20" t="s">
        <v>127</v>
      </c>
      <c r="D12" s="18" t="s">
        <v>270</v>
      </c>
      <c r="F12" s="20"/>
      <c r="G12" s="20" t="s">
        <v>270</v>
      </c>
      <c r="H12" s="20" t="s">
        <v>271</v>
      </c>
      <c r="I12" s="20" t="s">
        <v>272</v>
      </c>
      <c r="J12" s="20" t="s">
        <v>273</v>
      </c>
      <c r="K12" s="20" t="s">
        <v>274</v>
      </c>
      <c r="L12" s="21"/>
      <c r="O12" s="21"/>
      <c r="P12" s="21"/>
      <c r="Q12" s="21"/>
    </row>
    <row r="13" spans="1:17">
      <c r="A13" s="15"/>
      <c r="B13" s="18" t="s">
        <v>275</v>
      </c>
      <c r="C13" s="20" t="s">
        <v>127</v>
      </c>
      <c r="D13" s="18" t="s">
        <v>271</v>
      </c>
      <c r="F13" s="20" t="s">
        <v>127</v>
      </c>
      <c r="G13" s="18">
        <v>6</v>
      </c>
      <c r="H13" s="18">
        <v>2</v>
      </c>
      <c r="I13" s="18">
        <v>4</v>
      </c>
      <c r="J13" s="18">
        <v>4</v>
      </c>
      <c r="K13" s="18">
        <v>16</v>
      </c>
      <c r="L13" s="21"/>
      <c r="M13" s="21"/>
      <c r="N13" s="21"/>
      <c r="O13" s="21"/>
      <c r="P13" s="21"/>
      <c r="Q13" s="21"/>
    </row>
    <row r="14" spans="1:17">
      <c r="A14" s="15"/>
      <c r="B14" s="18" t="s">
        <v>276</v>
      </c>
      <c r="C14" s="20" t="s">
        <v>127</v>
      </c>
      <c r="D14" s="20" t="s">
        <v>272</v>
      </c>
      <c r="F14" s="20" t="s">
        <v>128</v>
      </c>
      <c r="G14" s="18">
        <v>3</v>
      </c>
      <c r="H14" s="18">
        <v>5</v>
      </c>
      <c r="I14" s="18">
        <v>3</v>
      </c>
      <c r="J14" s="18">
        <v>3</v>
      </c>
      <c r="K14" s="18">
        <v>14</v>
      </c>
      <c r="L14" s="21"/>
      <c r="M14" s="21"/>
      <c r="N14" s="21"/>
      <c r="O14" s="21"/>
      <c r="P14" s="21"/>
      <c r="Q14" s="21"/>
    </row>
    <row r="15" spans="1:17">
      <c r="A15" s="15"/>
      <c r="B15" s="18" t="s">
        <v>277</v>
      </c>
      <c r="C15" s="20" t="s">
        <v>128</v>
      </c>
      <c r="D15" s="18" t="s">
        <v>271</v>
      </c>
      <c r="F15" s="20" t="s">
        <v>278</v>
      </c>
      <c r="G15" s="18">
        <v>9</v>
      </c>
      <c r="H15" s="18">
        <v>7</v>
      </c>
      <c r="I15" s="18">
        <v>7</v>
      </c>
      <c r="J15" s="18">
        <v>7</v>
      </c>
      <c r="K15" s="18">
        <v>30</v>
      </c>
      <c r="L15" s="21"/>
      <c r="M15" s="21"/>
      <c r="N15" s="21"/>
      <c r="O15" s="21"/>
      <c r="P15" s="21"/>
      <c r="Q15" s="21"/>
    </row>
    <row r="16" spans="1:17">
      <c r="A16" s="15"/>
      <c r="B16" s="18" t="s">
        <v>279</v>
      </c>
      <c r="C16" s="20" t="s">
        <v>128</v>
      </c>
      <c r="D16" s="18" t="s">
        <v>270</v>
      </c>
      <c r="L16" s="21"/>
      <c r="M16" s="21"/>
      <c r="N16" s="21"/>
      <c r="O16" s="21"/>
      <c r="P16" s="21"/>
      <c r="Q16" s="21"/>
    </row>
    <row r="17" spans="1:17">
      <c r="A17" s="15"/>
      <c r="B17" s="18" t="s">
        <v>280</v>
      </c>
      <c r="C17" s="20" t="s">
        <v>127</v>
      </c>
      <c r="D17" s="20" t="s">
        <v>272</v>
      </c>
      <c r="F17" s="14" t="s">
        <v>281</v>
      </c>
      <c r="I17" s="22"/>
      <c r="J17" s="22"/>
      <c r="L17" s="21"/>
      <c r="M17" s="21"/>
      <c r="N17" s="21"/>
      <c r="O17" s="21"/>
      <c r="P17" s="21"/>
      <c r="Q17" s="21"/>
    </row>
    <row r="18" spans="1:17">
      <c r="A18" s="15"/>
      <c r="B18" s="18" t="s">
        <v>282</v>
      </c>
      <c r="C18" s="20" t="s">
        <v>128</v>
      </c>
      <c r="D18" s="18" t="s">
        <v>271</v>
      </c>
      <c r="F18" s="20"/>
      <c r="G18" s="20" t="s">
        <v>270</v>
      </c>
      <c r="H18" s="20" t="s">
        <v>271</v>
      </c>
      <c r="I18" s="20" t="s">
        <v>272</v>
      </c>
      <c r="J18" s="20" t="s">
        <v>273</v>
      </c>
      <c r="K18" s="20" t="s">
        <v>274</v>
      </c>
      <c r="M18" s="21"/>
      <c r="N18" s="21"/>
      <c r="O18" s="21"/>
      <c r="P18" s="21"/>
      <c r="Q18" s="21"/>
    </row>
    <row r="19" spans="1:17">
      <c r="A19" s="15"/>
      <c r="B19" s="18" t="s">
        <v>283</v>
      </c>
      <c r="C19" s="20" t="s">
        <v>128</v>
      </c>
      <c r="D19" s="20" t="s">
        <v>273</v>
      </c>
      <c r="F19" s="20" t="s">
        <v>127</v>
      </c>
      <c r="G19" s="18">
        <v>4.8</v>
      </c>
      <c r="H19" s="23">
        <v>3.7333333333333334</v>
      </c>
      <c r="I19" s="23">
        <v>3.7333333333333334</v>
      </c>
      <c r="J19" s="23">
        <v>3.7333333333333334</v>
      </c>
      <c r="K19" s="18">
        <v>16</v>
      </c>
      <c r="M19" s="21"/>
      <c r="N19" s="21"/>
      <c r="O19" s="21"/>
      <c r="P19" s="21"/>
      <c r="Q19" s="21"/>
    </row>
    <row r="20" spans="1:17">
      <c r="A20" s="15"/>
      <c r="B20" s="18" t="s">
        <v>284</v>
      </c>
      <c r="C20" s="20" t="s">
        <v>128</v>
      </c>
      <c r="D20" s="18" t="s">
        <v>272</v>
      </c>
      <c r="F20" s="20" t="s">
        <v>128</v>
      </c>
      <c r="G20" s="18">
        <v>4.2</v>
      </c>
      <c r="H20" s="23">
        <v>3.2666666666666666</v>
      </c>
      <c r="I20" s="23">
        <v>3.2666666666666666</v>
      </c>
      <c r="J20" s="23">
        <v>3.2666666666666666</v>
      </c>
      <c r="K20" s="18">
        <v>14</v>
      </c>
      <c r="M20" s="21"/>
      <c r="N20" s="21"/>
      <c r="O20" s="21"/>
      <c r="P20" s="21"/>
      <c r="Q20" s="21"/>
    </row>
    <row r="21" spans="1:17">
      <c r="A21" s="15"/>
      <c r="B21" s="18" t="s">
        <v>285</v>
      </c>
      <c r="C21" s="20" t="s">
        <v>127</v>
      </c>
      <c r="D21" s="20" t="s">
        <v>273</v>
      </c>
      <c r="F21" s="20"/>
      <c r="G21" s="18"/>
      <c r="H21" s="18"/>
      <c r="I21" s="18"/>
      <c r="J21" s="18"/>
      <c r="K21" s="18"/>
      <c r="M21" s="21"/>
      <c r="N21" s="21"/>
      <c r="O21" s="21"/>
      <c r="P21" s="21"/>
      <c r="Q21" s="21"/>
    </row>
    <row r="22" spans="1:17">
      <c r="A22" s="15"/>
      <c r="B22" s="18" t="s">
        <v>286</v>
      </c>
      <c r="C22" s="20" t="s">
        <v>127</v>
      </c>
      <c r="D22" s="18" t="s">
        <v>271</v>
      </c>
    </row>
    <row r="23" spans="1:17">
      <c r="A23" s="15"/>
      <c r="B23" s="18" t="s">
        <v>287</v>
      </c>
      <c r="C23" s="20" t="s">
        <v>127</v>
      </c>
      <c r="D23" s="20" t="s">
        <v>273</v>
      </c>
      <c r="F23" s="24" t="s">
        <v>150</v>
      </c>
      <c r="G23" s="24">
        <v>0.48458221321567863</v>
      </c>
    </row>
    <row r="24" spans="1:17">
      <c r="A24" s="15"/>
      <c r="B24" s="18" t="s">
        <v>288</v>
      </c>
      <c r="C24" s="20" t="s">
        <v>128</v>
      </c>
      <c r="D24" s="18" t="s">
        <v>270</v>
      </c>
    </row>
    <row r="25" spans="1:17" ht="15.75" thickBot="1">
      <c r="A25" s="15"/>
      <c r="B25" s="18" t="s">
        <v>289</v>
      </c>
      <c r="C25" s="20" t="s">
        <v>128</v>
      </c>
      <c r="D25" s="18" t="s">
        <v>271</v>
      </c>
      <c r="F25" s="62" t="s">
        <v>290</v>
      </c>
      <c r="G25" s="62"/>
    </row>
    <row r="26" spans="1:17">
      <c r="A26" s="15"/>
      <c r="B26" s="18" t="s">
        <v>291</v>
      </c>
      <c r="C26" s="20" t="s">
        <v>127</v>
      </c>
      <c r="D26" s="20" t="s">
        <v>273</v>
      </c>
      <c r="F26" s="43" t="s">
        <v>292</v>
      </c>
      <c r="G26" s="44"/>
      <c r="H26" s="44"/>
      <c r="I26" s="44"/>
      <c r="J26" s="44"/>
      <c r="K26" s="45"/>
    </row>
    <row r="27" spans="1:17">
      <c r="A27" s="15"/>
      <c r="B27" s="18" t="s">
        <v>293</v>
      </c>
      <c r="C27" s="20" t="s">
        <v>128</v>
      </c>
      <c r="D27" s="18" t="s">
        <v>270</v>
      </c>
      <c r="F27" s="65"/>
      <c r="G27" s="66"/>
      <c r="H27" s="66"/>
      <c r="I27" s="66"/>
      <c r="J27" s="66"/>
      <c r="K27" s="67"/>
    </row>
    <row r="28" spans="1:17" ht="15.75" thickBot="1">
      <c r="B28" s="18" t="s">
        <v>294</v>
      </c>
      <c r="C28" s="20" t="s">
        <v>128</v>
      </c>
      <c r="D28" s="18" t="s">
        <v>272</v>
      </c>
      <c r="F28" s="46"/>
      <c r="G28" s="47"/>
      <c r="H28" s="47"/>
      <c r="I28" s="47"/>
      <c r="J28" s="47"/>
      <c r="K28" s="48"/>
    </row>
    <row r="29" spans="1:17">
      <c r="B29" s="18" t="s">
        <v>295</v>
      </c>
      <c r="C29" s="20" t="s">
        <v>127</v>
      </c>
      <c r="D29" s="20" t="s">
        <v>273</v>
      </c>
      <c r="F29" s="21"/>
      <c r="G29" s="21"/>
      <c r="H29" s="21"/>
      <c r="I29" s="21"/>
      <c r="J29" s="21"/>
      <c r="K29" s="21"/>
    </row>
    <row r="30" spans="1:17">
      <c r="B30" s="18" t="s">
        <v>296</v>
      </c>
      <c r="C30" s="20" t="s">
        <v>128</v>
      </c>
      <c r="D30" s="18" t="s">
        <v>272</v>
      </c>
      <c r="F30" s="21"/>
      <c r="G30" s="21"/>
      <c r="H30" s="21"/>
      <c r="I30" s="21"/>
      <c r="J30" s="21"/>
      <c r="K30" s="21"/>
    </row>
    <row r="31" spans="1:17">
      <c r="B31" s="18" t="s">
        <v>297</v>
      </c>
      <c r="C31" s="20" t="s">
        <v>127</v>
      </c>
      <c r="D31" s="18" t="s">
        <v>270</v>
      </c>
    </row>
    <row r="32" spans="1:17">
      <c r="B32" s="20" t="s">
        <v>298</v>
      </c>
      <c r="C32" s="20" t="s">
        <v>127</v>
      </c>
      <c r="D32" s="20" t="s">
        <v>272</v>
      </c>
    </row>
    <row r="33" spans="2:4">
      <c r="B33" s="20" t="s">
        <v>299</v>
      </c>
      <c r="C33" s="20" t="s">
        <v>127</v>
      </c>
      <c r="D33" s="18" t="s">
        <v>270</v>
      </c>
    </row>
    <row r="34" spans="2:4">
      <c r="B34" s="20" t="s">
        <v>300</v>
      </c>
      <c r="C34" s="20" t="s">
        <v>128</v>
      </c>
      <c r="D34" s="18" t="s">
        <v>271</v>
      </c>
    </row>
    <row r="35" spans="2:4">
      <c r="B35" s="20" t="s">
        <v>301</v>
      </c>
      <c r="C35" s="20" t="s">
        <v>128</v>
      </c>
      <c r="D35" s="20" t="s">
        <v>273</v>
      </c>
    </row>
    <row r="36" spans="2:4">
      <c r="B36" s="20" t="s">
        <v>302</v>
      </c>
      <c r="C36" s="20" t="s">
        <v>128</v>
      </c>
      <c r="D36" s="20" t="s">
        <v>273</v>
      </c>
    </row>
    <row r="37" spans="2:4">
      <c r="B37" s="20" t="s">
        <v>303</v>
      </c>
      <c r="C37" s="20" t="s">
        <v>127</v>
      </c>
      <c r="D37" s="18" t="s">
        <v>270</v>
      </c>
    </row>
    <row r="38" spans="2:4">
      <c r="B38" s="20" t="s">
        <v>304</v>
      </c>
      <c r="C38" s="20" t="s">
        <v>127</v>
      </c>
      <c r="D38" s="20" t="s">
        <v>272</v>
      </c>
    </row>
    <row r="39" spans="2:4">
      <c r="B39" s="20" t="s">
        <v>305</v>
      </c>
      <c r="C39" s="20" t="s">
        <v>127</v>
      </c>
      <c r="D39" s="18" t="s">
        <v>270</v>
      </c>
    </row>
    <row r="40" spans="2:4">
      <c r="B40" s="20" t="s">
        <v>306</v>
      </c>
      <c r="C40" s="20" t="s">
        <v>127</v>
      </c>
      <c r="D40" s="18" t="s">
        <v>270</v>
      </c>
    </row>
    <row r="41" spans="2:4">
      <c r="B41" s="20" t="s">
        <v>307</v>
      </c>
      <c r="C41" s="20" t="s">
        <v>128</v>
      </c>
      <c r="D41" s="18" t="s">
        <v>271</v>
      </c>
    </row>
  </sheetData>
  <mergeCells count="7">
    <mergeCell ref="F26:K28"/>
    <mergeCell ref="B2:Q2"/>
    <mergeCell ref="B4:Q5"/>
    <mergeCell ref="B7:C7"/>
    <mergeCell ref="B8:I8"/>
    <mergeCell ref="B9:I9"/>
    <mergeCell ref="F25:G25"/>
  </mergeCells>
  <phoneticPr fontId="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Q23"/>
  <sheetViews>
    <sheetView workbookViewId="0">
      <selection activeCell="G4" sqref="G4"/>
    </sheetView>
  </sheetViews>
  <sheetFormatPr defaultRowHeight="15"/>
  <cols>
    <col min="2" max="2" width="15.5703125" bestFit="1" customWidth="1"/>
    <col min="3" max="3" width="13.140625" bestFit="1" customWidth="1"/>
    <col min="4" max="4" width="12" bestFit="1" customWidth="1"/>
  </cols>
  <sheetData>
    <row r="1" spans="1:17">
      <c r="A1" t="s">
        <v>80</v>
      </c>
      <c r="B1" t="s">
        <v>81</v>
      </c>
      <c r="C1" t="s">
        <v>82</v>
      </c>
      <c r="D1" t="s">
        <v>83</v>
      </c>
      <c r="F1" t="s">
        <v>97</v>
      </c>
    </row>
    <row r="2" spans="1:17" ht="24.95" customHeight="1">
      <c r="A2">
        <v>25</v>
      </c>
      <c r="B2">
        <v>68</v>
      </c>
      <c r="C2">
        <v>150</v>
      </c>
      <c r="D2">
        <v>50000</v>
      </c>
      <c r="F2">
        <v>60</v>
      </c>
      <c r="J2" s="42" t="s">
        <v>157</v>
      </c>
      <c r="K2" s="42"/>
      <c r="L2" s="42"/>
      <c r="M2" s="42"/>
      <c r="N2" s="42"/>
      <c r="O2" s="42"/>
      <c r="P2" s="42"/>
      <c r="Q2" s="42"/>
    </row>
    <row r="3" spans="1:17" ht="24.95" customHeight="1">
      <c r="A3">
        <v>32</v>
      </c>
      <c r="B3">
        <v>64</v>
      </c>
      <c r="C3">
        <v>130</v>
      </c>
      <c r="D3">
        <v>60000</v>
      </c>
      <c r="F3">
        <v>65</v>
      </c>
      <c r="J3" s="42"/>
      <c r="K3" s="42"/>
      <c r="L3" s="42"/>
      <c r="M3" s="42"/>
      <c r="N3" s="42"/>
      <c r="O3" s="42"/>
      <c r="P3" s="42"/>
      <c r="Q3" s="42"/>
    </row>
    <row r="4" spans="1:17" ht="45.6" customHeight="1">
      <c r="A4">
        <v>45</v>
      </c>
      <c r="B4">
        <v>72</v>
      </c>
      <c r="C4">
        <v>180</v>
      </c>
      <c r="D4">
        <v>75000</v>
      </c>
      <c r="F4">
        <v>70</v>
      </c>
      <c r="J4" s="42" t="s">
        <v>167</v>
      </c>
      <c r="K4" s="42"/>
      <c r="L4" s="42"/>
      <c r="M4" s="42"/>
      <c r="N4" s="42"/>
      <c r="O4" s="42"/>
      <c r="P4" s="42"/>
      <c r="Q4" s="42"/>
    </row>
    <row r="5" spans="1:17" ht="24.95" customHeight="1">
      <c r="A5">
        <v>28</v>
      </c>
      <c r="B5">
        <v>70</v>
      </c>
      <c r="C5">
        <v>160</v>
      </c>
      <c r="D5">
        <v>55000</v>
      </c>
      <c r="F5">
        <v>75</v>
      </c>
      <c r="J5" s="42"/>
      <c r="K5" s="42"/>
      <c r="L5" s="42"/>
      <c r="M5" s="42"/>
      <c r="N5" s="42"/>
      <c r="O5" s="42"/>
      <c r="P5" s="42"/>
      <c r="Q5" s="42"/>
    </row>
    <row r="6" spans="1:17" ht="24.95" customHeight="1">
      <c r="A6">
        <v>37</v>
      </c>
      <c r="B6">
        <v>66</v>
      </c>
      <c r="C6">
        <v>140</v>
      </c>
      <c r="D6">
        <v>70000</v>
      </c>
      <c r="F6">
        <v>80</v>
      </c>
      <c r="J6" s="42" t="s">
        <v>173</v>
      </c>
      <c r="K6" s="42"/>
      <c r="L6" s="42"/>
      <c r="M6" s="42"/>
      <c r="N6" s="42"/>
      <c r="O6" s="42"/>
      <c r="P6" s="42"/>
      <c r="Q6" s="42"/>
    </row>
    <row r="7" spans="1:17" ht="24.95" customHeight="1">
      <c r="A7">
        <v>52</v>
      </c>
      <c r="B7">
        <v>69</v>
      </c>
      <c r="C7">
        <v>175</v>
      </c>
      <c r="D7">
        <v>80000</v>
      </c>
      <c r="J7" s="42"/>
      <c r="K7" s="42"/>
      <c r="L7" s="42"/>
      <c r="M7" s="42"/>
      <c r="N7" s="42"/>
      <c r="O7" s="42"/>
      <c r="P7" s="42"/>
      <c r="Q7" s="42"/>
    </row>
    <row r="8" spans="1:17" ht="24.95" customHeight="1">
      <c r="A8">
        <v>22</v>
      </c>
      <c r="B8">
        <v>67</v>
      </c>
      <c r="C8">
        <v>155</v>
      </c>
      <c r="D8">
        <v>45000</v>
      </c>
      <c r="J8" s="42" t="s">
        <v>174</v>
      </c>
      <c r="K8" s="42"/>
      <c r="L8" s="42"/>
      <c r="M8" s="42"/>
      <c r="N8" s="42"/>
      <c r="O8" s="42"/>
      <c r="P8" s="42"/>
      <c r="Q8" s="42"/>
    </row>
    <row r="9" spans="1:17" ht="24.95" customHeight="1">
      <c r="A9">
        <v>39</v>
      </c>
      <c r="B9">
        <v>71</v>
      </c>
      <c r="C9">
        <v>165</v>
      </c>
      <c r="D9">
        <v>65000</v>
      </c>
      <c r="J9" s="42"/>
      <c r="K9" s="42"/>
      <c r="L9" s="42"/>
      <c r="M9" s="42"/>
      <c r="N9" s="42"/>
      <c r="O9" s="42"/>
      <c r="P9" s="42"/>
      <c r="Q9" s="42"/>
    </row>
    <row r="10" spans="1:17" ht="24.95" customHeight="1">
      <c r="A10">
        <v>29</v>
      </c>
      <c r="B10">
        <v>65</v>
      </c>
      <c r="C10">
        <v>135</v>
      </c>
      <c r="D10">
        <v>55000</v>
      </c>
      <c r="J10" s="42" t="s">
        <v>175</v>
      </c>
      <c r="K10" s="42"/>
      <c r="L10" s="42"/>
      <c r="M10" s="42"/>
      <c r="N10" s="42"/>
      <c r="O10" s="42"/>
      <c r="P10" s="42"/>
      <c r="Q10" s="42"/>
    </row>
    <row r="11" spans="1:17" ht="24.95" customHeight="1">
      <c r="A11">
        <v>31</v>
      </c>
      <c r="B11">
        <v>68</v>
      </c>
      <c r="C11">
        <v>145</v>
      </c>
      <c r="D11">
        <v>60000</v>
      </c>
      <c r="J11" s="42"/>
      <c r="K11" s="42"/>
      <c r="L11" s="42"/>
      <c r="M11" s="42"/>
      <c r="N11" s="42"/>
      <c r="O11" s="42"/>
      <c r="P11" s="42"/>
      <c r="Q11" s="42"/>
    </row>
    <row r="12" spans="1:17" ht="24.95" customHeight="1">
      <c r="J12" s="42" t="s">
        <v>176</v>
      </c>
      <c r="K12" s="42"/>
      <c r="L12" s="42"/>
      <c r="M12" s="42"/>
      <c r="N12" s="42"/>
      <c r="O12" s="42"/>
      <c r="P12" s="42"/>
      <c r="Q12" s="42"/>
    </row>
    <row r="13" spans="1:17" ht="24.95" customHeight="1" thickBot="1">
      <c r="J13" s="42"/>
      <c r="K13" s="42"/>
      <c r="L13" s="42"/>
      <c r="M13" s="42"/>
      <c r="N13" s="42"/>
      <c r="O13" s="42"/>
      <c r="P13" s="42"/>
      <c r="Q13" s="42"/>
    </row>
    <row r="14" spans="1:17" ht="56.1" customHeight="1">
      <c r="B14" s="2" t="s">
        <v>98</v>
      </c>
      <c r="C14" s="2" t="s">
        <v>99</v>
      </c>
      <c r="J14" s="42" t="s">
        <v>177</v>
      </c>
      <c r="K14" s="42"/>
      <c r="L14" s="42"/>
      <c r="M14" s="42"/>
      <c r="N14" s="42"/>
      <c r="O14" s="42"/>
      <c r="P14" s="42"/>
      <c r="Q14" s="42"/>
    </row>
    <row r="15" spans="1:17" ht="24.95" customHeight="1">
      <c r="B15">
        <v>60</v>
      </c>
      <c r="C15">
        <v>0</v>
      </c>
      <c r="J15" s="42"/>
      <c r="K15" s="42"/>
      <c r="L15" s="42"/>
      <c r="M15" s="42"/>
      <c r="N15" s="42"/>
      <c r="O15" s="42"/>
      <c r="P15" s="42"/>
      <c r="Q15" s="42"/>
    </row>
    <row r="16" spans="1:17" ht="24.95" customHeight="1">
      <c r="B16">
        <v>65</v>
      </c>
      <c r="C16">
        <v>2</v>
      </c>
      <c r="J16" s="42" t="s">
        <v>178</v>
      </c>
      <c r="K16" s="42"/>
      <c r="L16" s="42"/>
      <c r="M16" s="42"/>
      <c r="N16" s="42"/>
      <c r="O16" s="42"/>
      <c r="P16" s="42"/>
      <c r="Q16" s="42"/>
    </row>
    <row r="17" spans="2:17" ht="24.95" customHeight="1">
      <c r="B17">
        <v>70</v>
      </c>
      <c r="C17">
        <v>6</v>
      </c>
      <c r="J17" s="42"/>
      <c r="K17" s="42"/>
      <c r="L17" s="42"/>
      <c r="M17" s="42"/>
      <c r="N17" s="42"/>
      <c r="O17" s="42"/>
      <c r="P17" s="42"/>
      <c r="Q17" s="42"/>
    </row>
    <row r="18" spans="2:17" ht="24.95" customHeight="1">
      <c r="B18">
        <v>75</v>
      </c>
      <c r="C18">
        <v>2</v>
      </c>
      <c r="J18" s="42" t="s">
        <v>179</v>
      </c>
      <c r="K18" s="42"/>
      <c r="L18" s="42"/>
      <c r="M18" s="42"/>
      <c r="N18" s="42"/>
      <c r="O18" s="42"/>
      <c r="P18" s="42"/>
      <c r="Q18" s="42"/>
    </row>
    <row r="19" spans="2:17" ht="24.95" customHeight="1">
      <c r="B19">
        <v>80</v>
      </c>
      <c r="C19">
        <v>0</v>
      </c>
      <c r="J19" s="42"/>
      <c r="K19" s="42"/>
      <c r="L19" s="42"/>
      <c r="M19" s="42"/>
      <c r="N19" s="42"/>
      <c r="O19" s="42"/>
      <c r="P19" s="42"/>
      <c r="Q19" s="42"/>
    </row>
    <row r="20" spans="2:17" ht="44.45" customHeight="1" thickBot="1">
      <c r="B20" s="1" t="s">
        <v>100</v>
      </c>
      <c r="C20" s="1">
        <v>0</v>
      </c>
      <c r="J20" s="42" t="s">
        <v>180</v>
      </c>
      <c r="K20" s="42"/>
      <c r="L20" s="42"/>
      <c r="M20" s="42"/>
      <c r="N20" s="42"/>
      <c r="O20" s="42"/>
      <c r="P20" s="42"/>
      <c r="Q20" s="42"/>
    </row>
    <row r="21" spans="2:17" ht="24.95" customHeight="1">
      <c r="J21" s="42"/>
      <c r="K21" s="42"/>
      <c r="L21" s="42"/>
      <c r="M21" s="42"/>
      <c r="N21" s="42"/>
      <c r="O21" s="42"/>
      <c r="P21" s="42"/>
      <c r="Q21" s="42"/>
    </row>
    <row r="22" spans="2:17" ht="24.95" customHeight="1">
      <c r="J22" s="42" t="s">
        <v>158</v>
      </c>
      <c r="K22" s="42"/>
      <c r="L22" s="42"/>
      <c r="M22" s="42"/>
      <c r="N22" s="42"/>
      <c r="O22" s="42"/>
      <c r="P22" s="42"/>
      <c r="Q22" s="42"/>
    </row>
    <row r="23" spans="2:17">
      <c r="J23" s="75"/>
      <c r="K23" s="75"/>
      <c r="L23" s="75"/>
      <c r="M23" s="75"/>
      <c r="N23" s="75"/>
      <c r="O23" s="75"/>
      <c r="P23" s="75"/>
      <c r="Q23" s="75"/>
    </row>
  </sheetData>
  <mergeCells count="22">
    <mergeCell ref="J20:Q20"/>
    <mergeCell ref="J21:Q21"/>
    <mergeCell ref="J22:Q22"/>
    <mergeCell ref="J23:Q23"/>
    <mergeCell ref="J14:Q14"/>
    <mergeCell ref="J15:Q15"/>
    <mergeCell ref="J16:Q16"/>
    <mergeCell ref="J17:Q17"/>
    <mergeCell ref="J18:Q18"/>
    <mergeCell ref="J19:Q19"/>
    <mergeCell ref="J13:Q13"/>
    <mergeCell ref="J2:Q2"/>
    <mergeCell ref="J3:Q3"/>
    <mergeCell ref="J4:Q4"/>
    <mergeCell ref="J5:Q5"/>
    <mergeCell ref="J6:Q6"/>
    <mergeCell ref="J7:Q7"/>
    <mergeCell ref="J8:Q8"/>
    <mergeCell ref="J9:Q9"/>
    <mergeCell ref="J10:Q10"/>
    <mergeCell ref="J11:Q11"/>
    <mergeCell ref="J12:Q12"/>
  </mergeCells>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dimension ref="A1:M17"/>
  <sheetViews>
    <sheetView workbookViewId="0">
      <selection activeCell="E1" sqref="E1:M17"/>
    </sheetView>
  </sheetViews>
  <sheetFormatPr defaultRowHeight="15"/>
  <cols>
    <col min="1" max="1" width="13.28515625" bestFit="1" customWidth="1"/>
    <col min="2" max="2" width="12.42578125" bestFit="1" customWidth="1"/>
    <col min="3" max="3" width="10.7109375" bestFit="1" customWidth="1"/>
  </cols>
  <sheetData>
    <row r="1" spans="1:13">
      <c r="A1" t="s">
        <v>101</v>
      </c>
      <c r="B1" t="s">
        <v>102</v>
      </c>
      <c r="E1" s="42" t="s">
        <v>159</v>
      </c>
      <c r="F1" s="42"/>
      <c r="G1" s="42"/>
      <c r="H1" s="42"/>
      <c r="I1" s="42"/>
      <c r="J1" s="42"/>
      <c r="K1" s="42"/>
      <c r="L1" s="42"/>
      <c r="M1" s="42"/>
    </row>
    <row r="2" spans="1:13">
      <c r="A2">
        <v>25</v>
      </c>
      <c r="B2">
        <v>35</v>
      </c>
      <c r="E2" s="42"/>
      <c r="F2" s="42"/>
      <c r="G2" s="42"/>
      <c r="H2" s="42"/>
      <c r="I2" s="42"/>
      <c r="J2" s="42"/>
      <c r="K2" s="42"/>
      <c r="L2" s="42"/>
      <c r="M2" s="42"/>
    </row>
    <row r="3" spans="1:13">
      <c r="A3">
        <v>19</v>
      </c>
      <c r="B3">
        <v>14</v>
      </c>
      <c r="E3" s="42" t="s">
        <v>160</v>
      </c>
      <c r="F3" s="42"/>
      <c r="G3" s="42"/>
      <c r="H3" s="42"/>
      <c r="I3" s="42"/>
      <c r="J3" s="42"/>
      <c r="K3" s="42"/>
      <c r="L3" s="42"/>
      <c r="M3" s="42"/>
    </row>
    <row r="4" spans="1:13">
      <c r="A4">
        <v>39</v>
      </c>
      <c r="B4">
        <v>50</v>
      </c>
      <c r="E4" s="42"/>
      <c r="F4" s="42"/>
      <c r="G4" s="42"/>
      <c r="H4" s="42"/>
      <c r="I4" s="42"/>
      <c r="J4" s="42"/>
      <c r="K4" s="42"/>
      <c r="L4" s="42"/>
      <c r="M4" s="42"/>
    </row>
    <row r="5" spans="1:13">
      <c r="A5">
        <v>15</v>
      </c>
      <c r="B5">
        <v>21</v>
      </c>
      <c r="E5" s="42" t="s">
        <v>161</v>
      </c>
      <c r="F5" s="42"/>
      <c r="G5" s="42"/>
      <c r="H5" s="42"/>
      <c r="I5" s="42"/>
      <c r="J5" s="42"/>
      <c r="K5" s="42"/>
      <c r="L5" s="42"/>
      <c r="M5" s="42"/>
    </row>
    <row r="6" spans="1:13">
      <c r="A6">
        <v>33</v>
      </c>
      <c r="B6">
        <v>42</v>
      </c>
      <c r="E6" s="42"/>
      <c r="F6" s="42"/>
      <c r="G6" s="42"/>
      <c r="H6" s="42"/>
      <c r="I6" s="42"/>
      <c r="J6" s="42"/>
      <c r="K6" s="42"/>
      <c r="L6" s="42"/>
      <c r="M6" s="42"/>
    </row>
    <row r="7" spans="1:13" ht="15.75" thickBot="1">
      <c r="E7" s="42" t="s">
        <v>162</v>
      </c>
      <c r="F7" s="42"/>
      <c r="G7" s="42"/>
      <c r="H7" s="42"/>
      <c r="I7" s="42"/>
      <c r="J7" s="42"/>
      <c r="K7" s="42"/>
      <c r="L7" s="42"/>
      <c r="M7" s="42"/>
    </row>
    <row r="8" spans="1:13">
      <c r="A8" s="2"/>
      <c r="B8" s="2" t="s">
        <v>101</v>
      </c>
      <c r="C8" s="2" t="s">
        <v>102</v>
      </c>
      <c r="E8" s="42"/>
      <c r="F8" s="42"/>
      <c r="G8" s="42"/>
      <c r="H8" s="42"/>
      <c r="I8" s="42"/>
      <c r="J8" s="42"/>
      <c r="K8" s="42"/>
      <c r="L8" s="42"/>
      <c r="M8" s="42"/>
    </row>
    <row r="9" spans="1:13">
      <c r="A9" t="s">
        <v>101</v>
      </c>
      <c r="B9">
        <f>VARP(Covariance!$A$2:$A$6)</f>
        <v>77.760000000000005</v>
      </c>
      <c r="E9" s="42" t="s">
        <v>163</v>
      </c>
      <c r="F9" s="42"/>
      <c r="G9" s="42"/>
      <c r="H9" s="42"/>
      <c r="I9" s="42"/>
      <c r="J9" s="42"/>
      <c r="K9" s="42"/>
      <c r="L9" s="42"/>
      <c r="M9" s="42"/>
    </row>
    <row r="10" spans="1:13" ht="15.75" thickBot="1">
      <c r="A10" s="1" t="s">
        <v>102</v>
      </c>
      <c r="B10" s="1">
        <v>109.51999999999998</v>
      </c>
      <c r="C10" s="1">
        <f>VARP(Covariance!$B$2:$B$6)</f>
        <v>175.44</v>
      </c>
      <c r="E10" s="42"/>
      <c r="F10" s="42"/>
      <c r="G10" s="42"/>
      <c r="H10" s="42"/>
      <c r="I10" s="42"/>
      <c r="J10" s="42"/>
      <c r="K10" s="42"/>
      <c r="L10" s="42"/>
      <c r="M10" s="42"/>
    </row>
    <row r="11" spans="1:13">
      <c r="E11" s="42" t="s">
        <v>181</v>
      </c>
      <c r="F11" s="42"/>
      <c r="G11" s="42"/>
      <c r="H11" s="42"/>
      <c r="I11" s="42"/>
      <c r="J11" s="42"/>
      <c r="K11" s="42"/>
      <c r="L11" s="42"/>
      <c r="M11" s="42"/>
    </row>
    <row r="12" spans="1:13">
      <c r="E12" s="42"/>
      <c r="F12" s="42"/>
      <c r="G12" s="42"/>
      <c r="H12" s="42"/>
      <c r="I12" s="42"/>
      <c r="J12" s="42"/>
      <c r="K12" s="42"/>
      <c r="L12" s="42"/>
      <c r="M12" s="42"/>
    </row>
    <row r="13" spans="1:13">
      <c r="E13" s="42" t="s">
        <v>182</v>
      </c>
      <c r="F13" s="42"/>
      <c r="G13" s="42"/>
      <c r="H13" s="42"/>
      <c r="I13" s="42"/>
      <c r="J13" s="42"/>
      <c r="K13" s="42"/>
      <c r="L13" s="42"/>
      <c r="M13" s="42"/>
    </row>
    <row r="14" spans="1:13">
      <c r="E14" s="42"/>
      <c r="F14" s="42"/>
      <c r="G14" s="42"/>
      <c r="H14" s="42"/>
      <c r="I14" s="42"/>
      <c r="J14" s="42"/>
      <c r="K14" s="42"/>
      <c r="L14" s="42"/>
      <c r="M14" s="42"/>
    </row>
    <row r="15" spans="1:13">
      <c r="E15" s="42" t="s">
        <v>183</v>
      </c>
      <c r="F15" s="42"/>
      <c r="G15" s="42"/>
      <c r="H15" s="42"/>
      <c r="I15" s="42"/>
      <c r="J15" s="42"/>
      <c r="K15" s="42"/>
      <c r="L15" s="42"/>
      <c r="M15" s="42"/>
    </row>
    <row r="16" spans="1:13">
      <c r="E16" s="42"/>
      <c r="F16" s="42"/>
      <c r="G16" s="42"/>
      <c r="H16" s="42"/>
      <c r="I16" s="42"/>
      <c r="J16" s="42"/>
      <c r="K16" s="42"/>
      <c r="L16" s="42"/>
      <c r="M16" s="42"/>
    </row>
    <row r="17" spans="5:13" ht="56.45" customHeight="1">
      <c r="E17" s="42" t="s">
        <v>184</v>
      </c>
      <c r="F17" s="42"/>
      <c r="G17" s="42"/>
      <c r="H17" s="42"/>
      <c r="I17" s="42"/>
      <c r="J17" s="42"/>
      <c r="K17" s="42"/>
      <c r="L17" s="42"/>
      <c r="M17" s="42"/>
    </row>
  </sheetData>
  <mergeCells count="17">
    <mergeCell ref="E13:M13"/>
    <mergeCell ref="E14:M14"/>
    <mergeCell ref="E15:M15"/>
    <mergeCell ref="E16:M16"/>
    <mergeCell ref="E17:M17"/>
    <mergeCell ref="E12:M12"/>
    <mergeCell ref="E1:M1"/>
    <mergeCell ref="E2:M2"/>
    <mergeCell ref="E3:M3"/>
    <mergeCell ref="E4:M4"/>
    <mergeCell ref="E5:M5"/>
    <mergeCell ref="E6:M6"/>
    <mergeCell ref="E7:M7"/>
    <mergeCell ref="E8:M8"/>
    <mergeCell ref="E9:M9"/>
    <mergeCell ref="E10:M10"/>
    <mergeCell ref="E11:M11"/>
  </mergeCell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dimension ref="A1:T39"/>
  <sheetViews>
    <sheetView zoomScaleNormal="100" workbookViewId="0">
      <selection activeCell="H13" sqref="H13"/>
    </sheetView>
  </sheetViews>
  <sheetFormatPr defaultRowHeight="15"/>
  <cols>
    <col min="1" max="1" width="13.85546875" customWidth="1"/>
    <col min="2" max="2" width="12.140625" customWidth="1"/>
    <col min="4" max="4" width="11.7109375" bestFit="1" customWidth="1"/>
    <col min="5" max="5" width="12.42578125" bestFit="1" customWidth="1"/>
    <col min="6" max="6" width="10.7109375" bestFit="1" customWidth="1"/>
  </cols>
  <sheetData>
    <row r="1" spans="1:20" ht="15.75" thickBot="1">
      <c r="A1" t="s">
        <v>248</v>
      </c>
    </row>
    <row r="2" spans="1:20">
      <c r="A2" t="s">
        <v>101</v>
      </c>
      <c r="B2" t="s">
        <v>102</v>
      </c>
      <c r="D2" s="2"/>
      <c r="E2" s="2" t="s">
        <v>101</v>
      </c>
      <c r="F2" s="2" t="s">
        <v>102</v>
      </c>
    </row>
    <row r="3" spans="1:20" ht="30" customHeight="1">
      <c r="A3">
        <v>25</v>
      </c>
      <c r="B3">
        <v>35</v>
      </c>
      <c r="D3" t="s">
        <v>101</v>
      </c>
      <c r="E3">
        <v>1</v>
      </c>
      <c r="J3" s="42" t="s">
        <v>188</v>
      </c>
      <c r="K3" s="42"/>
      <c r="L3" s="42"/>
      <c r="M3" s="42"/>
      <c r="N3" s="42"/>
      <c r="O3" s="42"/>
      <c r="P3" s="42"/>
      <c r="Q3" s="42"/>
      <c r="R3" s="42"/>
      <c r="S3" s="42"/>
      <c r="T3" s="42"/>
    </row>
    <row r="4" spans="1:20" ht="15.75" thickBot="1">
      <c r="A4">
        <v>19</v>
      </c>
      <c r="B4">
        <v>14</v>
      </c>
      <c r="D4" s="1" t="s">
        <v>102</v>
      </c>
      <c r="E4" s="1">
        <v>0.93767211265955375</v>
      </c>
      <c r="F4" s="1">
        <v>1</v>
      </c>
      <c r="J4" s="42"/>
      <c r="K4" s="42"/>
      <c r="L4" s="42"/>
      <c r="M4" s="42"/>
      <c r="N4" s="42"/>
      <c r="O4" s="42"/>
      <c r="P4" s="42"/>
      <c r="Q4" s="42"/>
      <c r="R4" s="42"/>
      <c r="S4" s="42"/>
      <c r="T4" s="42"/>
    </row>
    <row r="5" spans="1:20">
      <c r="A5">
        <v>39</v>
      </c>
      <c r="B5">
        <v>50</v>
      </c>
      <c r="J5" s="42" t="s">
        <v>189</v>
      </c>
      <c r="K5" s="42"/>
      <c r="L5" s="42"/>
      <c r="M5" s="42"/>
      <c r="N5" s="42"/>
      <c r="O5" s="42"/>
      <c r="P5" s="42"/>
      <c r="Q5" s="42"/>
      <c r="R5" s="42"/>
      <c r="S5" s="42"/>
      <c r="T5" s="42"/>
    </row>
    <row r="6" spans="1:20">
      <c r="A6">
        <v>15</v>
      </c>
      <c r="B6">
        <v>21</v>
      </c>
      <c r="J6" s="42"/>
      <c r="K6" s="42"/>
      <c r="L6" s="42"/>
      <c r="M6" s="42"/>
      <c r="N6" s="42"/>
      <c r="O6" s="42"/>
      <c r="P6" s="42"/>
      <c r="Q6" s="42"/>
      <c r="R6" s="42"/>
      <c r="S6" s="42"/>
      <c r="T6" s="42"/>
    </row>
    <row r="7" spans="1:20" ht="30" customHeight="1">
      <c r="A7">
        <v>33</v>
      </c>
      <c r="B7">
        <v>42</v>
      </c>
      <c r="J7" s="42" t="s">
        <v>167</v>
      </c>
      <c r="K7" s="42"/>
      <c r="L7" s="42"/>
      <c r="M7" s="42"/>
      <c r="N7" s="42"/>
      <c r="O7" s="42"/>
      <c r="P7" s="42"/>
      <c r="Q7" s="42"/>
      <c r="R7" s="42"/>
      <c r="S7" s="42"/>
      <c r="T7" s="42"/>
    </row>
    <row r="8" spans="1:20">
      <c r="J8" s="42"/>
      <c r="K8" s="42"/>
      <c r="L8" s="42"/>
      <c r="M8" s="42"/>
      <c r="N8" s="42"/>
      <c r="O8" s="42"/>
      <c r="P8" s="42"/>
      <c r="Q8" s="42"/>
      <c r="R8" s="42"/>
      <c r="S8" s="42"/>
      <c r="T8" s="42"/>
    </row>
    <row r="9" spans="1:20">
      <c r="J9" s="42" t="s">
        <v>161</v>
      </c>
      <c r="K9" s="42"/>
      <c r="L9" s="42"/>
      <c r="M9" s="42"/>
      <c r="N9" s="42"/>
      <c r="O9" s="42"/>
      <c r="P9" s="42"/>
      <c r="Q9" s="42"/>
      <c r="R9" s="42"/>
      <c r="S9" s="42"/>
      <c r="T9" s="42"/>
    </row>
    <row r="10" spans="1:20">
      <c r="J10" s="42"/>
      <c r="K10" s="42"/>
      <c r="L10" s="42"/>
      <c r="M10" s="42"/>
      <c r="N10" s="42"/>
      <c r="O10" s="42"/>
      <c r="P10" s="42"/>
      <c r="Q10" s="42"/>
      <c r="R10" s="42"/>
      <c r="S10" s="42"/>
      <c r="T10" s="42"/>
    </row>
    <row r="11" spans="1:20">
      <c r="J11" s="42" t="s">
        <v>186</v>
      </c>
      <c r="K11" s="42"/>
      <c r="L11" s="42"/>
      <c r="M11" s="42"/>
      <c r="N11" s="42"/>
      <c r="O11" s="42"/>
      <c r="P11" s="42"/>
      <c r="Q11" s="42"/>
      <c r="R11" s="42"/>
      <c r="S11" s="42"/>
      <c r="T11" s="42"/>
    </row>
    <row r="12" spans="1:20">
      <c r="J12" s="42"/>
      <c r="K12" s="42"/>
      <c r="L12" s="42"/>
      <c r="M12" s="42"/>
      <c r="N12" s="42"/>
      <c r="O12" s="42"/>
      <c r="P12" s="42"/>
      <c r="Q12" s="42"/>
      <c r="R12" s="42"/>
      <c r="S12" s="42"/>
      <c r="T12" s="42"/>
    </row>
    <row r="13" spans="1:20" ht="30" customHeight="1">
      <c r="A13" t="s">
        <v>248</v>
      </c>
      <c r="J13" s="42" t="s">
        <v>185</v>
      </c>
      <c r="K13" s="42"/>
      <c r="L13" s="42"/>
      <c r="M13" s="42"/>
      <c r="N13" s="42"/>
      <c r="O13" s="42"/>
      <c r="P13" s="42"/>
      <c r="Q13" s="42"/>
      <c r="R13" s="42"/>
      <c r="S13" s="42"/>
      <c r="T13" s="42"/>
    </row>
    <row r="14" spans="1:20" ht="15.75" thickBot="1">
      <c r="J14" s="42"/>
      <c r="K14" s="42"/>
      <c r="L14" s="42"/>
      <c r="M14" s="42"/>
      <c r="N14" s="42"/>
      <c r="O14" s="42"/>
      <c r="P14" s="42"/>
      <c r="Q14" s="42"/>
      <c r="R14" s="42"/>
      <c r="S14" s="42"/>
      <c r="T14" s="42"/>
    </row>
    <row r="15" spans="1:20">
      <c r="A15" t="s">
        <v>103</v>
      </c>
      <c r="B15" t="s">
        <v>104</v>
      </c>
      <c r="D15" s="2"/>
      <c r="E15" s="2" t="s">
        <v>103</v>
      </c>
      <c r="F15" s="2" t="s">
        <v>104</v>
      </c>
      <c r="J15" s="42" t="s">
        <v>187</v>
      </c>
      <c r="K15" s="42"/>
      <c r="L15" s="42"/>
      <c r="M15" s="42"/>
      <c r="N15" s="42"/>
      <c r="O15" s="42"/>
      <c r="P15" s="42"/>
      <c r="Q15" s="42"/>
      <c r="R15" s="42"/>
      <c r="S15" s="42"/>
      <c r="T15" s="42"/>
    </row>
    <row r="16" spans="1:20">
      <c r="A16">
        <v>27</v>
      </c>
      <c r="B16">
        <v>33</v>
      </c>
      <c r="D16" t="s">
        <v>103</v>
      </c>
      <c r="E16">
        <v>1</v>
      </c>
      <c r="J16" s="42"/>
      <c r="K16" s="42"/>
      <c r="L16" s="42"/>
      <c r="M16" s="42"/>
      <c r="N16" s="42"/>
      <c r="O16" s="42"/>
      <c r="P16" s="42"/>
      <c r="Q16" s="42"/>
      <c r="R16" s="42"/>
      <c r="S16" s="42"/>
      <c r="T16" s="42"/>
    </row>
    <row r="17" spans="1:20" ht="15.75" thickBot="1">
      <c r="A17">
        <v>11</v>
      </c>
      <c r="B17">
        <v>80</v>
      </c>
      <c r="D17" s="1" t="s">
        <v>104</v>
      </c>
      <c r="E17" s="1">
        <v>-0.97571572785127225</v>
      </c>
      <c r="F17" s="1">
        <v>1</v>
      </c>
      <c r="J17" s="42" t="s">
        <v>195</v>
      </c>
      <c r="K17" s="42"/>
      <c r="L17" s="42"/>
      <c r="M17" s="42"/>
      <c r="N17" s="42"/>
      <c r="O17" s="42"/>
      <c r="P17" s="42"/>
      <c r="Q17" s="42"/>
      <c r="R17" s="42"/>
      <c r="S17" s="42"/>
      <c r="T17" s="42"/>
    </row>
    <row r="18" spans="1:20">
      <c r="A18">
        <v>23</v>
      </c>
      <c r="B18">
        <v>46</v>
      </c>
      <c r="J18" s="42"/>
      <c r="K18" s="42"/>
      <c r="L18" s="42"/>
      <c r="M18" s="42"/>
      <c r="N18" s="42"/>
      <c r="O18" s="42"/>
      <c r="P18" s="42"/>
      <c r="Q18" s="42"/>
      <c r="R18" s="42"/>
      <c r="S18" s="42"/>
      <c r="T18" s="42"/>
    </row>
    <row r="19" spans="1:20">
      <c r="A19">
        <v>19</v>
      </c>
      <c r="B19">
        <v>73</v>
      </c>
      <c r="J19" s="42" t="s">
        <v>196</v>
      </c>
      <c r="K19" s="42"/>
      <c r="L19" s="42"/>
      <c r="M19" s="42"/>
      <c r="N19" s="42"/>
      <c r="O19" s="42"/>
      <c r="P19" s="42"/>
      <c r="Q19" s="42"/>
      <c r="R19" s="42"/>
      <c r="S19" s="42"/>
      <c r="T19" s="42"/>
    </row>
    <row r="20" spans="1:20">
      <c r="A20">
        <v>2</v>
      </c>
      <c r="B20">
        <v>115</v>
      </c>
      <c r="J20" s="42"/>
      <c r="K20" s="42"/>
      <c r="L20" s="42"/>
      <c r="M20" s="42"/>
      <c r="N20" s="42"/>
      <c r="O20" s="42"/>
      <c r="P20" s="42"/>
      <c r="Q20" s="42"/>
      <c r="R20" s="42"/>
      <c r="S20" s="42"/>
      <c r="T20" s="42"/>
    </row>
    <row r="21" spans="1:20">
      <c r="J21" s="42" t="s">
        <v>197</v>
      </c>
      <c r="K21" s="42"/>
      <c r="L21" s="42"/>
      <c r="M21" s="42"/>
      <c r="N21" s="42"/>
      <c r="O21" s="42"/>
      <c r="P21" s="42"/>
      <c r="Q21" s="42"/>
      <c r="R21" s="42"/>
      <c r="S21" s="42"/>
      <c r="T21" s="42"/>
    </row>
    <row r="22" spans="1:20">
      <c r="J22" s="42"/>
      <c r="K22" s="42"/>
      <c r="L22" s="42"/>
      <c r="M22" s="42"/>
      <c r="N22" s="42"/>
      <c r="O22" s="42"/>
      <c r="P22" s="42"/>
      <c r="Q22" s="42"/>
      <c r="R22" s="42"/>
      <c r="S22" s="42"/>
      <c r="T22" s="42"/>
    </row>
    <row r="23" spans="1:20">
      <c r="J23" s="42" t="s">
        <v>190</v>
      </c>
      <c r="K23" s="42"/>
      <c r="L23" s="42"/>
      <c r="M23" s="42"/>
      <c r="N23" s="42"/>
      <c r="O23" s="42"/>
      <c r="P23" s="42"/>
      <c r="Q23" s="42"/>
      <c r="R23" s="42"/>
      <c r="S23" s="42"/>
      <c r="T23" s="42"/>
    </row>
    <row r="24" spans="1:20">
      <c r="J24" s="42"/>
      <c r="K24" s="42"/>
      <c r="L24" s="42"/>
      <c r="M24" s="42"/>
      <c r="N24" s="42"/>
      <c r="O24" s="42"/>
      <c r="P24" s="42"/>
      <c r="Q24" s="42"/>
      <c r="R24" s="42"/>
      <c r="S24" s="42"/>
      <c r="T24" s="42"/>
    </row>
    <row r="25" spans="1:20">
      <c r="J25" s="42" t="s">
        <v>191</v>
      </c>
      <c r="K25" s="42"/>
      <c r="L25" s="42"/>
      <c r="M25" s="42"/>
      <c r="N25" s="42"/>
      <c r="O25" s="42"/>
      <c r="P25" s="42"/>
      <c r="Q25" s="42"/>
      <c r="R25" s="42"/>
      <c r="S25" s="42"/>
      <c r="T25" s="42"/>
    </row>
    <row r="26" spans="1:20">
      <c r="J26" s="42"/>
      <c r="K26" s="42"/>
      <c r="L26" s="42"/>
      <c r="M26" s="42"/>
      <c r="N26" s="42"/>
      <c r="O26" s="42"/>
      <c r="P26" s="42"/>
      <c r="Q26" s="42"/>
      <c r="R26" s="42"/>
      <c r="S26" s="42"/>
      <c r="T26" s="42"/>
    </row>
    <row r="27" spans="1:20">
      <c r="J27" s="42" t="s">
        <v>192</v>
      </c>
      <c r="K27" s="42"/>
      <c r="L27" s="42"/>
      <c r="M27" s="42"/>
      <c r="N27" s="42"/>
      <c r="O27" s="42"/>
      <c r="P27" s="42"/>
      <c r="Q27" s="42"/>
      <c r="R27" s="42"/>
      <c r="S27" s="42"/>
      <c r="T27" s="42"/>
    </row>
    <row r="28" spans="1:20">
      <c r="J28" s="42"/>
      <c r="K28" s="42"/>
      <c r="L28" s="42"/>
      <c r="M28" s="42"/>
      <c r="N28" s="42"/>
      <c r="O28" s="42"/>
      <c r="P28" s="42"/>
      <c r="Q28" s="42"/>
      <c r="R28" s="42"/>
      <c r="S28" s="42"/>
      <c r="T28" s="42"/>
    </row>
    <row r="29" spans="1:20">
      <c r="J29" s="42" t="s">
        <v>198</v>
      </c>
      <c r="K29" s="42"/>
      <c r="L29" s="42"/>
      <c r="M29" s="42"/>
      <c r="N29" s="42"/>
      <c r="O29" s="42"/>
      <c r="P29" s="42"/>
      <c r="Q29" s="42"/>
      <c r="R29" s="42"/>
      <c r="S29" s="42"/>
      <c r="T29" s="42"/>
    </row>
    <row r="30" spans="1:20">
      <c r="J30" s="42"/>
      <c r="K30" s="42"/>
      <c r="L30" s="42"/>
      <c r="M30" s="42"/>
      <c r="N30" s="42"/>
      <c r="O30" s="42"/>
      <c r="P30" s="42"/>
      <c r="Q30" s="42"/>
      <c r="R30" s="42"/>
      <c r="S30" s="42"/>
      <c r="T30" s="42"/>
    </row>
    <row r="31" spans="1:20">
      <c r="J31" s="42" t="s">
        <v>193</v>
      </c>
      <c r="K31" s="42"/>
      <c r="L31" s="42"/>
      <c r="M31" s="42"/>
      <c r="N31" s="42"/>
      <c r="O31" s="42"/>
      <c r="P31" s="42"/>
      <c r="Q31" s="42"/>
      <c r="R31" s="42"/>
      <c r="S31" s="42"/>
      <c r="T31" s="42"/>
    </row>
    <row r="32" spans="1:20">
      <c r="J32" s="42"/>
      <c r="K32" s="42"/>
      <c r="L32" s="42"/>
      <c r="M32" s="42"/>
      <c r="N32" s="42"/>
      <c r="O32" s="42"/>
      <c r="P32" s="42"/>
      <c r="Q32" s="42"/>
      <c r="R32" s="42"/>
      <c r="S32" s="42"/>
      <c r="T32" s="42"/>
    </row>
    <row r="33" spans="10:20" ht="30" customHeight="1">
      <c r="J33" s="42" t="s">
        <v>199</v>
      </c>
      <c r="K33" s="42"/>
      <c r="L33" s="42"/>
      <c r="M33" s="42"/>
      <c r="N33" s="42"/>
      <c r="O33" s="42"/>
      <c r="P33" s="42"/>
      <c r="Q33" s="42"/>
      <c r="R33" s="42"/>
      <c r="S33" s="42"/>
      <c r="T33" s="42"/>
    </row>
    <row r="34" spans="10:20">
      <c r="J34" s="42"/>
      <c r="K34" s="42"/>
      <c r="L34" s="42"/>
      <c r="M34" s="42"/>
      <c r="N34" s="42"/>
      <c r="O34" s="42"/>
      <c r="P34" s="42"/>
      <c r="Q34" s="42"/>
      <c r="R34" s="42"/>
      <c r="S34" s="42"/>
      <c r="T34" s="42"/>
    </row>
    <row r="35" spans="10:20" ht="30" customHeight="1">
      <c r="J35" s="42" t="s">
        <v>200</v>
      </c>
      <c r="K35" s="42"/>
      <c r="L35" s="42"/>
      <c r="M35" s="42"/>
      <c r="N35" s="42"/>
      <c r="O35" s="42"/>
      <c r="P35" s="42"/>
      <c r="Q35" s="42"/>
      <c r="R35" s="42"/>
      <c r="S35" s="42"/>
      <c r="T35" s="42"/>
    </row>
    <row r="36" spans="10:20">
      <c r="J36" s="42"/>
      <c r="K36" s="42"/>
      <c r="L36" s="42"/>
      <c r="M36" s="42"/>
      <c r="N36" s="42"/>
      <c r="O36" s="42"/>
      <c r="P36" s="42"/>
      <c r="Q36" s="42"/>
      <c r="R36" s="42"/>
      <c r="S36" s="42"/>
      <c r="T36" s="42"/>
    </row>
    <row r="37" spans="10:20" ht="30" customHeight="1">
      <c r="J37" s="42" t="s">
        <v>201</v>
      </c>
      <c r="K37" s="42"/>
      <c r="L37" s="42"/>
      <c r="M37" s="42"/>
      <c r="N37" s="42"/>
      <c r="O37" s="42"/>
      <c r="P37" s="42"/>
      <c r="Q37" s="42"/>
      <c r="R37" s="42"/>
      <c r="S37" s="42"/>
      <c r="T37" s="42"/>
    </row>
    <row r="38" spans="10:20">
      <c r="J38" s="42"/>
      <c r="K38" s="42"/>
      <c r="L38" s="42"/>
      <c r="M38" s="42"/>
      <c r="N38" s="42"/>
      <c r="O38" s="42"/>
      <c r="P38" s="42"/>
      <c r="Q38" s="42"/>
      <c r="R38" s="42"/>
      <c r="S38" s="42"/>
      <c r="T38" s="42"/>
    </row>
    <row r="39" spans="10:20" ht="57.95" customHeight="1">
      <c r="J39" s="42" t="s">
        <v>194</v>
      </c>
      <c r="K39" s="42"/>
      <c r="L39" s="42"/>
      <c r="M39" s="42"/>
      <c r="N39" s="42"/>
      <c r="O39" s="42"/>
      <c r="P39" s="42"/>
      <c r="Q39" s="42"/>
      <c r="R39" s="42"/>
      <c r="S39" s="42"/>
      <c r="T39" s="42"/>
    </row>
  </sheetData>
  <mergeCells count="37">
    <mergeCell ref="J27:T27"/>
    <mergeCell ref="J28:T28"/>
    <mergeCell ref="J29:T29"/>
    <mergeCell ref="J38:T38"/>
    <mergeCell ref="J39:T39"/>
    <mergeCell ref="J32:T32"/>
    <mergeCell ref="J33:T33"/>
    <mergeCell ref="J34:T34"/>
    <mergeCell ref="J35:T35"/>
    <mergeCell ref="J36:T36"/>
    <mergeCell ref="J37:T37"/>
    <mergeCell ref="J22:T22"/>
    <mergeCell ref="J23:T23"/>
    <mergeCell ref="J24:T24"/>
    <mergeCell ref="J25:T25"/>
    <mergeCell ref="J26:T26"/>
    <mergeCell ref="J3:T3"/>
    <mergeCell ref="J4:T4"/>
    <mergeCell ref="J5:T5"/>
    <mergeCell ref="J6:T6"/>
    <mergeCell ref="J7:T7"/>
    <mergeCell ref="J8:T8"/>
    <mergeCell ref="J9:T9"/>
    <mergeCell ref="J10:T10"/>
    <mergeCell ref="J31:T31"/>
    <mergeCell ref="J15:T15"/>
    <mergeCell ref="J16:T16"/>
    <mergeCell ref="J17:T17"/>
    <mergeCell ref="J18:T18"/>
    <mergeCell ref="J11:T11"/>
    <mergeCell ref="J12:T12"/>
    <mergeCell ref="J13:T13"/>
    <mergeCell ref="J14:T14"/>
    <mergeCell ref="J30:T30"/>
    <mergeCell ref="J19:T19"/>
    <mergeCell ref="J20:T20"/>
    <mergeCell ref="J21:T21"/>
  </mergeCells>
  <pageMargins left="0.7" right="0.7" top="0.75" bottom="0.75" header="0.3" footer="0.3"/>
  <pageSetup orientation="portrait" r:id="rId1"/>
  <drawing r:id="rId2"/>
  <tableParts count="2">
    <tablePart r:id="rId3"/>
    <tablePart r:id="rId4"/>
  </tableParts>
</worksheet>
</file>

<file path=xl/worksheets/sheet14.xml><?xml version="1.0" encoding="utf-8"?>
<worksheet xmlns="http://schemas.openxmlformats.org/spreadsheetml/2006/main" xmlns:r="http://schemas.openxmlformats.org/officeDocument/2006/relationships">
  <dimension ref="A1:AC36"/>
  <sheetViews>
    <sheetView topLeftCell="I1" workbookViewId="0">
      <selection activeCell="P2" sqref="P2:AC22"/>
    </sheetView>
  </sheetViews>
  <sheetFormatPr defaultRowHeight="15"/>
  <cols>
    <col min="1" max="1" width="23.85546875" customWidth="1"/>
    <col min="2" max="2" width="22.7109375" customWidth="1"/>
    <col min="6" max="6" width="21.85546875" bestFit="1" customWidth="1"/>
    <col min="10" max="10" width="11.85546875" bestFit="1" customWidth="1"/>
    <col min="11" max="11" width="12.42578125" bestFit="1" customWidth="1"/>
  </cols>
  <sheetData>
    <row r="1" spans="1:29">
      <c r="A1" t="s">
        <v>105</v>
      </c>
      <c r="B1" t="s">
        <v>106</v>
      </c>
      <c r="P1" s="13"/>
      <c r="Q1" s="13"/>
      <c r="R1" s="13"/>
      <c r="S1" s="13"/>
      <c r="T1" s="13"/>
      <c r="U1" s="13"/>
      <c r="V1" s="13"/>
      <c r="W1" s="13"/>
      <c r="X1" s="13"/>
      <c r="Y1" s="13"/>
      <c r="Z1" s="13"/>
      <c r="AA1" s="13"/>
      <c r="AB1" s="13"/>
      <c r="AC1" s="13"/>
    </row>
    <row r="2" spans="1:29">
      <c r="A2">
        <v>1</v>
      </c>
      <c r="B2">
        <v>3</v>
      </c>
      <c r="P2" s="42" t="s">
        <v>219</v>
      </c>
      <c r="Q2" s="42"/>
      <c r="R2" s="42"/>
      <c r="S2" s="42"/>
      <c r="T2" s="42"/>
      <c r="U2" s="42"/>
      <c r="V2" s="42"/>
      <c r="W2" s="42"/>
      <c r="X2" s="42"/>
      <c r="Y2" s="42"/>
      <c r="Z2" s="42"/>
      <c r="AA2" s="42"/>
      <c r="AB2" s="42"/>
      <c r="AC2" s="42"/>
    </row>
    <row r="3" spans="1:29">
      <c r="A3">
        <v>2</v>
      </c>
      <c r="B3">
        <v>6</v>
      </c>
      <c r="F3" t="s">
        <v>202</v>
      </c>
      <c r="P3" s="42"/>
      <c r="Q3" s="42"/>
      <c r="R3" s="42"/>
      <c r="S3" s="42"/>
      <c r="T3" s="42"/>
      <c r="U3" s="42"/>
      <c r="V3" s="42"/>
      <c r="W3" s="42"/>
      <c r="X3" s="42"/>
      <c r="Y3" s="42"/>
      <c r="Z3" s="42"/>
      <c r="AA3" s="42"/>
      <c r="AB3" s="42"/>
      <c r="AC3" s="42"/>
    </row>
    <row r="4" spans="1:29" ht="15.75" thickBot="1">
      <c r="A4">
        <v>3</v>
      </c>
      <c r="B4">
        <v>9</v>
      </c>
      <c r="P4" s="42" t="s">
        <v>160</v>
      </c>
      <c r="Q4" s="42"/>
      <c r="R4" s="42"/>
      <c r="S4" s="42"/>
      <c r="T4" s="42"/>
      <c r="U4" s="42"/>
      <c r="V4" s="42"/>
      <c r="W4" s="42"/>
      <c r="X4" s="42"/>
      <c r="Y4" s="42"/>
      <c r="Z4" s="42"/>
      <c r="AA4" s="42"/>
      <c r="AB4" s="42"/>
      <c r="AC4" s="42"/>
    </row>
    <row r="5" spans="1:29">
      <c r="A5">
        <v>4</v>
      </c>
      <c r="B5">
        <v>12</v>
      </c>
      <c r="F5" s="3" t="s">
        <v>203</v>
      </c>
      <c r="G5" s="3"/>
      <c r="P5" s="42"/>
      <c r="Q5" s="42"/>
      <c r="R5" s="42"/>
      <c r="S5" s="42"/>
      <c r="T5" s="42"/>
      <c r="U5" s="42"/>
      <c r="V5" s="42"/>
      <c r="W5" s="42"/>
      <c r="X5" s="42"/>
      <c r="Y5" s="42"/>
      <c r="Z5" s="42"/>
      <c r="AA5" s="42"/>
      <c r="AB5" s="42"/>
      <c r="AC5" s="42"/>
    </row>
    <row r="6" spans="1:29">
      <c r="A6">
        <v>5</v>
      </c>
      <c r="B6">
        <v>15</v>
      </c>
      <c r="F6" t="s">
        <v>204</v>
      </c>
      <c r="G6">
        <v>1</v>
      </c>
      <c r="P6" s="42" t="s">
        <v>161</v>
      </c>
      <c r="Q6" s="42"/>
      <c r="R6" s="42"/>
      <c r="S6" s="42"/>
      <c r="T6" s="42"/>
      <c r="U6" s="42"/>
      <c r="V6" s="42"/>
      <c r="W6" s="42"/>
      <c r="X6" s="42"/>
      <c r="Y6" s="42"/>
      <c r="Z6" s="42"/>
      <c r="AA6" s="42"/>
      <c r="AB6" s="42"/>
      <c r="AC6" s="42"/>
    </row>
    <row r="7" spans="1:29">
      <c r="A7">
        <v>6</v>
      </c>
      <c r="B7">
        <v>18</v>
      </c>
      <c r="F7" t="s">
        <v>205</v>
      </c>
      <c r="G7">
        <v>1</v>
      </c>
      <c r="P7" s="42"/>
      <c r="Q7" s="42"/>
      <c r="R7" s="42"/>
      <c r="S7" s="42"/>
      <c r="T7" s="42"/>
      <c r="U7" s="42"/>
      <c r="V7" s="42"/>
      <c r="W7" s="42"/>
      <c r="X7" s="42"/>
      <c r="Y7" s="42"/>
      <c r="Z7" s="42"/>
      <c r="AA7" s="42"/>
      <c r="AB7" s="42"/>
      <c r="AC7" s="42"/>
    </row>
    <row r="8" spans="1:29">
      <c r="A8">
        <v>7</v>
      </c>
      <c r="B8">
        <v>21</v>
      </c>
      <c r="F8" t="s">
        <v>206</v>
      </c>
      <c r="G8">
        <v>1</v>
      </c>
      <c r="P8" s="42" t="s">
        <v>222</v>
      </c>
      <c r="Q8" s="42"/>
      <c r="R8" s="42"/>
      <c r="S8" s="42"/>
      <c r="T8" s="42"/>
      <c r="U8" s="42"/>
      <c r="V8" s="42"/>
      <c r="W8" s="42"/>
      <c r="X8" s="42"/>
      <c r="Y8" s="42"/>
      <c r="Z8" s="42"/>
      <c r="AA8" s="42"/>
      <c r="AB8" s="42"/>
      <c r="AC8" s="42"/>
    </row>
    <row r="9" spans="1:29">
      <c r="A9">
        <v>8</v>
      </c>
      <c r="B9">
        <v>24</v>
      </c>
      <c r="F9" t="s">
        <v>85</v>
      </c>
      <c r="G9">
        <v>8.9509041826236192E-16</v>
      </c>
      <c r="P9" s="42"/>
      <c r="Q9" s="42"/>
      <c r="R9" s="42"/>
      <c r="S9" s="42"/>
      <c r="T9" s="42"/>
      <c r="U9" s="42"/>
      <c r="V9" s="42"/>
      <c r="W9" s="42"/>
      <c r="X9" s="42"/>
      <c r="Y9" s="42"/>
      <c r="Z9" s="42"/>
      <c r="AA9" s="42"/>
      <c r="AB9" s="42"/>
      <c r="AC9" s="42"/>
    </row>
    <row r="10" spans="1:29" ht="15.75" thickBot="1">
      <c r="A10">
        <v>9</v>
      </c>
      <c r="B10">
        <v>27</v>
      </c>
      <c r="F10" s="1" t="s">
        <v>122</v>
      </c>
      <c r="G10" s="1">
        <v>10</v>
      </c>
      <c r="P10" s="42" t="s">
        <v>220</v>
      </c>
      <c r="Q10" s="42"/>
      <c r="R10" s="42"/>
      <c r="S10" s="42"/>
      <c r="T10" s="42"/>
      <c r="U10" s="42"/>
      <c r="V10" s="42"/>
      <c r="W10" s="42"/>
      <c r="X10" s="42"/>
      <c r="Y10" s="42"/>
      <c r="Z10" s="42"/>
      <c r="AA10" s="42"/>
      <c r="AB10" s="42"/>
      <c r="AC10" s="42"/>
    </row>
    <row r="11" spans="1:29">
      <c r="A11">
        <v>10</v>
      </c>
      <c r="B11">
        <v>30</v>
      </c>
      <c r="P11" s="42"/>
      <c r="Q11" s="42"/>
      <c r="R11" s="42"/>
      <c r="S11" s="42"/>
      <c r="T11" s="42"/>
      <c r="U11" s="42"/>
      <c r="V11" s="42"/>
      <c r="W11" s="42"/>
      <c r="X11" s="42"/>
      <c r="Y11" s="42"/>
      <c r="Z11" s="42"/>
      <c r="AA11" s="42"/>
      <c r="AB11" s="42"/>
      <c r="AC11" s="42"/>
    </row>
    <row r="12" spans="1:29" ht="15.75" thickBot="1">
      <c r="F12" t="s">
        <v>146</v>
      </c>
      <c r="P12" s="42" t="s">
        <v>223</v>
      </c>
      <c r="Q12" s="42"/>
      <c r="R12" s="42"/>
      <c r="S12" s="42"/>
      <c r="T12" s="42"/>
      <c r="U12" s="42"/>
      <c r="V12" s="42"/>
      <c r="W12" s="42"/>
      <c r="X12" s="42"/>
      <c r="Y12" s="42"/>
      <c r="Z12" s="42"/>
      <c r="AA12" s="42"/>
      <c r="AB12" s="42"/>
      <c r="AC12" s="42"/>
    </row>
    <row r="13" spans="1:29">
      <c r="F13" s="2"/>
      <c r="G13" s="2" t="s">
        <v>123</v>
      </c>
      <c r="H13" s="2" t="s">
        <v>148</v>
      </c>
      <c r="I13" s="2" t="s">
        <v>149</v>
      </c>
      <c r="J13" s="2" t="s">
        <v>124</v>
      </c>
      <c r="K13" s="2" t="s">
        <v>209</v>
      </c>
      <c r="P13" s="42"/>
      <c r="Q13" s="42"/>
      <c r="R13" s="42"/>
      <c r="S13" s="42"/>
      <c r="T13" s="42"/>
      <c r="U13" s="42"/>
      <c r="V13" s="42"/>
      <c r="W13" s="42"/>
      <c r="X13" s="42"/>
      <c r="Y13" s="42"/>
      <c r="Z13" s="42"/>
      <c r="AA13" s="42"/>
      <c r="AB13" s="42"/>
      <c r="AC13" s="42"/>
    </row>
    <row r="14" spans="1:29">
      <c r="F14" t="s">
        <v>13</v>
      </c>
      <c r="G14">
        <v>1</v>
      </c>
      <c r="H14">
        <v>742.5</v>
      </c>
      <c r="I14">
        <v>742.5</v>
      </c>
      <c r="J14">
        <v>9.2675010035146866E+32</v>
      </c>
      <c r="K14">
        <v>1.5183344841325606E-129</v>
      </c>
      <c r="P14" s="42" t="s">
        <v>195</v>
      </c>
      <c r="Q14" s="42"/>
      <c r="R14" s="42"/>
      <c r="S14" s="42"/>
      <c r="T14" s="42"/>
      <c r="U14" s="42"/>
      <c r="V14" s="42"/>
      <c r="W14" s="42"/>
      <c r="X14" s="42"/>
      <c r="Y14" s="42"/>
      <c r="Z14" s="42"/>
      <c r="AA14" s="42"/>
      <c r="AB14" s="42"/>
      <c r="AC14" s="42"/>
    </row>
    <row r="15" spans="1:29">
      <c r="F15" t="s">
        <v>207</v>
      </c>
      <c r="G15">
        <v>8</v>
      </c>
      <c r="H15">
        <v>6.4094948549207209E-30</v>
      </c>
      <c r="I15">
        <v>8.0118685686509011E-31</v>
      </c>
      <c r="P15" s="42"/>
      <c r="Q15" s="42"/>
      <c r="R15" s="42"/>
      <c r="S15" s="42"/>
      <c r="T15" s="42"/>
      <c r="U15" s="42"/>
      <c r="V15" s="42"/>
      <c r="W15" s="42"/>
      <c r="X15" s="42"/>
      <c r="Y15" s="42"/>
      <c r="Z15" s="42"/>
      <c r="AA15" s="42"/>
      <c r="AB15" s="42"/>
      <c r="AC15" s="42"/>
    </row>
    <row r="16" spans="1:29" ht="15.75" thickBot="1">
      <c r="F16" s="1" t="s">
        <v>113</v>
      </c>
      <c r="G16" s="1">
        <v>9</v>
      </c>
      <c r="H16" s="1">
        <v>742.5</v>
      </c>
      <c r="I16" s="1"/>
      <c r="J16" s="1"/>
      <c r="K16" s="1"/>
      <c r="P16" s="42" t="s">
        <v>226</v>
      </c>
      <c r="Q16" s="42"/>
      <c r="R16" s="42"/>
      <c r="S16" s="42"/>
      <c r="T16" s="42"/>
      <c r="U16" s="42"/>
      <c r="V16" s="42"/>
      <c r="W16" s="42"/>
      <c r="X16" s="42"/>
      <c r="Y16" s="42"/>
      <c r="Z16" s="42"/>
      <c r="AA16" s="42"/>
      <c r="AB16" s="42"/>
      <c r="AC16" s="42"/>
    </row>
    <row r="17" spans="6:29" ht="15.75" thickBot="1">
      <c r="P17" s="42"/>
      <c r="Q17" s="42"/>
      <c r="R17" s="42"/>
      <c r="S17" s="42"/>
      <c r="T17" s="42"/>
      <c r="U17" s="42"/>
      <c r="V17" s="42"/>
      <c r="W17" s="42"/>
      <c r="X17" s="42"/>
      <c r="Y17" s="42"/>
      <c r="Z17" s="42"/>
      <c r="AA17" s="42"/>
      <c r="AB17" s="42"/>
      <c r="AC17" s="42"/>
    </row>
    <row r="18" spans="6:29">
      <c r="F18" s="2"/>
      <c r="G18" s="2" t="s">
        <v>210</v>
      </c>
      <c r="H18" s="2" t="s">
        <v>85</v>
      </c>
      <c r="I18" s="2" t="s">
        <v>133</v>
      </c>
      <c r="J18" s="2" t="s">
        <v>150</v>
      </c>
      <c r="K18" s="2" t="s">
        <v>211</v>
      </c>
      <c r="L18" s="2" t="s">
        <v>212</v>
      </c>
      <c r="M18" s="2" t="s">
        <v>213</v>
      </c>
      <c r="N18" s="2" t="s">
        <v>214</v>
      </c>
      <c r="P18" s="42" t="s">
        <v>224</v>
      </c>
      <c r="Q18" s="42"/>
      <c r="R18" s="42"/>
      <c r="S18" s="42"/>
      <c r="T18" s="42"/>
      <c r="U18" s="42"/>
      <c r="V18" s="42"/>
      <c r="W18" s="42"/>
      <c r="X18" s="42"/>
      <c r="Y18" s="42"/>
      <c r="Z18" s="42"/>
      <c r="AA18" s="42"/>
      <c r="AB18" s="42"/>
      <c r="AC18" s="42"/>
    </row>
    <row r="19" spans="6:29">
      <c r="F19" t="s">
        <v>208</v>
      </c>
      <c r="G19">
        <v>-3.5527136788005009E-15</v>
      </c>
      <c r="H19">
        <v>6.114631631344405E-16</v>
      </c>
      <c r="I19">
        <v>-5.8101843136205034</v>
      </c>
      <c r="J19">
        <v>4.0048920926735504E-4</v>
      </c>
      <c r="K19">
        <v>-4.9627502615135413E-15</v>
      </c>
      <c r="L19">
        <v>-2.1426770960874606E-15</v>
      </c>
      <c r="M19">
        <v>-4.9627502615135413E-15</v>
      </c>
      <c r="N19">
        <v>-2.1426770960874606E-15</v>
      </c>
      <c r="P19" s="42"/>
      <c r="Q19" s="42"/>
      <c r="R19" s="42"/>
      <c r="S19" s="42"/>
      <c r="T19" s="42"/>
      <c r="U19" s="42"/>
      <c r="V19" s="42"/>
      <c r="W19" s="42"/>
      <c r="X19" s="42"/>
      <c r="Y19" s="42"/>
      <c r="Z19" s="42"/>
      <c r="AA19" s="42"/>
      <c r="AB19" s="42"/>
      <c r="AC19" s="42"/>
    </row>
    <row r="20" spans="6:29" ht="15.75" thickBot="1">
      <c r="F20" s="1" t="s">
        <v>105</v>
      </c>
      <c r="G20" s="1">
        <v>3.0000000000000009</v>
      </c>
      <c r="H20" s="1">
        <v>9.8546211701865897E-17</v>
      </c>
      <c r="I20" s="1">
        <v>3.0442570527987108E+16</v>
      </c>
      <c r="J20" s="1">
        <v>1.5183344841325606E-129</v>
      </c>
      <c r="K20" s="1">
        <v>3.0000000000000004</v>
      </c>
      <c r="L20" s="1">
        <v>3.0000000000000013</v>
      </c>
      <c r="M20" s="1">
        <v>3.0000000000000004</v>
      </c>
      <c r="N20" s="1">
        <v>3.0000000000000013</v>
      </c>
      <c r="P20" s="42" t="s">
        <v>225</v>
      </c>
      <c r="Q20" s="42"/>
      <c r="R20" s="42"/>
      <c r="S20" s="42"/>
      <c r="T20" s="42"/>
      <c r="U20" s="42"/>
      <c r="V20" s="42"/>
      <c r="W20" s="42"/>
      <c r="X20" s="42"/>
      <c r="Y20" s="42"/>
      <c r="Z20" s="42"/>
      <c r="AA20" s="42"/>
      <c r="AB20" s="42"/>
      <c r="AC20" s="42"/>
    </row>
    <row r="21" spans="6:29">
      <c r="P21" s="42"/>
      <c r="Q21" s="42"/>
      <c r="R21" s="42"/>
      <c r="S21" s="42"/>
      <c r="T21" s="42"/>
      <c r="U21" s="42"/>
      <c r="V21" s="42"/>
      <c r="W21" s="42"/>
      <c r="X21" s="42"/>
      <c r="Y21" s="42"/>
      <c r="Z21" s="42"/>
      <c r="AA21" s="42"/>
      <c r="AB21" s="42"/>
      <c r="AC21" s="42"/>
    </row>
    <row r="22" spans="6:29" ht="30.95" customHeight="1">
      <c r="P22" s="42" t="s">
        <v>221</v>
      </c>
      <c r="Q22" s="42"/>
      <c r="R22" s="42"/>
      <c r="S22" s="42"/>
      <c r="T22" s="42"/>
      <c r="U22" s="42"/>
      <c r="V22" s="42"/>
      <c r="W22" s="42"/>
      <c r="X22" s="42"/>
      <c r="Y22" s="42"/>
      <c r="Z22" s="42"/>
      <c r="AA22" s="42"/>
      <c r="AB22" s="42"/>
      <c r="AC22" s="42"/>
    </row>
    <row r="24" spans="6:29">
      <c r="F24" t="s">
        <v>215</v>
      </c>
    </row>
    <row r="25" spans="6:29" ht="15.75" thickBot="1"/>
    <row r="26" spans="6:29">
      <c r="F26" s="2" t="s">
        <v>216</v>
      </c>
      <c r="G26" s="2" t="s">
        <v>217</v>
      </c>
      <c r="H26" s="2" t="s">
        <v>218</v>
      </c>
    </row>
    <row r="27" spans="6:29">
      <c r="F27">
        <v>1</v>
      </c>
      <c r="G27">
        <v>2.9999999999999973</v>
      </c>
      <c r="H27">
        <v>2.6645352591003757E-15</v>
      </c>
    </row>
    <row r="28" spans="6:29">
      <c r="F28">
        <v>2</v>
      </c>
      <c r="G28">
        <v>5.9999999999999982</v>
      </c>
      <c r="H28">
        <v>1.7763568394002505E-15</v>
      </c>
    </row>
    <row r="29" spans="6:29">
      <c r="F29">
        <v>3</v>
      </c>
      <c r="G29">
        <v>9</v>
      </c>
      <c r="H29">
        <v>0</v>
      </c>
    </row>
    <row r="30" spans="6:29">
      <c r="F30">
        <v>4</v>
      </c>
      <c r="G30">
        <v>12</v>
      </c>
      <c r="H30">
        <v>0</v>
      </c>
    </row>
    <row r="31" spans="6:29">
      <c r="F31">
        <v>5</v>
      </c>
      <c r="G31">
        <v>15</v>
      </c>
      <c r="H31">
        <v>0</v>
      </c>
    </row>
    <row r="32" spans="6:29">
      <c r="F32">
        <v>6</v>
      </c>
      <c r="G32">
        <v>18.000000000000004</v>
      </c>
      <c r="H32">
        <v>-3.5527136788005009E-15</v>
      </c>
    </row>
    <row r="33" spans="6:8">
      <c r="F33">
        <v>7</v>
      </c>
      <c r="G33">
        <v>21.000000000000004</v>
      </c>
      <c r="H33">
        <v>-3.5527136788005009E-15</v>
      </c>
    </row>
    <row r="34" spans="6:8">
      <c r="F34">
        <v>8</v>
      </c>
      <c r="G34">
        <v>24.000000000000004</v>
      </c>
      <c r="H34">
        <v>-3.5527136788005009E-15</v>
      </c>
    </row>
    <row r="35" spans="6:8">
      <c r="F35">
        <v>9</v>
      </c>
      <c r="G35">
        <v>27.000000000000004</v>
      </c>
      <c r="H35">
        <v>-3.5527136788005009E-15</v>
      </c>
    </row>
    <row r="36" spans="6:8" ht="15.75" thickBot="1">
      <c r="F36" s="1">
        <v>10</v>
      </c>
      <c r="G36" s="1">
        <v>30.000000000000004</v>
      </c>
      <c r="H36" s="1">
        <v>-3.5527136788005009E-15</v>
      </c>
    </row>
  </sheetData>
  <mergeCells count="21">
    <mergeCell ref="P22:AC22"/>
    <mergeCell ref="P17:AC17"/>
    <mergeCell ref="P18:AC18"/>
    <mergeCell ref="P19:AC19"/>
    <mergeCell ref="P20:AC20"/>
    <mergeCell ref="P21:AC21"/>
    <mergeCell ref="P16:AC16"/>
    <mergeCell ref="P2:AC2"/>
    <mergeCell ref="P3:AC3"/>
    <mergeCell ref="P4:AC4"/>
    <mergeCell ref="P5:AC5"/>
    <mergeCell ref="P6:AC6"/>
    <mergeCell ref="P7:AC7"/>
    <mergeCell ref="P8:AC8"/>
    <mergeCell ref="P9:AC9"/>
    <mergeCell ref="P10:AC10"/>
    <mergeCell ref="P11:AC11"/>
    <mergeCell ref="P12:AC12"/>
    <mergeCell ref="P13:AC13"/>
    <mergeCell ref="P14:AC14"/>
    <mergeCell ref="P15:AC15"/>
  </mergeCells>
  <pageMargins left="0.7" right="0.7" top="0.75" bottom="0.75" header="0.3" footer="0.3"/>
  <drawing r:id="rId1"/>
  <tableParts count="1">
    <tablePart r:id="rId2"/>
  </tableParts>
</worksheet>
</file>

<file path=xl/worksheets/sheet15.xml><?xml version="1.0" encoding="utf-8"?>
<worksheet xmlns="http://schemas.openxmlformats.org/spreadsheetml/2006/main" xmlns:r="http://schemas.openxmlformats.org/officeDocument/2006/relationships">
  <dimension ref="A1:W24"/>
  <sheetViews>
    <sheetView workbookViewId="0">
      <selection sqref="A1:G2"/>
    </sheetView>
  </sheetViews>
  <sheetFormatPr defaultRowHeight="15"/>
  <cols>
    <col min="1" max="1" width="17.140625" customWidth="1"/>
    <col min="3" max="3" width="12.140625" customWidth="1"/>
  </cols>
  <sheetData>
    <row r="1" spans="1:23">
      <c r="A1" s="77" t="s">
        <v>107</v>
      </c>
      <c r="B1" s="77"/>
      <c r="C1" s="77"/>
      <c r="D1" s="77"/>
      <c r="E1" s="77"/>
      <c r="F1" s="77"/>
      <c r="G1" s="77"/>
    </row>
    <row r="2" spans="1:23">
      <c r="A2" s="77"/>
      <c r="B2" s="77"/>
      <c r="C2" s="77"/>
      <c r="D2" s="77"/>
      <c r="E2" s="77"/>
      <c r="F2" s="77"/>
      <c r="G2" s="77"/>
      <c r="L2" s="42" t="s">
        <v>227</v>
      </c>
      <c r="M2" s="42"/>
      <c r="N2" s="42"/>
      <c r="O2" s="42"/>
      <c r="P2" s="42"/>
      <c r="Q2" s="42"/>
      <c r="R2" s="42"/>
      <c r="S2" s="42"/>
      <c r="T2" s="42"/>
      <c r="U2" s="42"/>
      <c r="V2" s="42"/>
      <c r="W2" s="42"/>
    </row>
    <row r="3" spans="1:23">
      <c r="A3" t="s">
        <v>108</v>
      </c>
      <c r="B3" t="s">
        <v>109</v>
      </c>
      <c r="L3" s="42"/>
      <c r="M3" s="42"/>
      <c r="N3" s="42"/>
      <c r="O3" s="42"/>
      <c r="P3" s="42"/>
      <c r="Q3" s="42"/>
      <c r="R3" s="42"/>
      <c r="S3" s="42"/>
      <c r="T3" s="42"/>
      <c r="U3" s="42"/>
      <c r="V3" s="42"/>
      <c r="W3" s="42"/>
    </row>
    <row r="4" spans="1:23">
      <c r="A4">
        <v>1</v>
      </c>
      <c r="B4">
        <v>10</v>
      </c>
      <c r="L4" s="42" t="s">
        <v>167</v>
      </c>
      <c r="M4" s="42"/>
      <c r="N4" s="42"/>
      <c r="O4" s="42"/>
      <c r="P4" s="42"/>
      <c r="Q4" s="42"/>
      <c r="R4" s="42"/>
      <c r="S4" s="42"/>
      <c r="T4" s="42"/>
      <c r="U4" s="42"/>
      <c r="V4" s="42"/>
      <c r="W4" s="42"/>
    </row>
    <row r="5" spans="1:23">
      <c r="A5">
        <v>2</v>
      </c>
      <c r="B5">
        <v>15</v>
      </c>
      <c r="L5" s="42"/>
      <c r="M5" s="42"/>
      <c r="N5" s="42"/>
      <c r="O5" s="42"/>
      <c r="P5" s="42"/>
      <c r="Q5" s="42"/>
      <c r="R5" s="42"/>
      <c r="S5" s="42"/>
      <c r="T5" s="42"/>
      <c r="U5" s="42"/>
      <c r="V5" s="42"/>
      <c r="W5" s="42"/>
    </row>
    <row r="6" spans="1:23">
      <c r="A6">
        <v>3</v>
      </c>
      <c r="B6">
        <v>20</v>
      </c>
      <c r="L6" s="42" t="s">
        <v>161</v>
      </c>
      <c r="M6" s="42"/>
      <c r="N6" s="42"/>
      <c r="O6" s="42"/>
      <c r="P6" s="42"/>
      <c r="Q6" s="42"/>
      <c r="R6" s="42"/>
      <c r="S6" s="42"/>
      <c r="T6" s="42"/>
      <c r="U6" s="42"/>
      <c r="V6" s="42"/>
      <c r="W6" s="42"/>
    </row>
    <row r="7" spans="1:23">
      <c r="A7">
        <v>4</v>
      </c>
      <c r="B7">
        <v>25</v>
      </c>
      <c r="L7" s="42"/>
      <c r="M7" s="42"/>
      <c r="N7" s="42"/>
      <c r="O7" s="42"/>
      <c r="P7" s="42"/>
      <c r="Q7" s="42"/>
      <c r="R7" s="42"/>
      <c r="S7" s="42"/>
      <c r="T7" s="42"/>
      <c r="U7" s="42"/>
      <c r="V7" s="42"/>
      <c r="W7" s="42"/>
    </row>
    <row r="8" spans="1:23">
      <c r="A8">
        <v>5</v>
      </c>
      <c r="B8">
        <v>30</v>
      </c>
      <c r="L8" s="42" t="s">
        <v>233</v>
      </c>
      <c r="M8" s="42"/>
      <c r="N8" s="42"/>
      <c r="O8" s="42"/>
      <c r="P8" s="42"/>
      <c r="Q8" s="42"/>
      <c r="R8" s="42"/>
      <c r="S8" s="42"/>
      <c r="T8" s="42"/>
      <c r="U8" s="42"/>
      <c r="V8" s="42"/>
      <c r="W8" s="42"/>
    </row>
    <row r="9" spans="1:23">
      <c r="A9">
        <v>6</v>
      </c>
      <c r="B9">
        <v>35</v>
      </c>
      <c r="L9" s="42"/>
      <c r="M9" s="42"/>
      <c r="N9" s="42"/>
      <c r="O9" s="42"/>
      <c r="P9" s="42"/>
      <c r="Q9" s="42"/>
      <c r="R9" s="42"/>
      <c r="S9" s="42"/>
      <c r="T9" s="42"/>
      <c r="U9" s="42"/>
      <c r="V9" s="42"/>
      <c r="W9" s="42"/>
    </row>
    <row r="10" spans="1:23">
      <c r="A10">
        <v>7</v>
      </c>
      <c r="B10">
        <v>40</v>
      </c>
      <c r="L10" s="42" t="s">
        <v>228</v>
      </c>
      <c r="M10" s="42"/>
      <c r="N10" s="42"/>
      <c r="O10" s="42"/>
      <c r="P10" s="42"/>
      <c r="Q10" s="42"/>
      <c r="R10" s="42"/>
      <c r="S10" s="42"/>
      <c r="T10" s="42"/>
      <c r="U10" s="42"/>
      <c r="V10" s="42"/>
      <c r="W10" s="42"/>
    </row>
    <row r="11" spans="1:23">
      <c r="A11">
        <v>8</v>
      </c>
      <c r="B11">
        <v>45</v>
      </c>
      <c r="L11" s="42"/>
      <c r="M11" s="42"/>
      <c r="N11" s="42"/>
      <c r="O11" s="42"/>
      <c r="P11" s="42"/>
      <c r="Q11" s="42"/>
      <c r="R11" s="42"/>
      <c r="S11" s="42"/>
      <c r="T11" s="42"/>
      <c r="U11" s="42"/>
      <c r="V11" s="42"/>
      <c r="W11" s="42"/>
    </row>
    <row r="12" spans="1:23">
      <c r="A12">
        <v>9</v>
      </c>
      <c r="B12">
        <v>50</v>
      </c>
      <c r="L12" s="42" t="s">
        <v>229</v>
      </c>
      <c r="M12" s="42"/>
      <c r="N12" s="42"/>
      <c r="O12" s="42"/>
      <c r="P12" s="42"/>
      <c r="Q12" s="42"/>
      <c r="R12" s="42"/>
      <c r="S12" s="42"/>
      <c r="T12" s="42"/>
      <c r="U12" s="42"/>
      <c r="V12" s="42"/>
      <c r="W12" s="42"/>
    </row>
    <row r="13" spans="1:23">
      <c r="A13">
        <v>10</v>
      </c>
      <c r="B13">
        <v>55</v>
      </c>
      <c r="L13" s="42"/>
      <c r="M13" s="42"/>
      <c r="N13" s="42"/>
      <c r="O13" s="42"/>
      <c r="P13" s="42"/>
      <c r="Q13" s="42"/>
      <c r="R13" s="42"/>
      <c r="S13" s="42"/>
      <c r="T13" s="42"/>
      <c r="U13" s="42"/>
      <c r="V13" s="42"/>
      <c r="W13" s="42"/>
    </row>
    <row r="14" spans="1:23">
      <c r="L14" s="42" t="s">
        <v>230</v>
      </c>
      <c r="M14" s="42"/>
      <c r="N14" s="42"/>
      <c r="O14" s="42"/>
      <c r="P14" s="42"/>
      <c r="Q14" s="42"/>
      <c r="R14" s="42"/>
      <c r="S14" s="42"/>
      <c r="T14" s="42"/>
      <c r="U14" s="42"/>
      <c r="V14" s="42"/>
      <c r="W14" s="42"/>
    </row>
    <row r="15" spans="1:23">
      <c r="A15" s="5" t="str" cm="1">
        <f t="array" ref="A15:K16">TRANSPOSE(Table15[#All])</f>
        <v>Time</v>
      </c>
      <c r="B15" s="5">
        <v>1</v>
      </c>
      <c r="C15" s="5">
        <v>2</v>
      </c>
      <c r="D15" s="5">
        <v>3</v>
      </c>
      <c r="E15" s="5">
        <v>4</v>
      </c>
      <c r="F15" s="5">
        <v>5</v>
      </c>
      <c r="G15" s="5">
        <v>6</v>
      </c>
      <c r="H15" s="5">
        <v>7</v>
      </c>
      <c r="I15" s="5">
        <v>8</v>
      </c>
      <c r="J15" s="5">
        <v>9</v>
      </c>
      <c r="K15" s="5">
        <v>10</v>
      </c>
      <c r="L15" s="76"/>
      <c r="M15" s="42"/>
      <c r="N15" s="42"/>
      <c r="O15" s="42"/>
      <c r="P15" s="42"/>
      <c r="Q15" s="42"/>
      <c r="R15" s="42"/>
      <c r="S15" s="42"/>
      <c r="T15" s="42"/>
      <c r="U15" s="42"/>
      <c r="V15" s="42"/>
      <c r="W15" s="42"/>
    </row>
    <row r="16" spans="1:23">
      <c r="A16" s="5" t="str">
        <v xml:space="preserve"> Value</v>
      </c>
      <c r="B16" s="5">
        <v>10</v>
      </c>
      <c r="C16" s="5">
        <v>15</v>
      </c>
      <c r="D16" s="5">
        <v>20</v>
      </c>
      <c r="E16" s="5">
        <v>25</v>
      </c>
      <c r="F16" s="5">
        <v>30</v>
      </c>
      <c r="G16" s="5">
        <v>35</v>
      </c>
      <c r="H16" s="5">
        <v>40</v>
      </c>
      <c r="I16" s="5">
        <v>45</v>
      </c>
      <c r="J16" s="5">
        <v>50</v>
      </c>
      <c r="K16" s="5">
        <v>55</v>
      </c>
      <c r="L16" s="76" t="s">
        <v>234</v>
      </c>
      <c r="M16" s="42"/>
      <c r="N16" s="42"/>
      <c r="O16" s="42"/>
      <c r="P16" s="42"/>
      <c r="Q16" s="42"/>
      <c r="R16" s="42"/>
      <c r="S16" s="42"/>
      <c r="T16" s="42"/>
      <c r="U16" s="42"/>
      <c r="V16" s="42"/>
      <c r="W16" s="42"/>
    </row>
    <row r="17" spans="1:23" ht="30">
      <c r="A17" s="6" t="s">
        <v>110</v>
      </c>
      <c r="B17" s="5" t="e">
        <v>#N/A</v>
      </c>
      <c r="C17" s="5">
        <f>B16</f>
        <v>10</v>
      </c>
      <c r="D17" s="5">
        <f t="shared" ref="D17:K17" si="0">0.3*C16+0.7*C17</f>
        <v>11.5</v>
      </c>
      <c r="E17" s="5">
        <f t="shared" si="0"/>
        <v>14.049999999999999</v>
      </c>
      <c r="F17" s="5">
        <f t="shared" si="0"/>
        <v>17.335000000000001</v>
      </c>
      <c r="G17" s="5">
        <f t="shared" si="0"/>
        <v>21.134499999999999</v>
      </c>
      <c r="H17" s="5">
        <f t="shared" si="0"/>
        <v>25.294149999999998</v>
      </c>
      <c r="I17" s="5">
        <f t="shared" si="0"/>
        <v>29.705904999999998</v>
      </c>
      <c r="J17" s="5">
        <f t="shared" si="0"/>
        <v>34.294133500000001</v>
      </c>
      <c r="K17" s="5">
        <f t="shared" si="0"/>
        <v>39.005893450000002</v>
      </c>
      <c r="L17" s="76"/>
      <c r="M17" s="42"/>
      <c r="N17" s="42"/>
      <c r="O17" s="42"/>
      <c r="P17" s="42"/>
      <c r="Q17" s="42"/>
      <c r="R17" s="42"/>
      <c r="S17" s="42"/>
      <c r="T17" s="42"/>
      <c r="U17" s="42"/>
      <c r="V17" s="42"/>
      <c r="W17" s="42"/>
    </row>
    <row r="18" spans="1:23">
      <c r="L18" s="42" t="s">
        <v>231</v>
      </c>
      <c r="M18" s="42"/>
      <c r="N18" s="42"/>
      <c r="O18" s="42"/>
      <c r="P18" s="42"/>
      <c r="Q18" s="42"/>
      <c r="R18" s="42"/>
      <c r="S18" s="42"/>
      <c r="T18" s="42"/>
      <c r="U18" s="42"/>
      <c r="V18" s="42"/>
      <c r="W18" s="42"/>
    </row>
    <row r="19" spans="1:23">
      <c r="L19" s="42"/>
      <c r="M19" s="42"/>
      <c r="N19" s="42"/>
      <c r="O19" s="42"/>
      <c r="P19" s="42"/>
      <c r="Q19" s="42"/>
      <c r="R19" s="42"/>
      <c r="S19" s="42"/>
      <c r="T19" s="42"/>
      <c r="U19" s="42"/>
      <c r="V19" s="42"/>
      <c r="W19" s="42"/>
    </row>
    <row r="20" spans="1:23">
      <c r="L20" s="42" t="s">
        <v>235</v>
      </c>
      <c r="M20" s="42"/>
      <c r="N20" s="42"/>
      <c r="O20" s="42"/>
      <c r="P20" s="42"/>
      <c r="Q20" s="42"/>
      <c r="R20" s="42"/>
      <c r="S20" s="42"/>
      <c r="T20" s="42"/>
      <c r="U20" s="42"/>
      <c r="V20" s="42"/>
      <c r="W20" s="42"/>
    </row>
    <row r="21" spans="1:23">
      <c r="L21" s="42"/>
      <c r="M21" s="42"/>
      <c r="N21" s="42"/>
      <c r="O21" s="42"/>
      <c r="P21" s="42"/>
      <c r="Q21" s="42"/>
      <c r="R21" s="42"/>
      <c r="S21" s="42"/>
      <c r="T21" s="42"/>
      <c r="U21" s="42"/>
      <c r="V21" s="42"/>
      <c r="W21" s="42"/>
    </row>
    <row r="22" spans="1:23">
      <c r="L22" s="42" t="s">
        <v>236</v>
      </c>
      <c r="M22" s="42"/>
      <c r="N22" s="42"/>
      <c r="O22" s="42"/>
      <c r="P22" s="42"/>
      <c r="Q22" s="42"/>
      <c r="R22" s="42"/>
      <c r="S22" s="42"/>
      <c r="T22" s="42"/>
      <c r="U22" s="42"/>
      <c r="V22" s="42"/>
      <c r="W22" s="42"/>
    </row>
    <row r="23" spans="1:23">
      <c r="L23" s="42"/>
      <c r="M23" s="42"/>
      <c r="N23" s="42"/>
      <c r="O23" s="42"/>
      <c r="P23" s="42"/>
      <c r="Q23" s="42"/>
      <c r="R23" s="42"/>
      <c r="S23" s="42"/>
      <c r="T23" s="42"/>
      <c r="U23" s="42"/>
      <c r="V23" s="42"/>
      <c r="W23" s="42"/>
    </row>
    <row r="24" spans="1:23">
      <c r="L24" s="42" t="s">
        <v>232</v>
      </c>
      <c r="M24" s="42"/>
      <c r="N24" s="42"/>
      <c r="O24" s="42"/>
      <c r="P24" s="42"/>
      <c r="Q24" s="42"/>
      <c r="R24" s="42"/>
      <c r="S24" s="42"/>
      <c r="T24" s="42"/>
      <c r="U24" s="42"/>
      <c r="V24" s="42"/>
      <c r="W24" s="42"/>
    </row>
  </sheetData>
  <mergeCells count="24">
    <mergeCell ref="L21:W21"/>
    <mergeCell ref="L22:W22"/>
    <mergeCell ref="L23:W23"/>
    <mergeCell ref="L24:W24"/>
    <mergeCell ref="L16:W16"/>
    <mergeCell ref="L17:W17"/>
    <mergeCell ref="L18:W18"/>
    <mergeCell ref="L19:W19"/>
    <mergeCell ref="L20:W20"/>
    <mergeCell ref="A1:G2"/>
    <mergeCell ref="L2:W2"/>
    <mergeCell ref="L3:W3"/>
    <mergeCell ref="L4:W4"/>
    <mergeCell ref="L5:W5"/>
    <mergeCell ref="L6:W6"/>
    <mergeCell ref="L7:W7"/>
    <mergeCell ref="L8:W8"/>
    <mergeCell ref="L9:W9"/>
    <mergeCell ref="L10:W10"/>
    <mergeCell ref="L11:W11"/>
    <mergeCell ref="L12:W12"/>
    <mergeCell ref="L13:W13"/>
    <mergeCell ref="L14:W14"/>
    <mergeCell ref="L15:W15"/>
  </mergeCells>
  <phoneticPr fontId="3" type="noConversion"/>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dimension ref="A1:X19"/>
  <sheetViews>
    <sheetView workbookViewId="0">
      <selection activeCell="K1" sqref="K1:X19"/>
    </sheetView>
  </sheetViews>
  <sheetFormatPr defaultRowHeight="15"/>
  <cols>
    <col min="3" max="3" width="24.28515625" bestFit="1" customWidth="1"/>
  </cols>
  <sheetData>
    <row r="1" spans="1:24">
      <c r="A1" t="s">
        <v>108</v>
      </c>
      <c r="B1" t="s">
        <v>109</v>
      </c>
      <c r="C1" t="s">
        <v>111</v>
      </c>
      <c r="K1" s="42" t="s">
        <v>237</v>
      </c>
      <c r="L1" s="42"/>
      <c r="M1" s="42"/>
      <c r="N1" s="42"/>
      <c r="O1" s="42"/>
      <c r="P1" s="42"/>
      <c r="Q1" s="42"/>
      <c r="R1" s="42"/>
      <c r="S1" s="42"/>
      <c r="T1" s="42"/>
      <c r="U1" s="42"/>
      <c r="V1" s="42"/>
      <c r="W1" s="42"/>
      <c r="X1" s="42"/>
    </row>
    <row r="2" spans="1:24">
      <c r="A2">
        <v>1</v>
      </c>
      <c r="B2">
        <v>10</v>
      </c>
      <c r="K2" s="42"/>
      <c r="L2" s="42"/>
      <c r="M2" s="42"/>
      <c r="N2" s="42"/>
      <c r="O2" s="42"/>
      <c r="P2" s="42"/>
      <c r="Q2" s="42"/>
      <c r="R2" s="42"/>
      <c r="S2" s="42"/>
      <c r="T2" s="42"/>
      <c r="U2" s="42"/>
      <c r="V2" s="42"/>
      <c r="W2" s="42"/>
      <c r="X2" s="42"/>
    </row>
    <row r="3" spans="1:24" ht="26.45" customHeight="1">
      <c r="A3">
        <v>2</v>
      </c>
      <c r="B3">
        <v>15</v>
      </c>
      <c r="K3" s="42" t="s">
        <v>167</v>
      </c>
      <c r="L3" s="42"/>
      <c r="M3" s="42"/>
      <c r="N3" s="42"/>
      <c r="O3" s="42"/>
      <c r="P3" s="42"/>
      <c r="Q3" s="42"/>
      <c r="R3" s="42"/>
      <c r="S3" s="42"/>
      <c r="T3" s="42"/>
      <c r="U3" s="42"/>
      <c r="V3" s="42"/>
      <c r="W3" s="42"/>
      <c r="X3" s="42"/>
    </row>
    <row r="4" spans="1:24">
      <c r="A4">
        <v>3</v>
      </c>
      <c r="B4">
        <v>20</v>
      </c>
      <c r="C4" t="e">
        <v>#N/A</v>
      </c>
      <c r="K4" s="42"/>
      <c r="L4" s="42"/>
      <c r="M4" s="42"/>
      <c r="N4" s="42"/>
      <c r="O4" s="42"/>
      <c r="P4" s="42"/>
      <c r="Q4" s="42"/>
      <c r="R4" s="42"/>
      <c r="S4" s="42"/>
      <c r="T4" s="42"/>
      <c r="U4" s="42"/>
      <c r="V4" s="42"/>
      <c r="W4" s="42"/>
      <c r="X4" s="42"/>
    </row>
    <row r="5" spans="1:24">
      <c r="A5">
        <v>4</v>
      </c>
      <c r="B5">
        <v>25</v>
      </c>
      <c r="C5" t="e">
        <v>#N/A</v>
      </c>
      <c r="K5" s="42" t="s">
        <v>238</v>
      </c>
      <c r="L5" s="42"/>
      <c r="M5" s="42"/>
      <c r="N5" s="42"/>
      <c r="O5" s="42"/>
      <c r="P5" s="42"/>
      <c r="Q5" s="42"/>
      <c r="R5" s="42"/>
      <c r="S5" s="42"/>
      <c r="T5" s="42"/>
      <c r="U5" s="42"/>
      <c r="V5" s="42"/>
      <c r="W5" s="42"/>
      <c r="X5" s="42"/>
    </row>
    <row r="6" spans="1:24">
      <c r="A6">
        <v>5</v>
      </c>
      <c r="B6">
        <v>30</v>
      </c>
      <c r="C6">
        <f t="shared" ref="C6:C13" si="0">AVERAGE(B2:B4)</f>
        <v>15</v>
      </c>
      <c r="K6" s="42"/>
      <c r="L6" s="42"/>
      <c r="M6" s="42"/>
      <c r="N6" s="42"/>
      <c r="O6" s="42"/>
      <c r="P6" s="42"/>
      <c r="Q6" s="42"/>
      <c r="R6" s="42"/>
      <c r="S6" s="42"/>
      <c r="T6" s="42"/>
      <c r="U6" s="42"/>
      <c r="V6" s="42"/>
      <c r="W6" s="42"/>
      <c r="X6" s="42"/>
    </row>
    <row r="7" spans="1:24" ht="35.450000000000003" customHeight="1">
      <c r="A7">
        <v>6</v>
      </c>
      <c r="B7">
        <v>35</v>
      </c>
      <c r="C7">
        <f t="shared" si="0"/>
        <v>20</v>
      </c>
      <c r="K7" s="42" t="s">
        <v>242</v>
      </c>
      <c r="L7" s="42"/>
      <c r="M7" s="42"/>
      <c r="N7" s="42"/>
      <c r="O7" s="42"/>
      <c r="P7" s="42"/>
      <c r="Q7" s="42"/>
      <c r="R7" s="42"/>
      <c r="S7" s="42"/>
      <c r="T7" s="42"/>
      <c r="U7" s="42"/>
      <c r="V7" s="42"/>
      <c r="W7" s="42"/>
      <c r="X7" s="42"/>
    </row>
    <row r="8" spans="1:24">
      <c r="A8">
        <v>7</v>
      </c>
      <c r="B8">
        <v>40</v>
      </c>
      <c r="C8">
        <f t="shared" si="0"/>
        <v>25</v>
      </c>
      <c r="K8" s="42"/>
      <c r="L8" s="42"/>
      <c r="M8" s="42"/>
      <c r="N8" s="42"/>
      <c r="O8" s="42"/>
      <c r="P8" s="42"/>
      <c r="Q8" s="42"/>
      <c r="R8" s="42"/>
      <c r="S8" s="42"/>
      <c r="T8" s="42"/>
      <c r="U8" s="42"/>
      <c r="V8" s="42"/>
      <c r="W8" s="42"/>
      <c r="X8" s="42"/>
    </row>
    <row r="9" spans="1:24">
      <c r="A9">
        <v>8</v>
      </c>
      <c r="B9">
        <v>45</v>
      </c>
      <c r="C9">
        <f t="shared" si="0"/>
        <v>30</v>
      </c>
      <c r="K9" s="42" t="s">
        <v>239</v>
      </c>
      <c r="L9" s="42"/>
      <c r="M9" s="42"/>
      <c r="N9" s="42"/>
      <c r="O9" s="42"/>
      <c r="P9" s="42"/>
      <c r="Q9" s="42"/>
      <c r="R9" s="42"/>
      <c r="S9" s="42"/>
      <c r="T9" s="42"/>
      <c r="U9" s="42"/>
      <c r="V9" s="42"/>
      <c r="W9" s="42"/>
      <c r="X9" s="42"/>
    </row>
    <row r="10" spans="1:24">
      <c r="A10">
        <v>9</v>
      </c>
      <c r="B10">
        <v>50</v>
      </c>
      <c r="C10">
        <f t="shared" si="0"/>
        <v>35</v>
      </c>
      <c r="K10" s="42"/>
      <c r="L10" s="42"/>
      <c r="M10" s="42"/>
      <c r="N10" s="42"/>
      <c r="O10" s="42"/>
      <c r="P10" s="42"/>
      <c r="Q10" s="42"/>
      <c r="R10" s="42"/>
      <c r="S10" s="42"/>
      <c r="T10" s="42"/>
      <c r="U10" s="42"/>
      <c r="V10" s="42"/>
      <c r="W10" s="42"/>
      <c r="X10" s="42"/>
    </row>
    <row r="11" spans="1:24" ht="30.95" customHeight="1">
      <c r="A11">
        <v>10</v>
      </c>
      <c r="B11">
        <v>55</v>
      </c>
      <c r="C11">
        <f t="shared" si="0"/>
        <v>40</v>
      </c>
      <c r="K11" s="42" t="s">
        <v>243</v>
      </c>
      <c r="L11" s="42"/>
      <c r="M11" s="42"/>
      <c r="N11" s="42"/>
      <c r="O11" s="42"/>
      <c r="P11" s="42"/>
      <c r="Q11" s="42"/>
      <c r="R11" s="42"/>
      <c r="S11" s="42"/>
      <c r="T11" s="42"/>
      <c r="U11" s="42"/>
      <c r="V11" s="42"/>
      <c r="W11" s="42"/>
      <c r="X11" s="42"/>
    </row>
    <row r="12" spans="1:24">
      <c r="C12">
        <f t="shared" si="0"/>
        <v>45</v>
      </c>
      <c r="K12" s="42"/>
      <c r="L12" s="42"/>
      <c r="M12" s="42"/>
      <c r="N12" s="42"/>
      <c r="O12" s="42"/>
      <c r="P12" s="42"/>
      <c r="Q12" s="42"/>
      <c r="R12" s="42"/>
      <c r="S12" s="42"/>
      <c r="T12" s="42"/>
      <c r="U12" s="42"/>
      <c r="V12" s="42"/>
      <c r="W12" s="42"/>
      <c r="X12" s="42"/>
    </row>
    <row r="13" spans="1:24">
      <c r="C13">
        <f t="shared" si="0"/>
        <v>50</v>
      </c>
      <c r="K13" s="42" t="s">
        <v>240</v>
      </c>
      <c r="L13" s="42"/>
      <c r="M13" s="42"/>
      <c r="N13" s="42"/>
      <c r="O13" s="42"/>
      <c r="P13" s="42"/>
      <c r="Q13" s="42"/>
      <c r="R13" s="42"/>
      <c r="S13" s="42"/>
      <c r="T13" s="42"/>
      <c r="U13" s="42"/>
      <c r="V13" s="42"/>
      <c r="W13" s="42"/>
      <c r="X13" s="42"/>
    </row>
    <row r="14" spans="1:24">
      <c r="K14" s="42"/>
      <c r="L14" s="42"/>
      <c r="M14" s="42"/>
      <c r="N14" s="42"/>
      <c r="O14" s="42"/>
      <c r="P14" s="42"/>
      <c r="Q14" s="42"/>
      <c r="R14" s="42"/>
      <c r="S14" s="42"/>
      <c r="T14" s="42"/>
      <c r="U14" s="42"/>
      <c r="V14" s="42"/>
      <c r="W14" s="42"/>
      <c r="X14" s="42"/>
    </row>
    <row r="15" spans="1:24">
      <c r="K15" s="42" t="s">
        <v>244</v>
      </c>
      <c r="L15" s="42"/>
      <c r="M15" s="42"/>
      <c r="N15" s="42"/>
      <c r="O15" s="42"/>
      <c r="P15" s="42"/>
      <c r="Q15" s="42"/>
      <c r="R15" s="42"/>
      <c r="S15" s="42"/>
      <c r="T15" s="42"/>
      <c r="U15" s="42"/>
      <c r="V15" s="42"/>
      <c r="W15" s="42"/>
      <c r="X15" s="42"/>
    </row>
    <row r="16" spans="1:24">
      <c r="K16" s="42"/>
      <c r="L16" s="42"/>
      <c r="M16" s="42"/>
      <c r="N16" s="42"/>
      <c r="O16" s="42"/>
      <c r="P16" s="42"/>
      <c r="Q16" s="42"/>
      <c r="R16" s="42"/>
      <c r="S16" s="42"/>
      <c r="T16" s="42"/>
      <c r="U16" s="42"/>
      <c r="V16" s="42"/>
      <c r="W16" s="42"/>
      <c r="X16" s="42"/>
    </row>
    <row r="17" spans="11:24">
      <c r="K17" s="42" t="s">
        <v>245</v>
      </c>
      <c r="L17" s="42"/>
      <c r="M17" s="42"/>
      <c r="N17" s="42"/>
      <c r="O17" s="42"/>
      <c r="P17" s="42"/>
      <c r="Q17" s="42"/>
      <c r="R17" s="42"/>
      <c r="S17" s="42"/>
      <c r="T17" s="42"/>
      <c r="U17" s="42"/>
      <c r="V17" s="42"/>
      <c r="W17" s="42"/>
      <c r="X17" s="42"/>
    </row>
    <row r="18" spans="11:24">
      <c r="K18" s="42"/>
      <c r="L18" s="42"/>
      <c r="M18" s="42"/>
      <c r="N18" s="42"/>
      <c r="O18" s="42"/>
      <c r="P18" s="42"/>
      <c r="Q18" s="42"/>
      <c r="R18" s="42"/>
      <c r="S18" s="42"/>
      <c r="T18" s="42"/>
      <c r="U18" s="42"/>
      <c r="V18" s="42"/>
      <c r="W18" s="42"/>
      <c r="X18" s="42"/>
    </row>
    <row r="19" spans="11:24">
      <c r="K19" s="42" t="s">
        <v>241</v>
      </c>
      <c r="L19" s="42"/>
      <c r="M19" s="42"/>
      <c r="N19" s="42"/>
      <c r="O19" s="42"/>
      <c r="P19" s="42"/>
      <c r="Q19" s="42"/>
      <c r="R19" s="42"/>
      <c r="S19" s="42"/>
      <c r="T19" s="42"/>
      <c r="U19" s="42"/>
      <c r="V19" s="42"/>
      <c r="W19" s="42"/>
      <c r="X19" s="42"/>
    </row>
  </sheetData>
  <mergeCells count="19">
    <mergeCell ref="K19:X19"/>
    <mergeCell ref="K13:X13"/>
    <mergeCell ref="K14:X14"/>
    <mergeCell ref="K15:X15"/>
    <mergeCell ref="K16:X16"/>
    <mergeCell ref="K17:X17"/>
    <mergeCell ref="K18:X18"/>
    <mergeCell ref="K12:X12"/>
    <mergeCell ref="K1:X1"/>
    <mergeCell ref="K2:X2"/>
    <mergeCell ref="K3:X3"/>
    <mergeCell ref="K4:X4"/>
    <mergeCell ref="K5:X5"/>
    <mergeCell ref="K6:X6"/>
    <mergeCell ref="K7:X7"/>
    <mergeCell ref="K8:X8"/>
    <mergeCell ref="K9:X9"/>
    <mergeCell ref="K10:X10"/>
    <mergeCell ref="K11:X11"/>
  </mergeCells>
  <pageMargins left="0.7" right="0.7" top="0.75" bottom="0.75" header="0.3" footer="0.3"/>
  <drawing r:id="rId1"/>
  <tableParts count="1">
    <tablePart r:id="rId2"/>
  </tableParts>
</worksheet>
</file>

<file path=xl/worksheets/sheet17.xml><?xml version="1.0" encoding="utf-8"?>
<worksheet xmlns="http://schemas.openxmlformats.org/spreadsheetml/2006/main" xmlns:r="http://schemas.openxmlformats.org/officeDocument/2006/relationships">
  <dimension ref="A1:T19"/>
  <sheetViews>
    <sheetView workbookViewId="0">
      <selection activeCell="H8" sqref="H8"/>
    </sheetView>
  </sheetViews>
  <sheetFormatPr defaultRowHeight="15"/>
  <cols>
    <col min="1" max="1" width="12.140625" customWidth="1"/>
    <col min="2" max="2" width="11.5703125" bestFit="1" customWidth="1"/>
    <col min="4" max="4" width="5.5703125" bestFit="1" customWidth="1"/>
  </cols>
  <sheetData>
    <row r="1" spans="1:20">
      <c r="A1" t="s">
        <v>112</v>
      </c>
      <c r="B1" t="s">
        <v>113</v>
      </c>
      <c r="D1" s="2" t="s">
        <v>114</v>
      </c>
      <c r="E1" s="2" t="s">
        <v>113</v>
      </c>
      <c r="F1" s="2" t="s">
        <v>115</v>
      </c>
      <c r="G1" s="2" t="s">
        <v>116</v>
      </c>
      <c r="I1" s="42" t="s">
        <v>246</v>
      </c>
      <c r="J1" s="42"/>
      <c r="K1" s="42"/>
      <c r="L1" s="42"/>
      <c r="M1" s="42"/>
      <c r="N1" s="42"/>
      <c r="O1" s="42"/>
      <c r="P1" s="42"/>
      <c r="Q1" s="42"/>
      <c r="R1" s="42"/>
      <c r="S1" s="42"/>
      <c r="T1" s="42"/>
    </row>
    <row r="2" spans="1:20">
      <c r="A2" s="7">
        <v>1</v>
      </c>
      <c r="B2" s="8">
        <v>80</v>
      </c>
      <c r="D2">
        <v>5</v>
      </c>
      <c r="E2">
        <v>100</v>
      </c>
      <c r="F2">
        <v>1</v>
      </c>
      <c r="G2" s="11">
        <v>1</v>
      </c>
      <c r="I2" s="42"/>
      <c r="J2" s="42"/>
      <c r="K2" s="42"/>
      <c r="L2" s="42"/>
      <c r="M2" s="42"/>
      <c r="N2" s="42"/>
      <c r="O2" s="42"/>
      <c r="P2" s="42"/>
      <c r="Q2" s="42"/>
      <c r="R2" s="42"/>
      <c r="S2" s="42"/>
      <c r="T2" s="42"/>
    </row>
    <row r="3" spans="1:20" ht="27.6" customHeight="1">
      <c r="A3" s="7">
        <v>2</v>
      </c>
      <c r="B3" s="8">
        <v>56</v>
      </c>
      <c r="D3">
        <v>4</v>
      </c>
      <c r="E3">
        <v>99</v>
      </c>
      <c r="F3">
        <v>2</v>
      </c>
      <c r="G3" s="11">
        <v>0.90900000000000003</v>
      </c>
      <c r="I3" s="42" t="s">
        <v>167</v>
      </c>
      <c r="J3" s="42"/>
      <c r="K3" s="42"/>
      <c r="L3" s="42"/>
      <c r="M3" s="42"/>
      <c r="N3" s="42"/>
      <c r="O3" s="42"/>
      <c r="P3" s="42"/>
      <c r="Q3" s="42"/>
      <c r="R3" s="42"/>
      <c r="S3" s="42"/>
      <c r="T3" s="42"/>
    </row>
    <row r="4" spans="1:20">
      <c r="A4" s="7">
        <v>3</v>
      </c>
      <c r="B4" s="8">
        <v>87</v>
      </c>
      <c r="D4">
        <v>12</v>
      </c>
      <c r="E4">
        <v>98</v>
      </c>
      <c r="F4">
        <v>3</v>
      </c>
      <c r="G4" s="11">
        <v>0.81799999999999995</v>
      </c>
      <c r="I4" s="42"/>
      <c r="J4" s="42"/>
      <c r="K4" s="42"/>
      <c r="L4" s="42"/>
      <c r="M4" s="42"/>
      <c r="N4" s="42"/>
      <c r="O4" s="42"/>
      <c r="P4" s="42"/>
      <c r="Q4" s="42"/>
      <c r="R4" s="42"/>
      <c r="S4" s="42"/>
      <c r="T4" s="42"/>
    </row>
    <row r="5" spans="1:20">
      <c r="A5" s="7">
        <v>4</v>
      </c>
      <c r="B5" s="8">
        <v>99</v>
      </c>
      <c r="D5">
        <v>11</v>
      </c>
      <c r="E5">
        <v>88</v>
      </c>
      <c r="F5">
        <v>4</v>
      </c>
      <c r="G5" s="11">
        <v>0.72699999999999998</v>
      </c>
      <c r="I5" s="42" t="s">
        <v>161</v>
      </c>
      <c r="J5" s="42"/>
      <c r="K5" s="42"/>
      <c r="L5" s="42"/>
      <c r="M5" s="42"/>
      <c r="N5" s="42"/>
      <c r="O5" s="42"/>
      <c r="P5" s="42"/>
      <c r="Q5" s="42"/>
      <c r="R5" s="42"/>
      <c r="S5" s="42"/>
      <c r="T5" s="42"/>
    </row>
    <row r="6" spans="1:20">
      <c r="A6" s="7">
        <v>5</v>
      </c>
      <c r="B6" s="8">
        <v>100</v>
      </c>
      <c r="D6">
        <v>3</v>
      </c>
      <c r="E6">
        <v>87</v>
      </c>
      <c r="F6">
        <v>5</v>
      </c>
      <c r="G6" s="11">
        <v>0.63600000000000001</v>
      </c>
      <c r="I6" s="42"/>
      <c r="J6" s="42"/>
      <c r="K6" s="42"/>
      <c r="L6" s="42"/>
      <c r="M6" s="42"/>
      <c r="N6" s="42"/>
      <c r="O6" s="42"/>
      <c r="P6" s="42"/>
      <c r="Q6" s="42"/>
      <c r="R6" s="42"/>
      <c r="S6" s="42"/>
      <c r="T6" s="42"/>
    </row>
    <row r="7" spans="1:20">
      <c r="A7" s="7">
        <v>6</v>
      </c>
      <c r="B7" s="8">
        <v>45</v>
      </c>
      <c r="D7">
        <v>1</v>
      </c>
      <c r="E7">
        <v>80</v>
      </c>
      <c r="F7">
        <v>6</v>
      </c>
      <c r="G7" s="11">
        <v>0.45400000000000001</v>
      </c>
      <c r="I7" s="42" t="s">
        <v>249</v>
      </c>
      <c r="J7" s="42"/>
      <c r="K7" s="42"/>
      <c r="L7" s="42"/>
      <c r="M7" s="42"/>
      <c r="N7" s="42"/>
      <c r="O7" s="42"/>
      <c r="P7" s="42"/>
      <c r="Q7" s="42"/>
      <c r="R7" s="42"/>
      <c r="S7" s="42"/>
      <c r="T7" s="42"/>
    </row>
    <row r="8" spans="1:20">
      <c r="A8" s="7">
        <v>7</v>
      </c>
      <c r="B8" s="8">
        <v>66</v>
      </c>
      <c r="D8">
        <v>8</v>
      </c>
      <c r="E8">
        <v>80</v>
      </c>
      <c r="F8">
        <v>6</v>
      </c>
      <c r="G8" s="11">
        <v>0.45400000000000001</v>
      </c>
      <c r="I8" s="42"/>
      <c r="J8" s="42"/>
      <c r="K8" s="42"/>
      <c r="L8" s="42"/>
      <c r="M8" s="42"/>
      <c r="N8" s="42"/>
      <c r="O8" s="42"/>
      <c r="P8" s="42"/>
      <c r="Q8" s="42"/>
      <c r="R8" s="42"/>
      <c r="S8" s="42"/>
      <c r="T8" s="42"/>
    </row>
    <row r="9" spans="1:20">
      <c r="A9" s="7">
        <v>8</v>
      </c>
      <c r="B9" s="8">
        <v>80</v>
      </c>
      <c r="D9">
        <v>9</v>
      </c>
      <c r="E9">
        <v>78</v>
      </c>
      <c r="F9">
        <v>8</v>
      </c>
      <c r="G9" s="11">
        <v>0.36299999999999999</v>
      </c>
      <c r="I9" s="42" t="s">
        <v>250</v>
      </c>
      <c r="J9" s="42"/>
      <c r="K9" s="42"/>
      <c r="L9" s="42"/>
      <c r="M9" s="42"/>
      <c r="N9" s="42"/>
      <c r="O9" s="42"/>
      <c r="P9" s="42"/>
      <c r="Q9" s="42"/>
      <c r="R9" s="42"/>
      <c r="S9" s="42"/>
      <c r="T9" s="42"/>
    </row>
    <row r="10" spans="1:20">
      <c r="A10" s="7">
        <v>9</v>
      </c>
      <c r="B10" s="8">
        <v>78</v>
      </c>
      <c r="D10">
        <v>7</v>
      </c>
      <c r="E10">
        <v>66</v>
      </c>
      <c r="F10">
        <v>9</v>
      </c>
      <c r="G10" s="11">
        <v>0.27200000000000002</v>
      </c>
      <c r="I10" s="42"/>
      <c r="J10" s="42"/>
      <c r="K10" s="42"/>
      <c r="L10" s="42"/>
      <c r="M10" s="42"/>
      <c r="N10" s="42"/>
      <c r="O10" s="42"/>
      <c r="P10" s="42"/>
      <c r="Q10" s="42"/>
      <c r="R10" s="42"/>
      <c r="S10" s="42"/>
      <c r="T10" s="42"/>
    </row>
    <row r="11" spans="1:20">
      <c r="A11" s="7">
        <v>10</v>
      </c>
      <c r="B11" s="8">
        <v>50</v>
      </c>
      <c r="D11">
        <v>2</v>
      </c>
      <c r="E11">
        <v>56</v>
      </c>
      <c r="F11">
        <v>10</v>
      </c>
      <c r="G11" s="11">
        <v>0.18099999999999999</v>
      </c>
      <c r="I11" s="42" t="s">
        <v>251</v>
      </c>
      <c r="J11" s="42"/>
      <c r="K11" s="42"/>
      <c r="L11" s="42"/>
      <c r="M11" s="42"/>
      <c r="N11" s="42"/>
      <c r="O11" s="42"/>
      <c r="P11" s="42"/>
      <c r="Q11" s="42"/>
      <c r="R11" s="42"/>
      <c r="S11" s="42"/>
      <c r="T11" s="42"/>
    </row>
    <row r="12" spans="1:20">
      <c r="A12" s="7">
        <v>11</v>
      </c>
      <c r="B12" s="8">
        <v>88</v>
      </c>
      <c r="D12">
        <v>10</v>
      </c>
      <c r="E12">
        <v>50</v>
      </c>
      <c r="F12">
        <v>11</v>
      </c>
      <c r="G12" s="11">
        <v>0.09</v>
      </c>
      <c r="I12" s="42"/>
      <c r="J12" s="42"/>
      <c r="K12" s="42"/>
      <c r="L12" s="42"/>
      <c r="M12" s="42"/>
      <c r="N12" s="42"/>
      <c r="O12" s="42"/>
      <c r="P12" s="42"/>
      <c r="Q12" s="42"/>
      <c r="R12" s="42"/>
      <c r="S12" s="42"/>
      <c r="T12" s="42"/>
    </row>
    <row r="13" spans="1:20" ht="15.75" thickBot="1">
      <c r="A13" s="9">
        <v>12</v>
      </c>
      <c r="B13" s="10">
        <v>98</v>
      </c>
      <c r="D13" s="1">
        <v>6</v>
      </c>
      <c r="E13" s="1">
        <v>45</v>
      </c>
      <c r="F13" s="1">
        <v>12</v>
      </c>
      <c r="G13" s="12">
        <v>0</v>
      </c>
      <c r="I13" s="42" t="s">
        <v>252</v>
      </c>
      <c r="J13" s="42"/>
      <c r="K13" s="42"/>
      <c r="L13" s="42"/>
      <c r="M13" s="42"/>
      <c r="N13" s="42"/>
      <c r="O13" s="42"/>
      <c r="P13" s="42"/>
      <c r="Q13" s="42"/>
      <c r="R13" s="42"/>
      <c r="S13" s="42"/>
      <c r="T13" s="42"/>
    </row>
    <row r="14" spans="1:20">
      <c r="I14" s="42"/>
      <c r="J14" s="42"/>
      <c r="K14" s="42"/>
      <c r="L14" s="42"/>
      <c r="M14" s="42"/>
      <c r="N14" s="42"/>
      <c r="O14" s="42"/>
      <c r="P14" s="42"/>
      <c r="Q14" s="42"/>
      <c r="R14" s="42"/>
      <c r="S14" s="42"/>
      <c r="T14" s="42"/>
    </row>
    <row r="15" spans="1:20">
      <c r="I15" s="42" t="s">
        <v>253</v>
      </c>
      <c r="J15" s="42"/>
      <c r="K15" s="42"/>
      <c r="L15" s="42"/>
      <c r="M15" s="42"/>
      <c r="N15" s="42"/>
      <c r="O15" s="42"/>
      <c r="P15" s="42"/>
      <c r="Q15" s="42"/>
      <c r="R15" s="42"/>
      <c r="S15" s="42"/>
      <c r="T15" s="42"/>
    </row>
    <row r="16" spans="1:20">
      <c r="I16" s="42"/>
      <c r="J16" s="42"/>
      <c r="K16" s="42"/>
      <c r="L16" s="42"/>
      <c r="M16" s="42"/>
      <c r="N16" s="42"/>
      <c r="O16" s="42"/>
      <c r="P16" s="42"/>
      <c r="Q16" s="42"/>
      <c r="R16" s="42"/>
      <c r="S16" s="42"/>
      <c r="T16" s="42"/>
    </row>
    <row r="17" spans="9:20">
      <c r="I17" s="42" t="s">
        <v>254</v>
      </c>
      <c r="J17" s="42"/>
      <c r="K17" s="42"/>
      <c r="L17" s="42"/>
      <c r="M17" s="42"/>
      <c r="N17" s="42"/>
      <c r="O17" s="42"/>
      <c r="P17" s="42"/>
      <c r="Q17" s="42"/>
      <c r="R17" s="42"/>
      <c r="S17" s="42"/>
      <c r="T17" s="42"/>
    </row>
    <row r="18" spans="9:20">
      <c r="I18" s="42"/>
      <c r="J18" s="42"/>
      <c r="K18" s="42"/>
      <c r="L18" s="42"/>
      <c r="M18" s="42"/>
      <c r="N18" s="42"/>
      <c r="O18" s="42"/>
      <c r="P18" s="42"/>
      <c r="Q18" s="42"/>
      <c r="R18" s="42"/>
      <c r="S18" s="42"/>
      <c r="T18" s="42"/>
    </row>
    <row r="19" spans="9:20" ht="47.1" customHeight="1">
      <c r="I19" s="42" t="s">
        <v>247</v>
      </c>
      <c r="J19" s="42"/>
      <c r="K19" s="42"/>
      <c r="L19" s="42"/>
      <c r="M19" s="42"/>
      <c r="N19" s="42"/>
      <c r="O19" s="42"/>
      <c r="P19" s="42"/>
      <c r="Q19" s="42"/>
      <c r="R19" s="42"/>
      <c r="S19" s="42"/>
      <c r="T19" s="42"/>
    </row>
  </sheetData>
  <sortState ref="D2:G13">
    <sortCondition ref="F3"/>
  </sortState>
  <mergeCells count="19">
    <mergeCell ref="I19:T19"/>
    <mergeCell ref="I13:T13"/>
    <mergeCell ref="I14:T14"/>
    <mergeCell ref="I15:T15"/>
    <mergeCell ref="I16:T16"/>
    <mergeCell ref="I17:T17"/>
    <mergeCell ref="I18:T18"/>
    <mergeCell ref="I12:T12"/>
    <mergeCell ref="I1:T1"/>
    <mergeCell ref="I2:T2"/>
    <mergeCell ref="I3:T3"/>
    <mergeCell ref="I4:T4"/>
    <mergeCell ref="I5:T5"/>
    <mergeCell ref="I6:T6"/>
    <mergeCell ref="I7:T7"/>
    <mergeCell ref="I8:T8"/>
    <mergeCell ref="I9:T9"/>
    <mergeCell ref="I10:T10"/>
    <mergeCell ref="I11:T11"/>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dimension ref="B1:C11"/>
  <sheetViews>
    <sheetView workbookViewId="0">
      <selection activeCell="L7" sqref="L7"/>
    </sheetView>
  </sheetViews>
  <sheetFormatPr defaultRowHeight="15"/>
  <cols>
    <col min="2" max="3" width="11.42578125" customWidth="1"/>
  </cols>
  <sheetData>
    <row r="1" spans="2:3">
      <c r="B1" t="s">
        <v>117</v>
      </c>
      <c r="C1" t="s">
        <v>118</v>
      </c>
    </row>
    <row r="2" spans="2:3">
      <c r="B2">
        <v>-2.9947841539978981</v>
      </c>
      <c r="C2">
        <v>1.2352370504231658</v>
      </c>
    </row>
    <row r="3" spans="2:3">
      <c r="B3">
        <v>0.63868810684652999</v>
      </c>
      <c r="C3">
        <v>0.10818894224939868</v>
      </c>
    </row>
    <row r="4" spans="2:3">
      <c r="B4">
        <v>1.2804571269953158</v>
      </c>
      <c r="C4">
        <v>0.25254166757804342</v>
      </c>
    </row>
    <row r="5" spans="2:3">
      <c r="B5">
        <v>-0.13763383321929723</v>
      </c>
      <c r="C5">
        <v>0.86556156020378694</v>
      </c>
    </row>
    <row r="6" spans="2:3">
      <c r="B6">
        <v>-0.44904254536959343</v>
      </c>
      <c r="C6">
        <v>0.14837610251561273</v>
      </c>
    </row>
    <row r="7" spans="2:3">
      <c r="B7">
        <v>-0.95578116088290699</v>
      </c>
      <c r="C7">
        <v>1.0816074791364372</v>
      </c>
    </row>
    <row r="8" spans="2:3">
      <c r="B8">
        <v>-0.2894455519708572</v>
      </c>
      <c r="C8">
        <v>-2.08588971872814</v>
      </c>
    </row>
    <row r="9" spans="2:3">
      <c r="B9">
        <v>2.0805327949346974</v>
      </c>
      <c r="C9">
        <v>0.11080487638537306</v>
      </c>
    </row>
    <row r="10" spans="2:3">
      <c r="B10">
        <v>1.3398221199167892</v>
      </c>
      <c r="C10">
        <v>1.4520446711685508</v>
      </c>
    </row>
    <row r="11" spans="2:3">
      <c r="B11">
        <v>-0.83027316577499732</v>
      </c>
      <c r="C11">
        <v>1.1944371181016322</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Definition</vt:lpstr>
      <vt:lpstr>Statistical test</vt:lpstr>
      <vt:lpstr>Descriptive Statistics</vt:lpstr>
      <vt:lpstr>F-test</vt:lpstr>
      <vt:lpstr>t-test</vt:lpstr>
      <vt:lpstr>ANOVA</vt:lpstr>
      <vt:lpstr>Analysis of Variance</vt:lpstr>
      <vt:lpstr>Analysis of Variance_1</vt:lpstr>
      <vt:lpstr>CHI_SQUARE</vt:lpstr>
      <vt:lpstr>Chi-square</vt:lpstr>
      <vt:lpstr>Histogram</vt:lpstr>
      <vt:lpstr>Covariance</vt:lpstr>
      <vt:lpstr>Pearson's Correlation</vt:lpstr>
      <vt:lpstr>Regression</vt:lpstr>
      <vt:lpstr>Exponential Smoothing</vt:lpstr>
      <vt:lpstr>Moving Average</vt:lpstr>
      <vt:lpstr>Rank and Percentile</vt:lpstr>
      <vt:lpstr>Random Number Generator</vt:lpstr>
    </vt:vector>
  </TitlesOfParts>
  <Manager/>
  <Company>HCL Technologies</Company>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Usha Nandhini S [External]</dc:creator>
  <cp:keywords/>
  <dc:description/>
  <cp:lastModifiedBy>EduTech</cp:lastModifiedBy>
  <cp:revision/>
  <dcterms:created xsi:type="dcterms:W3CDTF">2023-08-26T03:50:32Z</dcterms:created>
  <dcterms:modified xsi:type="dcterms:W3CDTF">2025-07-12T04:49:24Z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131a413b-6ea1-4b21-85f7-d0b039b78c63</vt:lpwstr>
  </property>
  <property fmtid="{D5CDD505-2E9C-101B-9397-08002B2CF9AE}" pid="3" name="HCLClassD6">
    <vt:lpwstr>False</vt:lpwstr>
  </property>
  <property fmtid="{D5CDD505-2E9C-101B-9397-08002B2CF9AE}" pid="4" name="HCLClassification">
    <vt:lpwstr>HCL_Cla5s_P3rs0nalUs3</vt:lpwstr>
  </property>
</Properties>
</file>