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U-Studio Dropbox\U-Studio의 팀 폴더\A_유스튜디오자료\견적서\2024년 견적서_주식회사\"/>
    </mc:Choice>
  </mc:AlternateContent>
  <xr:revisionPtr revIDLastSave="0" documentId="8_{8DB24C14-945B-4FDE-A221-AFE861867DB9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통합견적서" sheetId="1" r:id="rId1"/>
  </sheets>
  <definedNames>
    <definedName name="_xlnm.Print_Area" localSheetId="0">통합견적서!$A$1:$G$71</definedName>
  </definedNames>
  <calcPr calcId="191029" refMode="R1C1" iterate="1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7" i="1" l="1"/>
  <c r="F68" i="1"/>
  <c r="F19" i="1"/>
  <c r="F32" i="1"/>
  <c r="F31" i="1"/>
  <c r="F30" i="1"/>
  <c r="F29" i="1"/>
  <c r="F28" i="1"/>
  <c r="F27" i="1"/>
  <c r="F26" i="1"/>
  <c r="F25" i="1"/>
  <c r="F24" i="1"/>
  <c r="F23" i="1"/>
  <c r="F44" i="1"/>
  <c r="F43" i="1"/>
  <c r="F42" i="1"/>
  <c r="F41" i="1"/>
  <c r="F40" i="1"/>
  <c r="F39" i="1"/>
  <c r="F38" i="1"/>
  <c r="F37" i="1"/>
  <c r="F36" i="1"/>
  <c r="F17" i="1"/>
  <c r="F33" i="1" l="1"/>
  <c r="F45" i="1"/>
  <c r="F54" i="1"/>
  <c r="F53" i="1"/>
  <c r="F51" i="1"/>
  <c r="F50" i="1"/>
  <c r="F49" i="1"/>
  <c r="F48" i="1"/>
  <c r="F62" i="1"/>
  <c r="F63" i="1" s="1"/>
  <c r="F52" i="1"/>
  <c r="F55" i="1"/>
  <c r="F66" i="1" l="1"/>
  <c r="F57" i="1"/>
  <c r="F56" i="1"/>
  <c r="F70" i="1"/>
  <c r="F69" i="1"/>
  <c r="F58" i="1" l="1"/>
  <c r="F71" i="1"/>
  <c r="F20" i="1"/>
  <c r="F72" i="1" s="1"/>
  <c r="B9" i="1"/>
  <c r="B12" i="1" l="1"/>
  <c r="B13" i="1" l="1"/>
</calcChain>
</file>

<file path=xl/sharedStrings.xml><?xml version="1.0" encoding="utf-8"?>
<sst xmlns="http://schemas.openxmlformats.org/spreadsheetml/2006/main" count="120" uniqueCount="56">
  <si>
    <t>견적일</t>
  </si>
  <si>
    <t>견적서</t>
    <phoneticPr fontId="2" type="noConversion"/>
  </si>
  <si>
    <t>내용</t>
    <phoneticPr fontId="2" type="noConversion"/>
  </si>
  <si>
    <t>수량</t>
    <phoneticPr fontId="2" type="noConversion"/>
  </si>
  <si>
    <t>비용</t>
    <phoneticPr fontId="4" type="noConversion"/>
  </si>
  <si>
    <t>비고</t>
    <phoneticPr fontId="2" type="noConversion"/>
  </si>
  <si>
    <t>단위</t>
    <phoneticPr fontId="2" type="noConversion"/>
  </si>
  <si>
    <t>항목</t>
    <phoneticPr fontId="4" type="noConversion"/>
  </si>
  <si>
    <t>■ 사업자등록번호</t>
    <phoneticPr fontId="2" type="noConversion"/>
  </si>
  <si>
    <t>직 인</t>
    <phoneticPr fontId="2" type="noConversion"/>
  </si>
  <si>
    <t>■ 회사 주소</t>
    <phoneticPr fontId="2" type="noConversion"/>
  </si>
  <si>
    <t>■ 대표번호 / E-mail</t>
    <phoneticPr fontId="2" type="noConversion"/>
  </si>
  <si>
    <t xml:space="preserve">■ 담당자 연락처 </t>
    <phoneticPr fontId="2" type="noConversion"/>
  </si>
  <si>
    <t>VAT 별도</t>
    <phoneticPr fontId="2" type="noConversion"/>
  </si>
  <si>
    <t>서울시 서초구 강남대로 563(페이토 지하2층 유스튜디오)</t>
    <phoneticPr fontId="2" type="noConversion"/>
  </si>
  <si>
    <t>단가</t>
    <phoneticPr fontId="2" type="noConversion"/>
  </si>
  <si>
    <t>㈜ 유스튜디오 451-81-00624</t>
    <phoneticPr fontId="2" type="noConversion"/>
  </si>
  <si>
    <t>02-549-2048 / one@ustudio.co.kr</t>
    <phoneticPr fontId="2" type="noConversion"/>
  </si>
  <si>
    <t>합계</t>
    <phoneticPr fontId="2" type="noConversion"/>
  </si>
  <si>
    <t xml:space="preserve">총액(Total) </t>
    <phoneticPr fontId="2" type="noConversion"/>
  </si>
  <si>
    <t>■ 대표</t>
    <phoneticPr fontId="2" type="noConversion"/>
  </si>
  <si>
    <t>양승철</t>
    <phoneticPr fontId="2" type="noConversion"/>
  </si>
  <si>
    <t>귀   하</t>
    <phoneticPr fontId="2" type="noConversion"/>
  </si>
  <si>
    <t>품  명</t>
    <phoneticPr fontId="2" type="noConversion"/>
  </si>
  <si>
    <t>금액</t>
    <phoneticPr fontId="2" type="noConversion"/>
  </si>
  <si>
    <t>금액 (VAT 포함)</t>
    <phoneticPr fontId="2" type="noConversion"/>
  </si>
  <si>
    <t>일수</t>
    <phoneticPr fontId="2" type="noConversion"/>
  </si>
  <si>
    <t>편집</t>
    <phoneticPr fontId="2" type="noConversion"/>
  </si>
  <si>
    <t>광고집행비</t>
    <phoneticPr fontId="2" type="noConversion"/>
  </si>
  <si>
    <t>영문 성우</t>
    <phoneticPr fontId="2" type="noConversion"/>
  </si>
  <si>
    <t>드론 촬영</t>
    <phoneticPr fontId="2" type="noConversion"/>
  </si>
  <si>
    <t>기타 비용</t>
    <phoneticPr fontId="2" type="noConversion"/>
  </si>
  <si>
    <t>카메라 촬영</t>
    <phoneticPr fontId="2" type="noConversion"/>
  </si>
  <si>
    <t>쇼츠 제작</t>
    <phoneticPr fontId="2" type="noConversion"/>
  </si>
  <si>
    <t>촬영</t>
    <phoneticPr fontId="2" type="noConversion"/>
  </si>
  <si>
    <t>애프터 이펙트 작업</t>
    <phoneticPr fontId="2" type="noConversion"/>
  </si>
  <si>
    <t>컬러 그레이딩 작업 및 CG</t>
    <phoneticPr fontId="2" type="noConversion"/>
  </si>
  <si>
    <t>카메라 기타자재</t>
    <phoneticPr fontId="2" type="noConversion"/>
  </si>
  <si>
    <t>오디오 믹싱</t>
    <phoneticPr fontId="2" type="noConversion"/>
  </si>
  <si>
    <t>기획</t>
    <phoneticPr fontId="2" type="noConversion"/>
  </si>
  <si>
    <t>기획 및 시나리오 작성</t>
    <phoneticPr fontId="2" type="noConversion"/>
  </si>
  <si>
    <t>영문 번역 및 검수</t>
    <phoneticPr fontId="2" type="noConversion"/>
  </si>
  <si>
    <t>출장비</t>
    <phoneticPr fontId="2" type="noConversion"/>
  </si>
  <si>
    <t>고프로 대여</t>
    <phoneticPr fontId="2" type="noConversion"/>
  </si>
  <si>
    <t>행사 스케치 영상 제작 (5편)</t>
    <phoneticPr fontId="2" type="noConversion"/>
  </si>
  <si>
    <t>종합편집</t>
    <phoneticPr fontId="2" type="noConversion"/>
  </si>
  <si>
    <t>에프터 이펙트 작업</t>
    <phoneticPr fontId="2" type="noConversion"/>
  </si>
  <si>
    <t>ronin 4D Cinema camera, Sony A7S3</t>
    <phoneticPr fontId="2" type="noConversion"/>
  </si>
  <si>
    <t>Gopro Hero 10</t>
    <phoneticPr fontId="2" type="noConversion"/>
  </si>
  <si>
    <t>카메라 기타자재 및 조명</t>
    <phoneticPr fontId="2" type="noConversion"/>
  </si>
  <si>
    <t>Sony A7S3 인터뷰 카메라 3대</t>
    <phoneticPr fontId="2" type="noConversion"/>
  </si>
  <si>
    <t>학생 유튜브 영상 콘텐츠 제작 사업</t>
    <phoneticPr fontId="2" type="noConversion"/>
  </si>
  <si>
    <t>KDI국제정책대학원</t>
    <phoneticPr fontId="2" type="noConversion"/>
  </si>
  <si>
    <t>대학원 제작 영상 (12편)</t>
    <phoneticPr fontId="2" type="noConversion"/>
  </si>
  <si>
    <t>양승철 / 010-8573-3300 / ad@ustudio.co.kr</t>
    <phoneticPr fontId="2" type="noConversion"/>
  </si>
  <si>
    <t xml:space="preserve"> 시리즈 (8편)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</si>
</sst>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&quot;₩&quot;* #,##0_-;\-&quot;₩&quot;* #,##0_-;_-&quot;₩&quot;* &quot;-&quot;_-;_-@_-"/>
    <numFmt numFmtId="41" formatCode="_-* #,##0_-;\-* #,##0_-;_-* &quot;-&quot;_-;_-@_-"/>
    <numFmt numFmtId="176" formatCode="&quot;₩&quot;#,##0_);[Red]\(&quot;₩&quot;#,##0\)"/>
    <numFmt numFmtId="177" formatCode="_(* #,##0_);_(* \(#,##0\);_(* &quot;-&quot;_);_(@_)"/>
    <numFmt numFmtId="178" formatCode="&quot;$&quot;#,##0.00"/>
    <numFmt numFmtId="179" formatCode="&quot;$&quot;#,##0_);[Red]\(&quot;$&quot;#,##0\)"/>
    <numFmt numFmtId="180" formatCode="&quot;$&quot;#,##0.00_);[Red]\(&quot;$&quot;#,##0.00\)"/>
    <numFmt numFmtId="181" formatCode="_ * #,##0_ ;_ * \-#,##0_ ;_ * &quot;-&quot;_ ;_ @_ "/>
    <numFmt numFmtId="182" formatCode="#,##0_);[Red]\(#,##0\)"/>
  </numFmts>
  <fonts count="4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MS Sans Serif"/>
      <family val="2"/>
    </font>
    <font>
      <sz val="8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0"/>
      <name val="Arial"/>
      <family val="2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8"/>
      <name val="맑은 고딕"/>
      <family val="2"/>
    </font>
    <font>
      <sz val="11"/>
      <color theme="1"/>
      <name val="맑은 고딕"/>
      <family val="2"/>
      <scheme val="minor"/>
    </font>
    <font>
      <sz val="11"/>
      <name val="돋움"/>
      <family val="3"/>
      <charset val="129"/>
    </font>
    <font>
      <sz val="10"/>
      <name val="Helv"/>
      <family val="2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바탕체"/>
      <family val="1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5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medium">
        <color auto="1"/>
      </left>
      <right style="thin">
        <color theme="0" tint="-0.14999847407452621"/>
      </right>
      <top style="medium">
        <color auto="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medium">
        <color auto="1"/>
      </top>
      <bottom style="thin">
        <color theme="0" tint="-0.14999847407452621"/>
      </bottom>
      <diagonal/>
    </border>
    <border>
      <left style="medium">
        <color auto="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auto="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auto="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9847407452621"/>
      </left>
      <right style="double">
        <color auto="1"/>
      </right>
      <top style="medium">
        <color auto="1"/>
      </top>
      <bottom style="thin">
        <color theme="0" tint="-0.14999847407452621"/>
      </bottom>
      <diagonal/>
    </border>
    <border>
      <left style="thin">
        <color theme="0" tint="-0.14999847407452621"/>
      </left>
      <right style="double">
        <color auto="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double">
        <color auto="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double">
        <color auto="1"/>
      </right>
      <top/>
      <bottom/>
      <diagonal/>
    </border>
    <border>
      <left style="thin">
        <color theme="0" tint="-0.14996795556505021"/>
      </left>
      <right style="double">
        <color auto="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double">
        <color auto="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double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14996795556505021"/>
      </left>
      <right style="thin">
        <color theme="0" tint="-0.14996795556505021"/>
      </right>
      <top style="double">
        <color indexed="64"/>
      </top>
      <bottom style="double">
        <color indexed="64"/>
      </bottom>
      <diagonal/>
    </border>
    <border>
      <left style="double">
        <color theme="1" tint="0.34998626667073579"/>
      </left>
      <right style="thin">
        <color theme="0" tint="-0.14996795556505021"/>
      </right>
      <top style="double">
        <color theme="1" tint="0.34998626667073579"/>
      </top>
      <bottom style="double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double">
        <color theme="1" tint="0.34998626667073579"/>
      </top>
      <bottom style="double">
        <color indexed="64"/>
      </bottom>
      <diagonal/>
    </border>
    <border>
      <left style="thin">
        <color theme="0" tint="-0.14996795556505021"/>
      </left>
      <right style="double">
        <color auto="1"/>
      </right>
      <top style="double">
        <color theme="1" tint="0.34998626667073579"/>
      </top>
      <bottom style="double">
        <color indexed="64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indexed="64"/>
      </bottom>
      <diagonal/>
    </border>
    <border>
      <left/>
      <right/>
      <top style="thin">
        <color theme="0" tint="-0.14996795556505021"/>
      </top>
      <bottom style="thin">
        <color indexed="64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medium">
        <color auto="1"/>
      </left>
      <right/>
      <top style="thin">
        <color theme="0" tint="-0.14999847407452621"/>
      </top>
      <bottom/>
      <diagonal/>
    </border>
    <border>
      <left style="medium">
        <color auto="1"/>
      </left>
      <right/>
      <top/>
      <bottom style="thin">
        <color theme="0" tint="-0.14999847407452621"/>
      </bottom>
      <diagonal/>
    </border>
    <border>
      <left style="thin">
        <color theme="0" tint="-0.14996795556505021"/>
      </left>
      <right style="thin">
        <color theme="0" tint="-0.14996795556505021"/>
      </right>
      <top style="double">
        <color indexed="64"/>
      </top>
      <bottom/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</borders>
  <cellStyleXfs count="100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0" fontId="7" fillId="0" borderId="0"/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2" borderId="1" applyNumberFormat="0" applyAlignment="0" applyProtection="0">
      <alignment vertical="center"/>
    </xf>
    <xf numFmtId="0" fontId="9" fillId="22" borderId="1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5" fillId="23" borderId="2" applyNumberFormat="0" applyFont="0" applyAlignment="0" applyProtection="0">
      <alignment vertical="center"/>
    </xf>
    <xf numFmtId="0" fontId="5" fillId="23" borderId="2" applyNumberFormat="0" applyFont="0" applyAlignment="0" applyProtection="0">
      <alignment vertical="center"/>
    </xf>
    <xf numFmtId="0" fontId="11" fillId="0" borderId="0" applyFon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5" borderId="3" applyNumberFormat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7" fillId="0" borderId="0"/>
    <xf numFmtId="0" fontId="18" fillId="0" borderId="0"/>
    <xf numFmtId="0" fontId="19" fillId="0" borderId="4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9" borderId="1" applyNumberFormat="0" applyAlignment="0" applyProtection="0">
      <alignment vertical="center"/>
    </xf>
    <xf numFmtId="0" fontId="21" fillId="9" borderId="1" applyNumberFormat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22" borderId="9" applyNumberFormat="0" applyAlignment="0" applyProtection="0">
      <alignment vertical="center"/>
    </xf>
    <xf numFmtId="0" fontId="27" fillId="22" borderId="9" applyNumberFormat="0" applyAlignment="0" applyProtection="0">
      <alignment vertical="center"/>
    </xf>
    <xf numFmtId="181" fontId="28" fillId="0" borderId="0" applyFont="0" applyFill="0" applyBorder="0" applyAlignment="0" applyProtection="0"/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9" fillId="22" borderId="10" applyNumberFormat="0" applyAlignment="0" applyProtection="0">
      <alignment vertical="center"/>
    </xf>
    <xf numFmtId="0" fontId="9" fillId="22" borderId="10" applyNumberFormat="0" applyAlignment="0" applyProtection="0">
      <alignment vertical="center"/>
    </xf>
    <xf numFmtId="0" fontId="5" fillId="23" borderId="11" applyNumberFormat="0" applyFont="0" applyAlignment="0" applyProtection="0">
      <alignment vertical="center"/>
    </xf>
    <xf numFmtId="0" fontId="5" fillId="23" borderId="11" applyNumberFormat="0" applyFon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9" borderId="10" applyNumberFormat="0" applyAlignment="0" applyProtection="0">
      <alignment vertical="center"/>
    </xf>
    <xf numFmtId="0" fontId="21" fillId="9" borderId="10" applyNumberFormat="0" applyAlignment="0" applyProtection="0">
      <alignment vertical="center"/>
    </xf>
    <xf numFmtId="0" fontId="27" fillId="22" borderId="13" applyNumberFormat="0" applyAlignment="0" applyProtection="0">
      <alignment vertical="center"/>
    </xf>
    <xf numFmtId="0" fontId="27" fillId="22" borderId="13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0" borderId="0"/>
    <xf numFmtId="0" fontId="39" fillId="0" borderId="38" applyNumberFormat="0" applyFill="0" applyAlignment="0" applyProtection="0">
      <alignment vertical="center"/>
    </xf>
  </cellStyleXfs>
  <cellXfs count="75">
    <xf numFmtId="0" fontId="0" fillId="0" borderId="0" xfId="0">
      <alignment vertical="center"/>
    </xf>
    <xf numFmtId="0" fontId="11" fillId="0" borderId="0" xfId="0" applyFont="1">
      <alignment vertical="center"/>
    </xf>
    <xf numFmtId="0" fontId="33" fillId="26" borderId="22" xfId="0" applyFont="1" applyFill="1" applyBorder="1" applyAlignment="1">
      <alignment horizontal="center" vertical="center"/>
    </xf>
    <xf numFmtId="0" fontId="31" fillId="0" borderId="14" xfId="0" applyFont="1" applyBorder="1" applyAlignment="1">
      <alignment horizontal="left" vertical="center"/>
    </xf>
    <xf numFmtId="0" fontId="31" fillId="0" borderId="15" xfId="0" applyFont="1" applyBorder="1">
      <alignment vertical="center"/>
    </xf>
    <xf numFmtId="0" fontId="11" fillId="0" borderId="0" xfId="0" applyFont="1" applyAlignment="1">
      <alignment horizontal="right" vertical="center"/>
    </xf>
    <xf numFmtId="0" fontId="31" fillId="0" borderId="23" xfId="0" applyFont="1" applyBorder="1">
      <alignment vertical="center"/>
    </xf>
    <xf numFmtId="0" fontId="31" fillId="0" borderId="18" xfId="0" applyFont="1" applyBorder="1">
      <alignment vertical="center"/>
    </xf>
    <xf numFmtId="0" fontId="31" fillId="0" borderId="18" xfId="0" applyFont="1" applyBorder="1" applyAlignment="1">
      <alignment horizontal="right" vertical="center"/>
    </xf>
    <xf numFmtId="0" fontId="35" fillId="0" borderId="27" xfId="0" applyFont="1" applyBorder="1" applyAlignment="1">
      <alignment horizontal="center" vertical="center"/>
    </xf>
    <xf numFmtId="0" fontId="33" fillId="26" borderId="28" xfId="0" applyFont="1" applyFill="1" applyBorder="1" applyAlignment="1">
      <alignment horizontal="center" vertical="center"/>
    </xf>
    <xf numFmtId="0" fontId="31" fillId="0" borderId="30" xfId="0" applyFont="1" applyBorder="1" applyAlignment="1">
      <alignment horizontal="center" vertical="center"/>
    </xf>
    <xf numFmtId="0" fontId="35" fillId="0" borderId="30" xfId="0" applyFont="1" applyBorder="1" applyAlignment="1">
      <alignment horizontal="center" vertical="center"/>
    </xf>
    <xf numFmtId="41" fontId="32" fillId="2" borderId="0" xfId="1" applyFont="1" applyFill="1" applyBorder="1" applyAlignment="1">
      <alignment vertical="center"/>
    </xf>
    <xf numFmtId="178" fontId="33" fillId="26" borderId="28" xfId="0" applyNumberFormat="1" applyFont="1" applyFill="1" applyBorder="1" applyAlignment="1">
      <alignment horizontal="center" vertical="center"/>
    </xf>
    <xf numFmtId="0" fontId="33" fillId="26" borderId="32" xfId="0" applyFont="1" applyFill="1" applyBorder="1" applyAlignment="1">
      <alignment horizontal="center" vertical="center"/>
    </xf>
    <xf numFmtId="0" fontId="31" fillId="0" borderId="33" xfId="0" applyFont="1" applyBorder="1">
      <alignment vertical="center"/>
    </xf>
    <xf numFmtId="0" fontId="33" fillId="26" borderId="35" xfId="0" applyFont="1" applyFill="1" applyBorder="1" applyAlignment="1">
      <alignment horizontal="center" vertical="center"/>
    </xf>
    <xf numFmtId="0" fontId="31" fillId="0" borderId="27" xfId="0" applyFont="1" applyBorder="1" applyAlignment="1">
      <alignment horizontal="center" vertical="center"/>
    </xf>
    <xf numFmtId="41" fontId="31" fillId="0" borderId="30" xfId="1" applyFont="1" applyBorder="1" applyAlignment="1">
      <alignment horizontal="center" vertical="center"/>
    </xf>
    <xf numFmtId="41" fontId="31" fillId="0" borderId="27" xfId="1" applyFont="1" applyBorder="1" applyAlignment="1">
      <alignment horizontal="center" vertical="center"/>
    </xf>
    <xf numFmtId="14" fontId="34" fillId="0" borderId="25" xfId="0" applyNumberFormat="1" applyFont="1" applyBorder="1" applyAlignment="1">
      <alignment horizontal="left" vertical="center"/>
    </xf>
    <xf numFmtId="41" fontId="31" fillId="0" borderId="30" xfId="1" applyFont="1" applyBorder="1" applyAlignment="1">
      <alignment horizontal="right" vertical="center"/>
    </xf>
    <xf numFmtId="0" fontId="39" fillId="27" borderId="39" xfId="99" applyFill="1" applyBorder="1" applyAlignment="1">
      <alignment horizontal="center" vertical="center"/>
    </xf>
    <xf numFmtId="0" fontId="31" fillId="27" borderId="40" xfId="0" applyFont="1" applyFill="1" applyBorder="1" applyAlignment="1">
      <alignment horizontal="center" vertical="center"/>
    </xf>
    <xf numFmtId="0" fontId="37" fillId="27" borderId="41" xfId="0" applyFont="1" applyFill="1" applyBorder="1" applyAlignment="1">
      <alignment horizontal="center" vertical="center" wrapText="1"/>
    </xf>
    <xf numFmtId="0" fontId="30" fillId="27" borderId="41" xfId="97" applyFont="1" applyFill="1" applyBorder="1" applyAlignment="1">
      <alignment vertical="center"/>
    </xf>
    <xf numFmtId="0" fontId="31" fillId="27" borderId="42" xfId="0" applyFont="1" applyFill="1" applyBorder="1">
      <alignment vertical="center"/>
    </xf>
    <xf numFmtId="0" fontId="33" fillId="3" borderId="28" xfId="0" applyFont="1" applyFill="1" applyBorder="1" applyAlignment="1">
      <alignment horizontal="center" vertical="center"/>
    </xf>
    <xf numFmtId="0" fontId="36" fillId="3" borderId="43" xfId="0" applyFont="1" applyFill="1" applyBorder="1">
      <alignment vertical="center"/>
    </xf>
    <xf numFmtId="0" fontId="33" fillId="3" borderId="35" xfId="0" applyFont="1" applyFill="1" applyBorder="1" applyAlignment="1">
      <alignment horizontal="center" vertical="center"/>
    </xf>
    <xf numFmtId="182" fontId="37" fillId="29" borderId="28" xfId="0" applyNumberFormat="1" applyFont="1" applyFill="1" applyBorder="1" applyAlignment="1">
      <alignment horizontal="right" vertical="center"/>
    </xf>
    <xf numFmtId="176" fontId="34" fillId="0" borderId="24" xfId="0" applyNumberFormat="1" applyFont="1" applyBorder="1">
      <alignment vertical="center"/>
    </xf>
    <xf numFmtId="0" fontId="33" fillId="26" borderId="46" xfId="0" applyFont="1" applyFill="1" applyBorder="1" applyAlignment="1">
      <alignment horizontal="center" vertical="center"/>
    </xf>
    <xf numFmtId="0" fontId="33" fillId="26" borderId="47" xfId="0" applyFont="1" applyFill="1" applyBorder="1" applyAlignment="1">
      <alignment horizontal="center" vertical="center"/>
    </xf>
    <xf numFmtId="176" fontId="34" fillId="29" borderId="26" xfId="0" applyNumberFormat="1" applyFont="1" applyFill="1" applyBorder="1">
      <alignment vertical="center"/>
    </xf>
    <xf numFmtId="41" fontId="36" fillId="3" borderId="37" xfId="1" applyFont="1" applyFill="1" applyBorder="1" applyAlignment="1">
      <alignment horizontal="right" vertical="center" wrapText="1"/>
    </xf>
    <xf numFmtId="41" fontId="36" fillId="3" borderId="36" xfId="1" applyFont="1" applyFill="1" applyBorder="1" applyAlignment="1">
      <alignment horizontal="right" vertical="center" wrapText="1"/>
    </xf>
    <xf numFmtId="0" fontId="31" fillId="0" borderId="29" xfId="0" applyFont="1" applyBorder="1" applyAlignment="1">
      <alignment horizontal="center" vertical="center" wrapText="1"/>
    </xf>
    <xf numFmtId="0" fontId="31" fillId="0" borderId="48" xfId="0" applyFont="1" applyBorder="1" applyAlignment="1">
      <alignment horizontal="center" vertical="center" wrapText="1"/>
    </xf>
    <xf numFmtId="41" fontId="31" fillId="0" borderId="27" xfId="1" applyFont="1" applyBorder="1" applyAlignment="1">
      <alignment horizontal="left" vertical="center" indent="3"/>
    </xf>
    <xf numFmtId="0" fontId="31" fillId="0" borderId="29" xfId="0" applyFont="1" applyBorder="1" applyAlignment="1">
      <alignment vertical="center" wrapText="1"/>
    </xf>
    <xf numFmtId="0" fontId="31" fillId="0" borderId="30" xfId="0" applyFont="1" applyBorder="1" applyAlignment="1">
      <alignment vertical="center" wrapText="1"/>
    </xf>
    <xf numFmtId="0" fontId="35" fillId="0" borderId="29" xfId="0" applyFont="1" applyBorder="1" applyAlignment="1">
      <alignment horizontal="center" vertical="center"/>
    </xf>
    <xf numFmtId="0" fontId="35" fillId="0" borderId="49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 wrapText="1"/>
    </xf>
    <xf numFmtId="0" fontId="34" fillId="0" borderId="26" xfId="2" applyFont="1" applyBorder="1" applyAlignment="1">
      <alignment horizontal="center" vertical="center"/>
    </xf>
    <xf numFmtId="0" fontId="34" fillId="0" borderId="26" xfId="0" applyFont="1" applyBorder="1" applyAlignment="1">
      <alignment horizontal="center" vertical="center" wrapText="1"/>
    </xf>
    <xf numFmtId="0" fontId="40" fillId="29" borderId="44" xfId="0" applyFont="1" applyFill="1" applyBorder="1" applyAlignment="1">
      <alignment horizontal="center" vertical="center"/>
    </xf>
    <xf numFmtId="0" fontId="40" fillId="29" borderId="45" xfId="0" applyFont="1" applyFill="1" applyBorder="1" applyAlignment="1">
      <alignment horizontal="center" vertical="center"/>
    </xf>
    <xf numFmtId="0" fontId="31" fillId="28" borderId="27" xfId="0" applyFont="1" applyFill="1" applyBorder="1" applyAlignment="1">
      <alignment horizontal="left" vertical="center" wrapText="1" indent="2"/>
    </xf>
    <xf numFmtId="0" fontId="38" fillId="26" borderId="27" xfId="0" applyFont="1" applyFill="1" applyBorder="1" applyAlignment="1">
      <alignment horizontal="center" vertical="center"/>
    </xf>
    <xf numFmtId="0" fontId="38" fillId="26" borderId="35" xfId="0" applyFont="1" applyFill="1" applyBorder="1" applyAlignment="1">
      <alignment horizontal="center" vertical="center"/>
    </xf>
    <xf numFmtId="0" fontId="38" fillId="26" borderId="36" xfId="0" applyFont="1" applyFill="1" applyBorder="1" applyAlignment="1">
      <alignment horizontal="center" vertical="center"/>
    </xf>
    <xf numFmtId="38" fontId="38" fillId="26" borderId="28" xfId="0" applyNumberFormat="1" applyFont="1" applyFill="1" applyBorder="1" applyAlignment="1">
      <alignment horizontal="center" vertical="center"/>
    </xf>
    <xf numFmtId="38" fontId="38" fillId="26" borderId="30" xfId="0" applyNumberFormat="1" applyFont="1" applyFill="1" applyBorder="1" applyAlignment="1">
      <alignment horizontal="center" vertical="center"/>
    </xf>
    <xf numFmtId="0" fontId="31" fillId="0" borderId="4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31" fillId="0" borderId="19" xfId="0" applyFont="1" applyBorder="1" applyAlignment="1">
      <alignment horizontal="center" vertical="center"/>
    </xf>
    <xf numFmtId="0" fontId="31" fillId="0" borderId="20" xfId="0" applyFont="1" applyBorder="1" applyAlignment="1">
      <alignment horizontal="center" vertical="center"/>
    </xf>
    <xf numFmtId="0" fontId="31" fillId="0" borderId="31" xfId="0" applyFont="1" applyBorder="1" applyAlignment="1">
      <alignment horizontal="center" vertical="center"/>
    </xf>
    <xf numFmtId="0" fontId="31" fillId="0" borderId="21" xfId="0" applyFont="1" applyBorder="1" applyAlignment="1">
      <alignment horizontal="center" vertical="center"/>
    </xf>
    <xf numFmtId="0" fontId="31" fillId="0" borderId="14" xfId="0" applyFont="1" applyBorder="1" applyAlignment="1">
      <alignment horizontal="center" vertical="center"/>
    </xf>
    <xf numFmtId="0" fontId="31" fillId="0" borderId="32" xfId="0" applyFont="1" applyBorder="1" applyAlignment="1">
      <alignment horizontal="center" vertical="center"/>
    </xf>
    <xf numFmtId="41" fontId="33" fillId="26" borderId="21" xfId="1" applyFont="1" applyFill="1" applyBorder="1" applyAlignment="1">
      <alignment horizontal="center" vertical="center"/>
    </xf>
    <xf numFmtId="41" fontId="33" fillId="26" borderId="14" xfId="1" applyFont="1" applyFill="1" applyBorder="1" applyAlignment="1">
      <alignment horizontal="center" vertical="center"/>
    </xf>
    <xf numFmtId="41" fontId="33" fillId="26" borderId="32" xfId="1" applyFont="1" applyFill="1" applyBorder="1" applyAlignment="1">
      <alignment horizontal="center" vertical="center"/>
    </xf>
    <xf numFmtId="0" fontId="31" fillId="0" borderId="33" xfId="0" applyFont="1" applyBorder="1" applyAlignment="1">
      <alignment horizontal="center" vertical="center"/>
    </xf>
    <xf numFmtId="0" fontId="31" fillId="0" borderId="34" xfId="0" applyFont="1" applyBorder="1" applyAlignment="1">
      <alignment horizontal="center" vertical="center"/>
    </xf>
    <xf numFmtId="0" fontId="31" fillId="0" borderId="15" xfId="0" applyFont="1" applyBorder="1" applyAlignment="1">
      <alignment horizontal="center" vertical="center" wrapText="1"/>
    </xf>
    <xf numFmtId="0" fontId="31" fillId="0" borderId="16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0" fontId="31" fillId="0" borderId="15" xfId="0" applyFont="1" applyBorder="1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0" fontId="31" fillId="0" borderId="17" xfId="0" applyFont="1" applyBorder="1" applyAlignment="1">
      <alignment horizontal="center" vertical="center"/>
    </xf>
  </cellXfs>
  <cellStyles count="100">
    <cellStyle name="20% - 강조색1 2" xfId="4" xr:uid="{00000000-0005-0000-0000-000000000000}"/>
    <cellStyle name="20% - 강조색2 2" xfId="5" xr:uid="{00000000-0005-0000-0000-000001000000}"/>
    <cellStyle name="20% - 강조색3 2" xfId="6" xr:uid="{00000000-0005-0000-0000-000002000000}"/>
    <cellStyle name="20% - 강조색4 2" xfId="7" xr:uid="{00000000-0005-0000-0000-000003000000}"/>
    <cellStyle name="20% - 강조색5 2" xfId="8" xr:uid="{00000000-0005-0000-0000-000004000000}"/>
    <cellStyle name="20% - 강조색6 2" xfId="9" xr:uid="{00000000-0005-0000-0000-000005000000}"/>
    <cellStyle name="40% - 강조색1 2" xfId="10" xr:uid="{00000000-0005-0000-0000-000006000000}"/>
    <cellStyle name="40% - 강조색2 2" xfId="11" xr:uid="{00000000-0005-0000-0000-000007000000}"/>
    <cellStyle name="40% - 강조색3 2" xfId="12" xr:uid="{00000000-0005-0000-0000-000008000000}"/>
    <cellStyle name="40% - 강조색4 2" xfId="13" xr:uid="{00000000-0005-0000-0000-000009000000}"/>
    <cellStyle name="40% - 강조색5 2" xfId="14" xr:uid="{00000000-0005-0000-0000-00000A000000}"/>
    <cellStyle name="40% - 강조색6 2" xfId="15" xr:uid="{00000000-0005-0000-0000-00000B000000}"/>
    <cellStyle name="60% - 강조색1 2" xfId="16" xr:uid="{00000000-0005-0000-0000-00000C000000}"/>
    <cellStyle name="60% - 강조색2 2" xfId="17" xr:uid="{00000000-0005-0000-0000-00000D000000}"/>
    <cellStyle name="60% - 강조색3 2" xfId="18" xr:uid="{00000000-0005-0000-0000-00000E000000}"/>
    <cellStyle name="60% - 강조색4 2" xfId="19" xr:uid="{00000000-0005-0000-0000-00000F000000}"/>
    <cellStyle name="60% - 강조색5 2" xfId="20" xr:uid="{00000000-0005-0000-0000-000010000000}"/>
    <cellStyle name="60% - 강조색6 2" xfId="21" xr:uid="{00000000-0005-0000-0000-000011000000}"/>
    <cellStyle name="Comma [0]_CONFIRM1" xfId="22" xr:uid="{00000000-0005-0000-0000-000012000000}"/>
    <cellStyle name="Comma_CONFIRM1" xfId="23" xr:uid="{00000000-0005-0000-0000-000013000000}"/>
    <cellStyle name="Currency [0]_CONFIRM1" xfId="24" xr:uid="{00000000-0005-0000-0000-000014000000}"/>
    <cellStyle name="Currency_CONFIRM1" xfId="25" xr:uid="{00000000-0005-0000-0000-000015000000}"/>
    <cellStyle name="Normal_Design Criter" xfId="26" xr:uid="{00000000-0005-0000-0000-000016000000}"/>
    <cellStyle name="강조색1 2" xfId="27" xr:uid="{00000000-0005-0000-0000-000017000000}"/>
    <cellStyle name="강조색2 2" xfId="28" xr:uid="{00000000-0005-0000-0000-000018000000}"/>
    <cellStyle name="강조색3 2" xfId="29" xr:uid="{00000000-0005-0000-0000-000019000000}"/>
    <cellStyle name="강조색4 2" xfId="30" xr:uid="{00000000-0005-0000-0000-00001A000000}"/>
    <cellStyle name="강조색5 2" xfId="31" xr:uid="{00000000-0005-0000-0000-00001B000000}"/>
    <cellStyle name="강조색6 2" xfId="32" xr:uid="{00000000-0005-0000-0000-00001C000000}"/>
    <cellStyle name="경고문 2" xfId="33" xr:uid="{00000000-0005-0000-0000-00001D000000}"/>
    <cellStyle name="계산 2" xfId="34" xr:uid="{00000000-0005-0000-0000-00001E000000}"/>
    <cellStyle name="계산 2 2" xfId="35" xr:uid="{00000000-0005-0000-0000-00001F000000}"/>
    <cellStyle name="계산 2 2 2" xfId="88" xr:uid="{00000000-0005-0000-0000-000020000000}"/>
    <cellStyle name="계산 2 3" xfId="87" xr:uid="{00000000-0005-0000-0000-000021000000}"/>
    <cellStyle name="나쁨 2" xfId="36" xr:uid="{00000000-0005-0000-0000-000022000000}"/>
    <cellStyle name="메모 2" xfId="37" xr:uid="{00000000-0005-0000-0000-000023000000}"/>
    <cellStyle name="메모 2 2" xfId="38" xr:uid="{00000000-0005-0000-0000-000024000000}"/>
    <cellStyle name="메모 2 2 2" xfId="90" xr:uid="{00000000-0005-0000-0000-000025000000}"/>
    <cellStyle name="메모 2 3" xfId="89" xr:uid="{00000000-0005-0000-0000-000026000000}"/>
    <cellStyle name="백분율 2" xfId="39" xr:uid="{00000000-0005-0000-0000-000027000000}"/>
    <cellStyle name="보통 2" xfId="40" xr:uid="{00000000-0005-0000-0000-000028000000}"/>
    <cellStyle name="설명 텍스트 2" xfId="41" xr:uid="{00000000-0005-0000-0000-000029000000}"/>
    <cellStyle name="셀 확인 2" xfId="42" xr:uid="{00000000-0005-0000-0000-00002A000000}"/>
    <cellStyle name="쉼표 [0]" xfId="1" builtinId="6"/>
    <cellStyle name="쉼표 [0] 2" xfId="43" xr:uid="{00000000-0005-0000-0000-00002C000000}"/>
    <cellStyle name="쉼표 [0] 2 2" xfId="44" xr:uid="{00000000-0005-0000-0000-00002D000000}"/>
    <cellStyle name="쉼표 [0] 2 3" xfId="45" xr:uid="{00000000-0005-0000-0000-00002E000000}"/>
    <cellStyle name="쉼표 [0] 2 4" xfId="46" xr:uid="{00000000-0005-0000-0000-00002F000000}"/>
    <cellStyle name="쉼표 [0] 3" xfId="47" xr:uid="{00000000-0005-0000-0000-000030000000}"/>
    <cellStyle name="쉼표 [0] 3 2" xfId="48" xr:uid="{00000000-0005-0000-0000-000031000000}"/>
    <cellStyle name="쉼표 [0] 3 2 2" xfId="49" xr:uid="{00000000-0005-0000-0000-000032000000}"/>
    <cellStyle name="쉼표 [0] 3 2 2 2" xfId="50" xr:uid="{00000000-0005-0000-0000-000033000000}"/>
    <cellStyle name="쉼표 [0] 3 2 3" xfId="51" xr:uid="{00000000-0005-0000-0000-000034000000}"/>
    <cellStyle name="쉼표 [0] 3 3" xfId="52" xr:uid="{00000000-0005-0000-0000-000035000000}"/>
    <cellStyle name="쉼표 [0] 4" xfId="53" xr:uid="{00000000-0005-0000-0000-000036000000}"/>
    <cellStyle name="쉼표 [0] 5" xfId="54" xr:uid="{00000000-0005-0000-0000-000037000000}"/>
    <cellStyle name="쉼표 [0] 6" xfId="55" xr:uid="{00000000-0005-0000-0000-000038000000}"/>
    <cellStyle name="스타일 1" xfId="56" xr:uid="{00000000-0005-0000-0000-000039000000}"/>
    <cellStyle name="스타일 1 2" xfId="57" xr:uid="{00000000-0005-0000-0000-00003A000000}"/>
    <cellStyle name="연결된 셀 2" xfId="58" xr:uid="{00000000-0005-0000-0000-00003B000000}"/>
    <cellStyle name="요약" xfId="99" builtinId="25"/>
    <cellStyle name="요약 2" xfId="59" xr:uid="{00000000-0005-0000-0000-00003C000000}"/>
    <cellStyle name="요약 2 2" xfId="60" xr:uid="{00000000-0005-0000-0000-00003D000000}"/>
    <cellStyle name="요약 2 2 2" xfId="92" xr:uid="{00000000-0005-0000-0000-00003E000000}"/>
    <cellStyle name="요약 2 3" xfId="91" xr:uid="{00000000-0005-0000-0000-00003F000000}"/>
    <cellStyle name="입력 2" xfId="61" xr:uid="{00000000-0005-0000-0000-000040000000}"/>
    <cellStyle name="입력 2 2" xfId="62" xr:uid="{00000000-0005-0000-0000-000041000000}"/>
    <cellStyle name="입력 2 2 2" xfId="94" xr:uid="{00000000-0005-0000-0000-000042000000}"/>
    <cellStyle name="입력 2 3" xfId="93" xr:uid="{00000000-0005-0000-0000-000043000000}"/>
    <cellStyle name="제목 1 2" xfId="63" xr:uid="{00000000-0005-0000-0000-000044000000}"/>
    <cellStyle name="제목 2 2" xfId="64" xr:uid="{00000000-0005-0000-0000-000045000000}"/>
    <cellStyle name="제목 3 2" xfId="65" xr:uid="{00000000-0005-0000-0000-000046000000}"/>
    <cellStyle name="제목 4 2" xfId="66" xr:uid="{00000000-0005-0000-0000-000047000000}"/>
    <cellStyle name="제목 5" xfId="67" xr:uid="{00000000-0005-0000-0000-000048000000}"/>
    <cellStyle name="좋음 2" xfId="68" xr:uid="{00000000-0005-0000-0000-000049000000}"/>
    <cellStyle name="출력 2" xfId="69" xr:uid="{00000000-0005-0000-0000-00004A000000}"/>
    <cellStyle name="출력 2 2" xfId="70" xr:uid="{00000000-0005-0000-0000-00004B000000}"/>
    <cellStyle name="출력 2 2 2" xfId="96" xr:uid="{00000000-0005-0000-0000-00004C000000}"/>
    <cellStyle name="출력 2 3" xfId="95" xr:uid="{00000000-0005-0000-0000-00004D000000}"/>
    <cellStyle name="콤마 [0]_내역서" xfId="71" xr:uid="{00000000-0005-0000-0000-00004E000000}"/>
    <cellStyle name="통화 [0] 2" xfId="72" xr:uid="{00000000-0005-0000-0000-00004F000000}"/>
    <cellStyle name="통화 [0] 2 2" xfId="73" xr:uid="{00000000-0005-0000-0000-000050000000}"/>
    <cellStyle name="통화 [0] 2 2 2" xfId="74" xr:uid="{00000000-0005-0000-0000-000051000000}"/>
    <cellStyle name="통화 [0] 2 3" xfId="75" xr:uid="{00000000-0005-0000-0000-000052000000}"/>
    <cellStyle name="표준" xfId="0" builtinId="0"/>
    <cellStyle name="표준 2" xfId="76" xr:uid="{00000000-0005-0000-0000-000054000000}"/>
    <cellStyle name="표준 2 2" xfId="77" xr:uid="{00000000-0005-0000-0000-000055000000}"/>
    <cellStyle name="표준 2 3" xfId="3" xr:uid="{00000000-0005-0000-0000-000056000000}"/>
    <cellStyle name="표준 3" xfId="78" xr:uid="{00000000-0005-0000-0000-000057000000}"/>
    <cellStyle name="표준 3 2" xfId="79" xr:uid="{00000000-0005-0000-0000-000058000000}"/>
    <cellStyle name="표준 4" xfId="80" xr:uid="{00000000-0005-0000-0000-000059000000}"/>
    <cellStyle name="표준 4 2" xfId="81" xr:uid="{00000000-0005-0000-0000-00005A000000}"/>
    <cellStyle name="표준 4 2 2" xfId="82" xr:uid="{00000000-0005-0000-0000-00005B000000}"/>
    <cellStyle name="표준 4 3" xfId="83" xr:uid="{00000000-0005-0000-0000-00005C000000}"/>
    <cellStyle name="표준 5" xfId="84" xr:uid="{00000000-0005-0000-0000-00005D000000}"/>
    <cellStyle name="표준 6" xfId="85" xr:uid="{00000000-0005-0000-0000-00005E000000}"/>
    <cellStyle name="표준 7" xfId="98" xr:uid="{00000000-0005-0000-0000-00005F000000}"/>
    <cellStyle name="표준 8" xfId="86" xr:uid="{00000000-0005-0000-0000-000060000000}"/>
    <cellStyle name="표준_정부정보화협의회세미나 1124" xfId="2" xr:uid="{00000000-0005-0000-0000-000061000000}"/>
    <cellStyle name="하이퍼링크" xfId="97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3496930</xdr:colOff>
      <xdr:row>1</xdr:row>
      <xdr:rowOff>40862</xdr:rowOff>
    </xdr:from>
    <xdr:to>
      <xdr:col>4</xdr:col>
      <xdr:colOff>359834</xdr:colOff>
      <xdr:row>3</xdr:row>
      <xdr:rowOff>73625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EE0A2AF-1355-402E-AF2F-A205631D08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8597" y="294862"/>
          <a:ext cx="2355654" cy="540763"/>
        </a:xfrm>
        <a:prstGeom prst="rect">
          <a:avLst/>
        </a:prstGeom>
      </xdr:spPr>
    </xdr:pic>
    <xdr:clientData/>
  </xdr:twoCellAnchor>
  <xdr:twoCellAnchor editAs="oneCell">
    <xdr:from>
      <xdr:col>6</xdr:col>
      <xdr:colOff>854723</xdr:colOff>
      <xdr:row>9</xdr:row>
      <xdr:rowOff>122735</xdr:rowOff>
    </xdr:from>
    <xdr:to>
      <xdr:col>6</xdr:col>
      <xdr:colOff>1769202</xdr:colOff>
      <xdr:row>12</xdr:row>
      <xdr:rowOff>169381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B531A818-BFF8-6A82-3812-554C02413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40753" y="1817332"/>
          <a:ext cx="914479" cy="8996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75"/>
  <sheetViews>
    <sheetView tabSelected="1" zoomScaleNormal="100" zoomScaleSheetLayoutView="130" zoomScalePageLayoutView="110" workbookViewId="0">
      <selection sqref="A1:G4"/>
    </sheetView>
  </sheetViews>
  <sheetFormatPr defaultColWidth="9" defaultRowHeight="16.5" x14ac:dyDescent="0.3"/>
  <cols>
    <col min="1" max="1" width="19.5" style="1" customWidth="1"/>
    <col min="2" max="2" width="47.875" style="1" bestFit="1" customWidth="1"/>
    <col min="3" max="3" width="17.375" style="1" bestFit="1" customWidth="1"/>
    <col min="4" max="4" width="6.75" style="1" customWidth="1"/>
    <col min="5" max="5" width="6.875" style="1" customWidth="1"/>
    <col min="6" max="6" width="39.125" style="5" customWidth="1"/>
    <col min="7" max="7" width="33.625" style="1" customWidth="1"/>
    <col min="8" max="8" width="23.875" style="5" customWidth="1"/>
    <col min="9" max="9" width="20.875" style="1" customWidth="1"/>
    <col min="10" max="16384" width="9" style="1"/>
  </cols>
  <sheetData>
    <row r="1" spans="1:8" s="13" customFormat="1" ht="20.25" customHeight="1" x14ac:dyDescent="0.3">
      <c r="A1" s="58"/>
      <c r="B1" s="59"/>
      <c r="C1" s="59"/>
      <c r="D1" s="59"/>
      <c r="E1" s="59"/>
      <c r="F1" s="59"/>
      <c r="G1" s="60"/>
    </row>
    <row r="2" spans="1:8" s="13" customFormat="1" ht="20.25" customHeight="1" x14ac:dyDescent="0.3">
      <c r="A2" s="61"/>
      <c r="B2" s="62"/>
      <c r="C2" s="62"/>
      <c r="D2" s="62"/>
      <c r="E2" s="62"/>
      <c r="F2" s="62"/>
      <c r="G2" s="63"/>
    </row>
    <row r="3" spans="1:8" s="13" customFormat="1" ht="20.25" customHeight="1" x14ac:dyDescent="0.3">
      <c r="A3" s="61"/>
      <c r="B3" s="62"/>
      <c r="C3" s="62"/>
      <c r="D3" s="62"/>
      <c r="E3" s="62"/>
      <c r="F3" s="62"/>
      <c r="G3" s="63"/>
    </row>
    <row r="4" spans="1:8" s="13" customFormat="1" ht="20.25" customHeight="1" x14ac:dyDescent="0.3">
      <c r="A4" s="61"/>
      <c r="B4" s="62"/>
      <c r="C4" s="62"/>
      <c r="D4" s="62"/>
      <c r="E4" s="62"/>
      <c r="F4" s="62"/>
      <c r="G4" s="63"/>
    </row>
    <row r="5" spans="1:8" s="13" customFormat="1" ht="15.75" customHeight="1" x14ac:dyDescent="0.3">
      <c r="A5" s="64" t="s">
        <v>1</v>
      </c>
      <c r="B5" s="65"/>
      <c r="C5" s="65"/>
      <c r="D5" s="65"/>
      <c r="E5" s="65"/>
      <c r="F5" s="65"/>
      <c r="G5" s="66"/>
    </row>
    <row r="6" spans="1:8" s="13" customFormat="1" ht="8.25" customHeight="1" x14ac:dyDescent="0.3">
      <c r="A6" s="64"/>
      <c r="B6" s="65"/>
      <c r="C6" s="65"/>
      <c r="D6" s="65"/>
      <c r="E6" s="65"/>
      <c r="F6" s="65"/>
      <c r="G6" s="66"/>
    </row>
    <row r="7" spans="1:8" ht="6.75" customHeight="1" x14ac:dyDescent="0.3">
      <c r="A7" s="64"/>
      <c r="B7" s="65"/>
      <c r="C7" s="65"/>
      <c r="D7" s="65"/>
      <c r="E7" s="65"/>
      <c r="F7" s="65"/>
      <c r="G7" s="66"/>
      <c r="H7" s="1"/>
    </row>
    <row r="8" spans="1:8" ht="1.5" customHeight="1" x14ac:dyDescent="0.3">
      <c r="A8" s="61"/>
      <c r="B8" s="62"/>
      <c r="C8" s="62"/>
      <c r="D8" s="62"/>
      <c r="E8" s="62"/>
      <c r="F8" s="62"/>
      <c r="G8" s="63"/>
      <c r="H8" s="1"/>
    </row>
    <row r="9" spans="1:8" ht="24" customHeight="1" x14ac:dyDescent="0.3">
      <c r="A9" s="2" t="s">
        <v>0</v>
      </c>
      <c r="B9" s="21">
        <f ca="1">TODAY()</f>
        <v>45693</v>
      </c>
      <c r="C9" s="3" t="s">
        <v>8</v>
      </c>
      <c r="D9" s="72" t="s">
        <v>16</v>
      </c>
      <c r="E9" s="73"/>
      <c r="F9" s="74"/>
      <c r="G9" s="15" t="s">
        <v>9</v>
      </c>
      <c r="H9" s="1"/>
    </row>
    <row r="10" spans="1:8" ht="21.75" customHeight="1" x14ac:dyDescent="0.3">
      <c r="A10" s="2" t="s">
        <v>22</v>
      </c>
      <c r="B10" s="46" t="s">
        <v>52</v>
      </c>
      <c r="C10" s="3" t="s">
        <v>10</v>
      </c>
      <c r="D10" s="69" t="s">
        <v>14</v>
      </c>
      <c r="E10" s="70"/>
      <c r="F10" s="71"/>
      <c r="G10" s="67"/>
      <c r="H10" s="1"/>
    </row>
    <row r="11" spans="1:8" ht="21" customHeight="1" x14ac:dyDescent="0.3">
      <c r="A11" s="2" t="s">
        <v>23</v>
      </c>
      <c r="B11" s="47" t="s">
        <v>51</v>
      </c>
      <c r="C11" s="3" t="s">
        <v>11</v>
      </c>
      <c r="D11" s="72" t="s">
        <v>17</v>
      </c>
      <c r="E11" s="73"/>
      <c r="F11" s="74"/>
      <c r="G11" s="68"/>
      <c r="H11" s="1"/>
    </row>
    <row r="12" spans="1:8" ht="25.5" customHeight="1" x14ac:dyDescent="0.3">
      <c r="A12" s="33" t="s">
        <v>24</v>
      </c>
      <c r="B12" s="35">
        <f>F72</f>
        <v>71500000</v>
      </c>
      <c r="C12" s="3" t="s">
        <v>20</v>
      </c>
      <c r="D12" s="72" t="s">
        <v>21</v>
      </c>
      <c r="E12" s="73"/>
      <c r="F12" s="74"/>
      <c r="G12" s="68"/>
      <c r="H12" s="1"/>
    </row>
    <row r="13" spans="1:8" ht="25.5" customHeight="1" x14ac:dyDescent="0.3">
      <c r="A13" s="34" t="s">
        <v>25</v>
      </c>
      <c r="B13" s="32">
        <f>F72*1.1</f>
        <v>78650000</v>
      </c>
      <c r="C13" s="4" t="s">
        <v>12</v>
      </c>
      <c r="D13" s="72" t="s">
        <v>54</v>
      </c>
      <c r="E13" s="73"/>
      <c r="F13" s="74"/>
      <c r="G13" s="68"/>
      <c r="H13" s="1"/>
    </row>
    <row r="14" spans="1:8" ht="3" customHeight="1" x14ac:dyDescent="0.3">
      <c r="A14" s="6"/>
      <c r="B14" s="7"/>
      <c r="C14" s="7"/>
      <c r="D14" s="7"/>
      <c r="E14" s="7"/>
      <c r="F14" s="8"/>
      <c r="G14" s="16"/>
      <c r="H14" s="1"/>
    </row>
    <row r="15" spans="1:8" ht="24.95" customHeight="1" thickBot="1" x14ac:dyDescent="0.35">
      <c r="A15" s="10" t="s">
        <v>7</v>
      </c>
      <c r="B15" s="10" t="s">
        <v>2</v>
      </c>
      <c r="C15" s="10" t="s">
        <v>15</v>
      </c>
      <c r="D15" s="10" t="s">
        <v>3</v>
      </c>
      <c r="E15" s="10" t="s">
        <v>26</v>
      </c>
      <c r="F15" s="14" t="s">
        <v>4</v>
      </c>
      <c r="G15" s="17" t="s">
        <v>5</v>
      </c>
      <c r="H15" s="1"/>
    </row>
    <row r="16" spans="1:8" ht="24.95" customHeight="1" thickTop="1" thickBot="1" x14ac:dyDescent="0.35">
      <c r="A16" s="24"/>
      <c r="B16" s="25" t="s">
        <v>39</v>
      </c>
      <c r="C16" s="26"/>
      <c r="D16" s="26"/>
      <c r="E16" s="23"/>
      <c r="F16" s="26"/>
      <c r="G16" s="27"/>
      <c r="H16" s="1"/>
    </row>
    <row r="17" spans="1:8" ht="24.95" customHeight="1" thickTop="1" x14ac:dyDescent="0.3">
      <c r="A17" s="45" t="s">
        <v>39</v>
      </c>
      <c r="B17" s="44" t="s">
        <v>40</v>
      </c>
      <c r="C17" s="19">
        <v>250000</v>
      </c>
      <c r="D17" s="11">
        <v>25</v>
      </c>
      <c r="E17" s="11">
        <v>1</v>
      </c>
      <c r="F17" s="22">
        <f t="shared" ref="F17" si="0">C17*D17*E17</f>
        <v>6250000</v>
      </c>
      <c r="G17" s="37"/>
      <c r="H17" s="1"/>
    </row>
    <row r="18" spans="1:8" ht="24.95" customHeight="1" x14ac:dyDescent="0.3">
      <c r="A18" s="41"/>
      <c r="B18" s="43"/>
      <c r="C18" s="19"/>
      <c r="D18" s="11"/>
      <c r="E18" s="11"/>
      <c r="F18" s="22"/>
      <c r="G18" s="37"/>
      <c r="H18" s="1"/>
    </row>
    <row r="19" spans="1:8" ht="24.95" customHeight="1" x14ac:dyDescent="0.3">
      <c r="A19" s="41"/>
      <c r="B19" s="12"/>
      <c r="C19" s="19"/>
      <c r="D19" s="11"/>
      <c r="E19" s="11"/>
      <c r="F19" s="22">
        <f t="shared" ref="F19" si="1">C19*D19*E19</f>
        <v>0</v>
      </c>
      <c r="G19" s="37"/>
      <c r="H19" s="1"/>
    </row>
    <row r="20" spans="1:8" ht="24.95" customHeight="1" x14ac:dyDescent="0.3">
      <c r="A20" s="28"/>
      <c r="B20" s="29"/>
      <c r="C20" s="48" t="s">
        <v>18</v>
      </c>
      <c r="D20" s="48"/>
      <c r="E20" s="49"/>
      <c r="F20" s="31">
        <f>SUM(F17:F19)</f>
        <v>6250000</v>
      </c>
      <c r="G20" s="30" t="s">
        <v>5</v>
      </c>
      <c r="H20" s="1"/>
    </row>
    <row r="21" spans="1:8" ht="24.95" customHeight="1" thickBot="1" x14ac:dyDescent="0.35">
      <c r="A21" s="10" t="s">
        <v>7</v>
      </c>
      <c r="B21" s="10" t="s">
        <v>2</v>
      </c>
      <c r="C21" s="10" t="s">
        <v>15</v>
      </c>
      <c r="D21" s="10" t="s">
        <v>3</v>
      </c>
      <c r="E21" s="10" t="s">
        <v>26</v>
      </c>
      <c r="F21" s="14" t="s">
        <v>4</v>
      </c>
      <c r="G21" s="17" t="s">
        <v>5</v>
      </c>
      <c r="H21" s="1"/>
    </row>
    <row r="22" spans="1:8" ht="24.95" customHeight="1" thickTop="1" thickBot="1" x14ac:dyDescent="0.35">
      <c r="A22" s="24"/>
      <c r="B22" s="25" t="s">
        <v>53</v>
      </c>
      <c r="C22" s="26"/>
      <c r="D22" s="26"/>
      <c r="E22" s="23"/>
      <c r="F22" s="26"/>
      <c r="G22" s="27"/>
      <c r="H22" s="1"/>
    </row>
    <row r="23" spans="1:8" ht="24.95" customHeight="1" thickTop="1" x14ac:dyDescent="0.3">
      <c r="A23" s="39" t="s">
        <v>34</v>
      </c>
      <c r="B23" s="12" t="s">
        <v>32</v>
      </c>
      <c r="C23" s="19">
        <v>800000</v>
      </c>
      <c r="D23" s="11">
        <v>12</v>
      </c>
      <c r="E23" s="11">
        <v>1</v>
      </c>
      <c r="F23" s="22">
        <f t="shared" ref="F23:F25" si="2">C23*D23*E23</f>
        <v>9600000</v>
      </c>
      <c r="G23" s="36" t="s">
        <v>47</v>
      </c>
      <c r="H23" s="1"/>
    </row>
    <row r="24" spans="1:8" ht="24.95" customHeight="1" x14ac:dyDescent="0.3">
      <c r="A24" s="41"/>
      <c r="B24" s="12" t="s">
        <v>43</v>
      </c>
      <c r="C24" s="19">
        <v>0</v>
      </c>
      <c r="D24" s="11">
        <v>12</v>
      </c>
      <c r="E24" s="11">
        <v>1</v>
      </c>
      <c r="F24" s="22">
        <f t="shared" si="2"/>
        <v>0</v>
      </c>
      <c r="G24" s="36" t="s">
        <v>48</v>
      </c>
      <c r="H24" s="1"/>
    </row>
    <row r="25" spans="1:8" ht="24.95" customHeight="1" x14ac:dyDescent="0.3">
      <c r="A25" s="41"/>
      <c r="B25" s="9" t="s">
        <v>42</v>
      </c>
      <c r="C25" s="20">
        <v>100000</v>
      </c>
      <c r="D25" s="18">
        <v>12</v>
      </c>
      <c r="E25" s="11">
        <v>1</v>
      </c>
      <c r="F25" s="22">
        <f t="shared" si="2"/>
        <v>1200000</v>
      </c>
      <c r="G25" s="36"/>
      <c r="H25" s="1"/>
    </row>
    <row r="26" spans="1:8" ht="24.95" customHeight="1" x14ac:dyDescent="0.3">
      <c r="A26" s="41"/>
      <c r="B26" s="12" t="s">
        <v>37</v>
      </c>
      <c r="C26" s="19">
        <v>300000</v>
      </c>
      <c r="D26" s="18">
        <v>12</v>
      </c>
      <c r="E26" s="11">
        <v>1</v>
      </c>
      <c r="F26" s="22">
        <f>C26*D26*E26</f>
        <v>3600000</v>
      </c>
      <c r="G26" s="36"/>
      <c r="H26" s="1"/>
    </row>
    <row r="27" spans="1:8" ht="24.95" customHeight="1" x14ac:dyDescent="0.3">
      <c r="A27" s="38" t="s">
        <v>27</v>
      </c>
      <c r="B27" s="12" t="s">
        <v>46</v>
      </c>
      <c r="C27" s="20">
        <v>300000</v>
      </c>
      <c r="D27" s="18">
        <v>12</v>
      </c>
      <c r="E27" s="11">
        <v>1</v>
      </c>
      <c r="F27" s="22">
        <f t="shared" ref="F27:F28" si="3">C27*D27*E27</f>
        <v>3600000</v>
      </c>
      <c r="G27" s="36"/>
      <c r="H27" s="1"/>
    </row>
    <row r="28" spans="1:8" ht="24.95" customHeight="1" x14ac:dyDescent="0.3">
      <c r="A28" s="41"/>
      <c r="B28" s="12" t="s">
        <v>36</v>
      </c>
      <c r="C28" s="20">
        <v>100000</v>
      </c>
      <c r="D28" s="18">
        <v>12</v>
      </c>
      <c r="E28" s="11">
        <v>1</v>
      </c>
      <c r="F28" s="22">
        <f t="shared" si="3"/>
        <v>1200000</v>
      </c>
      <c r="G28" s="36"/>
      <c r="H28" s="1"/>
    </row>
    <row r="29" spans="1:8" ht="24.95" customHeight="1" x14ac:dyDescent="0.3">
      <c r="A29" s="41"/>
      <c r="B29" s="12" t="s">
        <v>45</v>
      </c>
      <c r="C29" s="19">
        <v>600000</v>
      </c>
      <c r="D29" s="18">
        <v>12</v>
      </c>
      <c r="E29" s="11">
        <v>1</v>
      </c>
      <c r="F29" s="22">
        <f>C29*D29*E29</f>
        <v>7200000</v>
      </c>
      <c r="G29" s="36"/>
      <c r="H29" s="1"/>
    </row>
    <row r="30" spans="1:8" ht="24.95" customHeight="1" x14ac:dyDescent="0.3">
      <c r="A30" s="41"/>
      <c r="B30" s="12" t="s">
        <v>38</v>
      </c>
      <c r="C30" s="20">
        <v>100000</v>
      </c>
      <c r="D30" s="18">
        <v>12</v>
      </c>
      <c r="E30" s="11">
        <v>1</v>
      </c>
      <c r="F30" s="22">
        <f t="shared" ref="F30" si="4">C30*D30*E30</f>
        <v>1200000</v>
      </c>
      <c r="G30" s="36"/>
      <c r="H30" s="1"/>
    </row>
    <row r="31" spans="1:8" ht="24.95" customHeight="1" x14ac:dyDescent="0.3">
      <c r="A31" s="41"/>
      <c r="B31" s="12"/>
      <c r="C31" s="19"/>
      <c r="D31" s="11"/>
      <c r="E31" s="11"/>
      <c r="F31" s="22">
        <f>C31*D31*E31</f>
        <v>0</v>
      </c>
      <c r="G31" s="36"/>
      <c r="H31" s="1"/>
    </row>
    <row r="32" spans="1:8" ht="24.95" customHeight="1" x14ac:dyDescent="0.3">
      <c r="A32" s="42"/>
      <c r="B32" s="12"/>
      <c r="C32" s="20"/>
      <c r="D32" s="18"/>
      <c r="E32" s="18"/>
      <c r="F32" s="22">
        <f t="shared" ref="F32" si="5">C32*D32*E32</f>
        <v>0</v>
      </c>
      <c r="G32" s="36"/>
      <c r="H32" s="1"/>
    </row>
    <row r="33" spans="1:8" ht="24.95" customHeight="1" x14ac:dyDescent="0.3">
      <c r="A33" s="28"/>
      <c r="B33" s="29"/>
      <c r="C33" s="48" t="s">
        <v>18</v>
      </c>
      <c r="D33" s="48"/>
      <c r="E33" s="49"/>
      <c r="F33" s="31">
        <f>SUM(F23:F32)</f>
        <v>27600000</v>
      </c>
      <c r="G33" s="30" t="s">
        <v>5</v>
      </c>
      <c r="H33" s="1"/>
    </row>
    <row r="34" spans="1:8" ht="24.95" customHeight="1" thickBot="1" x14ac:dyDescent="0.35">
      <c r="A34" s="10" t="s">
        <v>7</v>
      </c>
      <c r="B34" s="10" t="s">
        <v>2</v>
      </c>
      <c r="C34" s="10" t="s">
        <v>15</v>
      </c>
      <c r="D34" s="10" t="s">
        <v>3</v>
      </c>
      <c r="E34" s="10" t="s">
        <v>26</v>
      </c>
      <c r="F34" s="14" t="s">
        <v>4</v>
      </c>
      <c r="G34" s="17" t="s">
        <v>5</v>
      </c>
      <c r="H34" s="1"/>
    </row>
    <row r="35" spans="1:8" ht="24.95" customHeight="1" thickTop="1" thickBot="1" x14ac:dyDescent="0.35">
      <c r="A35" s="24"/>
      <c r="B35" s="25" t="s">
        <v>55</v>
      </c>
      <c r="C35" s="26"/>
      <c r="D35" s="26"/>
      <c r="E35" s="23"/>
      <c r="F35" s="26"/>
      <c r="G35" s="27"/>
      <c r="H35" s="1"/>
    </row>
    <row r="36" spans="1:8" ht="24.95" customHeight="1" thickTop="1" x14ac:dyDescent="0.3">
      <c r="A36" s="39" t="s">
        <v>34</v>
      </c>
      <c r="B36" s="12" t="s">
        <v>32</v>
      </c>
      <c r="C36" s="19">
        <v>800000</v>
      </c>
      <c r="D36" s="11">
        <v>8</v>
      </c>
      <c r="E36" s="11">
        <v>1</v>
      </c>
      <c r="F36" s="22">
        <f t="shared" ref="F36:F37" si="6">C36*D36*E36</f>
        <v>6400000</v>
      </c>
      <c r="G36" s="36" t="s">
        <v>50</v>
      </c>
      <c r="H36" s="1"/>
    </row>
    <row r="37" spans="1:8" ht="24.95" customHeight="1" x14ac:dyDescent="0.3">
      <c r="A37" s="41"/>
      <c r="B37" s="9" t="s">
        <v>42</v>
      </c>
      <c r="C37" s="20">
        <v>100000</v>
      </c>
      <c r="D37" s="18">
        <v>8</v>
      </c>
      <c r="E37" s="18">
        <v>1</v>
      </c>
      <c r="F37" s="22">
        <f t="shared" si="6"/>
        <v>800000</v>
      </c>
      <c r="G37" s="36"/>
      <c r="H37" s="1"/>
    </row>
    <row r="38" spans="1:8" ht="24.95" customHeight="1" x14ac:dyDescent="0.3">
      <c r="A38" s="41"/>
      <c r="B38" s="12" t="s">
        <v>49</v>
      </c>
      <c r="C38" s="19">
        <v>300000</v>
      </c>
      <c r="D38" s="11">
        <v>8</v>
      </c>
      <c r="E38" s="11">
        <v>1</v>
      </c>
      <c r="F38" s="22">
        <f>C38*D38*E38</f>
        <v>2400000</v>
      </c>
      <c r="G38" s="36"/>
      <c r="H38" s="1"/>
    </row>
    <row r="39" spans="1:8" ht="24.95" customHeight="1" x14ac:dyDescent="0.3">
      <c r="A39" s="38" t="s">
        <v>27</v>
      </c>
      <c r="B39" s="12" t="s">
        <v>35</v>
      </c>
      <c r="C39" s="20">
        <v>300000</v>
      </c>
      <c r="D39" s="18">
        <v>8</v>
      </c>
      <c r="E39" s="18">
        <v>1</v>
      </c>
      <c r="F39" s="22">
        <f t="shared" ref="F39:F40" si="7">C39*D39*E39</f>
        <v>2400000</v>
      </c>
      <c r="G39" s="36"/>
      <c r="H39" s="1"/>
    </row>
    <row r="40" spans="1:8" ht="24.95" customHeight="1" x14ac:dyDescent="0.3">
      <c r="A40" s="41"/>
      <c r="B40" s="12" t="s">
        <v>36</v>
      </c>
      <c r="C40" s="20">
        <v>100000</v>
      </c>
      <c r="D40" s="18">
        <v>8</v>
      </c>
      <c r="E40" s="18">
        <v>1</v>
      </c>
      <c r="F40" s="22">
        <f t="shared" si="7"/>
        <v>800000</v>
      </c>
      <c r="G40" s="36"/>
      <c r="H40" s="1"/>
    </row>
    <row r="41" spans="1:8" ht="24.95" customHeight="1" x14ac:dyDescent="0.3">
      <c r="A41" s="41"/>
      <c r="B41" s="12" t="s">
        <v>45</v>
      </c>
      <c r="C41" s="19">
        <v>600000</v>
      </c>
      <c r="D41" s="11">
        <v>8</v>
      </c>
      <c r="E41" s="11">
        <v>1</v>
      </c>
      <c r="F41" s="22">
        <f>C41*D41*E41</f>
        <v>4800000</v>
      </c>
      <c r="G41" s="36"/>
      <c r="H41" s="1"/>
    </row>
    <row r="42" spans="1:8" ht="24.95" customHeight="1" x14ac:dyDescent="0.3">
      <c r="A42" s="41"/>
      <c r="B42" s="12" t="s">
        <v>38</v>
      </c>
      <c r="C42" s="20">
        <v>100000</v>
      </c>
      <c r="D42" s="18">
        <v>8</v>
      </c>
      <c r="E42" s="18">
        <v>1</v>
      </c>
      <c r="F42" s="22">
        <f t="shared" ref="F42" si="8">C42*D42*E42</f>
        <v>800000</v>
      </c>
      <c r="G42" s="36"/>
      <c r="H42" s="1"/>
    </row>
    <row r="43" spans="1:8" ht="24.95" customHeight="1" x14ac:dyDescent="0.3">
      <c r="A43" s="41"/>
      <c r="B43" s="12"/>
      <c r="C43" s="19"/>
      <c r="D43" s="11"/>
      <c r="E43" s="11"/>
      <c r="F43" s="22">
        <f>C43*D43*E43</f>
        <v>0</v>
      </c>
      <c r="G43" s="36"/>
      <c r="H43" s="1"/>
    </row>
    <row r="44" spans="1:8" ht="24.95" customHeight="1" x14ac:dyDescent="0.3">
      <c r="A44" s="42"/>
      <c r="B44" s="12"/>
      <c r="C44" s="20"/>
      <c r="D44" s="18"/>
      <c r="E44" s="18"/>
      <c r="F44" s="22">
        <f t="shared" ref="F44" si="9">C44*D44*E44</f>
        <v>0</v>
      </c>
      <c r="G44" s="36"/>
      <c r="H44" s="1"/>
    </row>
    <row r="45" spans="1:8" ht="24.95" customHeight="1" x14ac:dyDescent="0.3">
      <c r="A45" s="28"/>
      <c r="B45" s="29"/>
      <c r="C45" s="48" t="s">
        <v>18</v>
      </c>
      <c r="D45" s="48"/>
      <c r="E45" s="49"/>
      <c r="F45" s="31">
        <f>SUM(F36:F44)</f>
        <v>18400000</v>
      </c>
      <c r="G45" s="30" t="s">
        <v>5</v>
      </c>
      <c r="H45" s="1"/>
    </row>
    <row r="46" spans="1:8" ht="24.95" customHeight="1" thickBot="1" x14ac:dyDescent="0.35">
      <c r="A46" s="10" t="s">
        <v>7</v>
      </c>
      <c r="B46" s="10" t="s">
        <v>2</v>
      </c>
      <c r="C46" s="10" t="s">
        <v>15</v>
      </c>
      <c r="D46" s="10" t="s">
        <v>3</v>
      </c>
      <c r="E46" s="10" t="s">
        <v>26</v>
      </c>
      <c r="F46" s="14" t="s">
        <v>4</v>
      </c>
      <c r="G46" s="17" t="s">
        <v>5</v>
      </c>
      <c r="H46" s="1"/>
    </row>
    <row r="47" spans="1:8" ht="24.95" customHeight="1" thickTop="1" thickBot="1" x14ac:dyDescent="0.35">
      <c r="A47" s="24"/>
      <c r="B47" s="25" t="s">
        <v>44</v>
      </c>
      <c r="C47" s="26"/>
      <c r="D47" s="26"/>
      <c r="E47" s="23"/>
      <c r="F47" s="26"/>
      <c r="G47" s="27"/>
      <c r="H47" s="1"/>
    </row>
    <row r="48" spans="1:8" ht="24.95" customHeight="1" thickTop="1" x14ac:dyDescent="0.3">
      <c r="A48" s="39" t="s">
        <v>34</v>
      </c>
      <c r="B48" s="12" t="s">
        <v>32</v>
      </c>
      <c r="C48" s="19">
        <v>800000</v>
      </c>
      <c r="D48" s="11">
        <v>5</v>
      </c>
      <c r="E48" s="11">
        <v>1</v>
      </c>
      <c r="F48" s="22">
        <f t="shared" ref="F48:F50" si="10">C48*D48*E48</f>
        <v>4000000</v>
      </c>
      <c r="G48" s="36" t="s">
        <v>47</v>
      </c>
      <c r="H48" s="1"/>
    </row>
    <row r="49" spans="1:8" ht="24.95" customHeight="1" x14ac:dyDescent="0.3">
      <c r="A49" s="41"/>
      <c r="B49" s="12" t="s">
        <v>30</v>
      </c>
      <c r="C49" s="19">
        <v>0</v>
      </c>
      <c r="D49" s="11">
        <v>5</v>
      </c>
      <c r="E49" s="11">
        <v>1</v>
      </c>
      <c r="F49" s="22">
        <f t="shared" si="10"/>
        <v>0</v>
      </c>
      <c r="G49" s="36"/>
      <c r="H49" s="1"/>
    </row>
    <row r="50" spans="1:8" ht="24.95" customHeight="1" x14ac:dyDescent="0.3">
      <c r="A50" s="41"/>
      <c r="B50" s="9" t="s">
        <v>42</v>
      </c>
      <c r="C50" s="20">
        <v>100000</v>
      </c>
      <c r="D50" s="18">
        <v>5</v>
      </c>
      <c r="E50" s="18">
        <v>1</v>
      </c>
      <c r="F50" s="22">
        <f t="shared" si="10"/>
        <v>500000</v>
      </c>
      <c r="G50" s="36"/>
      <c r="H50" s="1"/>
    </row>
    <row r="51" spans="1:8" ht="24.95" customHeight="1" x14ac:dyDescent="0.3">
      <c r="A51" s="41"/>
      <c r="B51" s="12" t="s">
        <v>37</v>
      </c>
      <c r="C51" s="19">
        <v>100000</v>
      </c>
      <c r="D51" s="11">
        <v>5</v>
      </c>
      <c r="E51" s="11">
        <v>1</v>
      </c>
      <c r="F51" s="22">
        <f>C51*D51*E51</f>
        <v>500000</v>
      </c>
      <c r="G51" s="36"/>
      <c r="H51" s="1"/>
    </row>
    <row r="52" spans="1:8" ht="24.95" customHeight="1" x14ac:dyDescent="0.3">
      <c r="A52" s="38" t="s">
        <v>27</v>
      </c>
      <c r="B52" s="12" t="s">
        <v>35</v>
      </c>
      <c r="C52" s="20">
        <v>300000</v>
      </c>
      <c r="D52" s="18">
        <v>5</v>
      </c>
      <c r="E52" s="18">
        <v>1</v>
      </c>
      <c r="F52" s="22">
        <f t="shared" ref="F52:F53" si="11">C52*D52*E52</f>
        <v>1500000</v>
      </c>
      <c r="G52" s="36"/>
      <c r="H52" s="1"/>
    </row>
    <row r="53" spans="1:8" ht="24.95" customHeight="1" x14ac:dyDescent="0.3">
      <c r="A53" s="41"/>
      <c r="B53" s="12" t="s">
        <v>36</v>
      </c>
      <c r="C53" s="20">
        <v>100000</v>
      </c>
      <c r="D53" s="18">
        <v>5</v>
      </c>
      <c r="E53" s="18">
        <v>1</v>
      </c>
      <c r="F53" s="22">
        <f t="shared" si="11"/>
        <v>500000</v>
      </c>
      <c r="G53" s="36"/>
      <c r="H53" s="1"/>
    </row>
    <row r="54" spans="1:8" ht="24.95" customHeight="1" x14ac:dyDescent="0.3">
      <c r="A54" s="41"/>
      <c r="B54" s="12" t="s">
        <v>45</v>
      </c>
      <c r="C54" s="19">
        <v>600000</v>
      </c>
      <c r="D54" s="11">
        <v>5</v>
      </c>
      <c r="E54" s="11">
        <v>1</v>
      </c>
      <c r="F54" s="22">
        <f>C54*D54*E54</f>
        <v>3000000</v>
      </c>
      <c r="G54" s="36"/>
      <c r="H54" s="1"/>
    </row>
    <row r="55" spans="1:8" ht="24.95" customHeight="1" x14ac:dyDescent="0.3">
      <c r="A55" s="41"/>
      <c r="B55" s="12" t="s">
        <v>38</v>
      </c>
      <c r="C55" s="20">
        <v>100000</v>
      </c>
      <c r="D55" s="18">
        <v>5</v>
      </c>
      <c r="E55" s="18">
        <v>1</v>
      </c>
      <c r="F55" s="22">
        <f t="shared" ref="F55" si="12">C55*D55*E55</f>
        <v>500000</v>
      </c>
      <c r="G55" s="36"/>
      <c r="H55" s="1"/>
    </row>
    <row r="56" spans="1:8" ht="24.95" customHeight="1" x14ac:dyDescent="0.3">
      <c r="A56" s="41"/>
      <c r="B56" s="12"/>
      <c r="C56" s="19"/>
      <c r="D56" s="11"/>
      <c r="E56" s="11"/>
      <c r="F56" s="22">
        <f>C56*D56*E56</f>
        <v>0</v>
      </c>
      <c r="G56" s="36"/>
      <c r="H56" s="1"/>
    </row>
    <row r="57" spans="1:8" ht="24.95" customHeight="1" x14ac:dyDescent="0.3">
      <c r="A57" s="42"/>
      <c r="B57" s="12"/>
      <c r="C57" s="20"/>
      <c r="D57" s="18"/>
      <c r="E57" s="18"/>
      <c r="F57" s="22">
        <f t="shared" ref="F57" si="13">C57*D57*E57</f>
        <v>0</v>
      </c>
      <c r="G57" s="36"/>
      <c r="H57" s="1"/>
    </row>
    <row r="58" spans="1:8" ht="24.95" customHeight="1" x14ac:dyDescent="0.3">
      <c r="A58" s="28"/>
      <c r="B58" s="29"/>
      <c r="C58" s="48" t="s">
        <v>18</v>
      </c>
      <c r="D58" s="48"/>
      <c r="E58" s="49"/>
      <c r="F58" s="31">
        <f>SUM(F48:F57)</f>
        <v>10500000</v>
      </c>
      <c r="G58" s="30" t="s">
        <v>5</v>
      </c>
      <c r="H58" s="1"/>
    </row>
    <row r="59" spans="1:8" ht="24.95" customHeight="1" thickBot="1" x14ac:dyDescent="0.35">
      <c r="A59" s="10" t="s">
        <v>7</v>
      </c>
      <c r="B59" s="10" t="s">
        <v>2</v>
      </c>
      <c r="C59" s="10" t="s">
        <v>15</v>
      </c>
      <c r="D59" s="10" t="s">
        <v>3</v>
      </c>
      <c r="E59" s="10" t="s">
        <v>26</v>
      </c>
      <c r="F59" s="14" t="s">
        <v>4</v>
      </c>
      <c r="G59" s="17" t="s">
        <v>5</v>
      </c>
      <c r="H59" s="1"/>
    </row>
    <row r="60" spans="1:8" ht="24.95" customHeight="1" thickTop="1" thickBot="1" x14ac:dyDescent="0.35">
      <c r="A60" s="24"/>
      <c r="B60" s="25" t="s">
        <v>33</v>
      </c>
      <c r="C60" s="26"/>
      <c r="D60" s="26"/>
      <c r="E60" s="23"/>
      <c r="F60" s="26"/>
      <c r="G60" s="27"/>
      <c r="H60" s="1"/>
    </row>
    <row r="61" spans="1:8" ht="24.95" customHeight="1" thickTop="1" x14ac:dyDescent="0.3">
      <c r="A61" s="56"/>
      <c r="B61" s="12" t="s">
        <v>33</v>
      </c>
      <c r="C61" s="19">
        <v>3000000</v>
      </c>
      <c r="D61" s="11">
        <v>1</v>
      </c>
      <c r="E61" s="11">
        <v>1</v>
      </c>
      <c r="F61" s="22"/>
      <c r="G61" s="36"/>
      <c r="H61" s="1"/>
    </row>
    <row r="62" spans="1:8" ht="24.95" customHeight="1" x14ac:dyDescent="0.3">
      <c r="A62" s="57"/>
      <c r="B62" s="12"/>
      <c r="C62" s="20"/>
      <c r="D62" s="18"/>
      <c r="E62" s="18"/>
      <c r="F62" s="22">
        <f t="shared" ref="F62" si="14">C62*D62*E62</f>
        <v>0</v>
      </c>
      <c r="G62" s="36"/>
      <c r="H62" s="1"/>
    </row>
    <row r="63" spans="1:8" ht="24.95" customHeight="1" x14ac:dyDescent="0.3">
      <c r="A63" s="28"/>
      <c r="B63" s="29"/>
      <c r="C63" s="48" t="s">
        <v>18</v>
      </c>
      <c r="D63" s="48"/>
      <c r="E63" s="49"/>
      <c r="F63" s="31">
        <f>SUM(F61:F62)</f>
        <v>0</v>
      </c>
      <c r="G63" s="30" t="s">
        <v>5</v>
      </c>
      <c r="H63" s="1"/>
    </row>
    <row r="64" spans="1:8" ht="24.95" customHeight="1" thickBot="1" x14ac:dyDescent="0.35">
      <c r="A64" s="10" t="s">
        <v>7</v>
      </c>
      <c r="B64" s="10" t="s">
        <v>2</v>
      </c>
      <c r="C64" s="10" t="s">
        <v>15</v>
      </c>
      <c r="D64" s="10" t="s">
        <v>3</v>
      </c>
      <c r="E64" s="10" t="s">
        <v>6</v>
      </c>
      <c r="F64" s="14" t="s">
        <v>4</v>
      </c>
      <c r="G64" s="17" t="s">
        <v>5</v>
      </c>
      <c r="H64" s="1"/>
    </row>
    <row r="65" spans="1:8" ht="24.95" customHeight="1" thickTop="1" thickBot="1" x14ac:dyDescent="0.35">
      <c r="A65" s="24"/>
      <c r="B65" s="25" t="s">
        <v>31</v>
      </c>
      <c r="C65" s="26"/>
      <c r="D65" s="26"/>
      <c r="E65" s="23"/>
      <c r="F65" s="26"/>
      <c r="G65" s="27"/>
      <c r="H65" s="1"/>
    </row>
    <row r="66" spans="1:8" ht="24.95" customHeight="1" thickTop="1" x14ac:dyDescent="0.3">
      <c r="A66" s="56"/>
      <c r="B66" s="12" t="s">
        <v>28</v>
      </c>
      <c r="C66" s="19">
        <v>150000</v>
      </c>
      <c r="D66" s="11">
        <v>25</v>
      </c>
      <c r="E66" s="11">
        <v>1</v>
      </c>
      <c r="F66" s="22">
        <f>C66*D66*E66</f>
        <v>3750000</v>
      </c>
      <c r="G66" s="36"/>
      <c r="H66" s="1"/>
    </row>
    <row r="67" spans="1:8" ht="24.95" customHeight="1" x14ac:dyDescent="0.3">
      <c r="A67" s="57"/>
      <c r="B67" s="12" t="s">
        <v>29</v>
      </c>
      <c r="C67" s="20"/>
      <c r="D67" s="18"/>
      <c r="E67" s="18"/>
      <c r="F67" s="22">
        <f t="shared" ref="F67:F68" si="15">C67*D67*E67</f>
        <v>0</v>
      </c>
      <c r="G67" s="36"/>
      <c r="H67" s="1"/>
    </row>
    <row r="68" spans="1:8" ht="24.95" customHeight="1" x14ac:dyDescent="0.3">
      <c r="A68" s="57"/>
      <c r="B68" s="12" t="s">
        <v>41</v>
      </c>
      <c r="C68" s="40">
        <v>200000</v>
      </c>
      <c r="D68" s="18">
        <v>25</v>
      </c>
      <c r="E68" s="18">
        <v>1</v>
      </c>
      <c r="F68" s="22">
        <f t="shared" si="15"/>
        <v>5000000</v>
      </c>
      <c r="G68" s="36"/>
      <c r="H68" s="1"/>
    </row>
    <row r="69" spans="1:8" ht="24.95" customHeight="1" x14ac:dyDescent="0.3">
      <c r="A69" s="57"/>
      <c r="B69" s="12"/>
      <c r="C69" s="19"/>
      <c r="D69" s="11"/>
      <c r="E69" s="11"/>
      <c r="F69" s="22">
        <f>C69*D69*E69</f>
        <v>0</v>
      </c>
      <c r="G69" s="36"/>
      <c r="H69" s="1"/>
    </row>
    <row r="70" spans="1:8" ht="24.95" customHeight="1" x14ac:dyDescent="0.3">
      <c r="A70" s="57"/>
      <c r="B70" s="12"/>
      <c r="C70" s="20"/>
      <c r="D70" s="18"/>
      <c r="E70" s="18"/>
      <c r="F70" s="22">
        <f t="shared" ref="F70" si="16">C70*D70*E70</f>
        <v>0</v>
      </c>
      <c r="G70" s="36"/>
      <c r="H70" s="1"/>
    </row>
    <row r="71" spans="1:8" ht="24.95" customHeight="1" x14ac:dyDescent="0.3">
      <c r="A71" s="28"/>
      <c r="B71" s="29"/>
      <c r="C71" s="48" t="s">
        <v>18</v>
      </c>
      <c r="D71" s="48"/>
      <c r="E71" s="49"/>
      <c r="F71" s="31">
        <f>SUM(F66:F70)</f>
        <v>8750000</v>
      </c>
      <c r="G71" s="30" t="s">
        <v>5</v>
      </c>
      <c r="H71" s="1"/>
    </row>
    <row r="72" spans="1:8" ht="24.95" customHeight="1" x14ac:dyDescent="0.3">
      <c r="A72" s="51" t="s">
        <v>19</v>
      </c>
      <c r="B72" s="51"/>
      <c r="C72" s="51"/>
      <c r="D72" s="51"/>
      <c r="E72" s="51"/>
      <c r="F72" s="54">
        <f>SUM(F20,F33,F45,F58,F63,F71)</f>
        <v>71500000</v>
      </c>
      <c r="G72" s="52" t="s">
        <v>13</v>
      </c>
      <c r="H72" s="1"/>
    </row>
    <row r="73" spans="1:8" ht="24.95" customHeight="1" x14ac:dyDescent="0.3">
      <c r="A73" s="51"/>
      <c r="B73" s="51"/>
      <c r="C73" s="51"/>
      <c r="D73" s="51"/>
      <c r="E73" s="51"/>
      <c r="F73" s="55"/>
      <c r="G73" s="53"/>
      <c r="H73" s="1"/>
    </row>
    <row r="74" spans="1:8" x14ac:dyDescent="0.3">
      <c r="A74" s="50"/>
      <c r="B74" s="50"/>
      <c r="C74" s="50"/>
      <c r="D74" s="50"/>
      <c r="E74" s="50"/>
      <c r="F74" s="50"/>
      <c r="G74" s="50"/>
      <c r="H74" s="1"/>
    </row>
    <row r="75" spans="1:8" x14ac:dyDescent="0.3">
      <c r="H75" s="1"/>
    </row>
  </sheetData>
  <mergeCells count="21">
    <mergeCell ref="A1:G4"/>
    <mergeCell ref="A5:G7"/>
    <mergeCell ref="A8:G8"/>
    <mergeCell ref="G10:G13"/>
    <mergeCell ref="D10:F10"/>
    <mergeCell ref="D9:F9"/>
    <mergeCell ref="D11:F11"/>
    <mergeCell ref="D12:F12"/>
    <mergeCell ref="D13:F13"/>
    <mergeCell ref="C20:E20"/>
    <mergeCell ref="A74:G74"/>
    <mergeCell ref="A72:E73"/>
    <mergeCell ref="G72:G73"/>
    <mergeCell ref="F72:F73"/>
    <mergeCell ref="C71:E71"/>
    <mergeCell ref="C58:E58"/>
    <mergeCell ref="A66:A70"/>
    <mergeCell ref="A61:A62"/>
    <mergeCell ref="C63:E63"/>
    <mergeCell ref="C45:E45"/>
    <mergeCell ref="C33:E33"/>
  </mergeCells>
  <phoneticPr fontId="2" type="noConversion"/>
  <pageMargins left="0.25" right="0.25" top="0.75" bottom="0.75" header="0.3" footer="0.3"/>
  <pageSetup paperSize="9" scale="53" fitToHeight="0" orientation="portrait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통합견적서</vt:lpstr>
      <vt:lpstr>통합견적서!Print_Area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Bread</dc:creator>
  <cp:lastModifiedBy>양승영</cp:lastModifiedBy>
  <cp:lastPrinted>2023-02-24T06:56:39Z</cp:lastPrinted>
  <dcterms:created xsi:type="dcterms:W3CDTF">2014-12-18T12:13:39Z</dcterms:created>
  <dcterms:modified xsi:type="dcterms:W3CDTF">2025-02-05T07:02:23Z</dcterms:modified>
</cp:coreProperties>
</file>