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4BF50C26-7461-4324-8E49-1A2EDD1429D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사전견적서" sheetId="7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7" l="1"/>
  <c r="F32" i="7" l="1"/>
  <c r="F18" i="7" l="1"/>
  <c r="F33" i="7"/>
  <c r="F20" i="7"/>
  <c r="F31" i="7"/>
  <c r="F30" i="7"/>
  <c r="F14" i="7"/>
  <c r="F13" i="7"/>
  <c r="F19" i="7"/>
  <c r="F27" i="7"/>
  <c r="F25" i="7"/>
  <c r="F24" i="7"/>
  <c r="F23" i="7"/>
  <c r="F28" i="7" s="1"/>
  <c r="F21" i="7" l="1"/>
  <c r="F34" i="7"/>
  <c r="F35" i="7" l="1"/>
  <c r="F15" i="7"/>
  <c r="F16" i="7" s="1"/>
  <c r="F37" i="7" l="1"/>
  <c r="F38" i="7" s="1"/>
  <c r="F40" i="7" l="1"/>
</calcChain>
</file>

<file path=xl/sharedStrings.xml><?xml version="1.0" encoding="utf-8"?>
<sst xmlns="http://schemas.openxmlformats.org/spreadsheetml/2006/main" count="44" uniqueCount="42">
  <si>
    <t>Item</t>
    <phoneticPr fontId="1" type="noConversion"/>
  </si>
  <si>
    <t>Quantity</t>
    <phoneticPr fontId="1" type="noConversion"/>
  </si>
  <si>
    <t>Unit Cost (KRW)</t>
    <phoneticPr fontId="1" type="noConversion"/>
  </si>
  <si>
    <t>Total Amount (KRW)</t>
    <phoneticPr fontId="1" type="noConversion"/>
  </si>
  <si>
    <t>Remark</t>
    <phoneticPr fontId="1" type="noConversion"/>
  </si>
  <si>
    <t xml:space="preserve">Sub Total </t>
    <phoneticPr fontId="1" type="noConversion"/>
  </si>
  <si>
    <t xml:space="preserve">Grand Total </t>
    <phoneticPr fontId="1" type="noConversion"/>
  </si>
  <si>
    <t>exclude VAT</t>
    <phoneticPr fontId="1" type="noConversion"/>
  </si>
  <si>
    <t>Client</t>
    <phoneticPr fontId="1" type="noConversion"/>
  </si>
  <si>
    <t>Purpose</t>
    <phoneticPr fontId="1" type="noConversion"/>
  </si>
  <si>
    <t>Quotation (사전 견적 비용)</t>
    <phoneticPr fontId="1" type="noConversion"/>
  </si>
  <si>
    <t>cut</t>
    <phoneticPr fontId="1" type="noConversion"/>
  </si>
  <si>
    <t>Event Date</t>
    <phoneticPr fontId="1" type="noConversion"/>
  </si>
  <si>
    <t>Gran Total before General G&amp;A, Commission, VAT</t>
    <phoneticPr fontId="1" type="noConversion"/>
  </si>
  <si>
    <t>Quotation</t>
    <phoneticPr fontId="1" type="noConversion"/>
  </si>
  <si>
    <t>담당자</t>
    <phoneticPr fontId="1" type="noConversion"/>
  </si>
  <si>
    <t>day</t>
    <phoneticPr fontId="1" type="noConversion"/>
  </si>
  <si>
    <t xml:space="preserve">Juniper Networks </t>
    <phoneticPr fontId="1" type="noConversion"/>
  </si>
  <si>
    <t>Genie Choi</t>
    <phoneticPr fontId="1" type="noConversion"/>
  </si>
  <si>
    <t>Operating PM</t>
    <phoneticPr fontId="1" type="noConversion"/>
  </si>
  <si>
    <t>Category 1: Event management</t>
    <phoneticPr fontId="1" type="noConversion"/>
  </si>
  <si>
    <t>Name tag</t>
    <phoneticPr fontId="1" type="noConversion"/>
  </si>
  <si>
    <t>Venue Fee</t>
    <phoneticPr fontId="1" type="noConversion"/>
  </si>
  <si>
    <t>Lunch</t>
    <phoneticPr fontId="1" type="noConversion"/>
  </si>
  <si>
    <t>Coffee and Cookies</t>
    <phoneticPr fontId="1" type="noConversion"/>
  </si>
  <si>
    <t>Etc</t>
    <phoneticPr fontId="1" type="noConversion"/>
  </si>
  <si>
    <t>Category 2: Production and output</t>
    <phoneticPr fontId="1" type="noConversion"/>
  </si>
  <si>
    <t>Category 3: Venue</t>
    <phoneticPr fontId="1" type="noConversion"/>
  </si>
  <si>
    <t>도우미</t>
    <phoneticPr fontId="1" type="noConversion"/>
  </si>
  <si>
    <t>스태프</t>
    <phoneticPr fontId="1" type="noConversion"/>
  </si>
  <si>
    <t>.</t>
    <phoneticPr fontId="1" type="noConversion"/>
  </si>
  <si>
    <t>Category 4: ect</t>
    <phoneticPr fontId="1" type="noConversion"/>
  </si>
  <si>
    <t>점심 및 커피</t>
    <phoneticPr fontId="1" type="noConversion"/>
  </si>
  <si>
    <t>Gift 스벅 5만원</t>
    <phoneticPr fontId="1" type="noConversion"/>
  </si>
  <si>
    <t>출력</t>
    <phoneticPr fontId="1" type="noConversion"/>
  </si>
  <si>
    <t>네임택 /메모지</t>
    <phoneticPr fontId="1" type="noConversion"/>
  </si>
  <si>
    <t xml:space="preserve">Gift </t>
    <phoneticPr fontId="1" type="noConversion"/>
  </si>
  <si>
    <t>포장비</t>
    <phoneticPr fontId="1" type="noConversion"/>
  </si>
  <si>
    <t>물류비</t>
    <phoneticPr fontId="1" type="noConversion"/>
  </si>
  <si>
    <t>Agency Commission 10%</t>
    <phoneticPr fontId="1" type="noConversion"/>
  </si>
  <si>
    <t>사진촬영</t>
    <phoneticPr fontId="1" type="noConversion"/>
  </si>
  <si>
    <t xml:space="preserve">추가 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</si>
</sst>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8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0"/>
    <xf numFmtId="9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38" fontId="0" fillId="0" borderId="0" xfId="0" applyNumberFormat="1" applyAlignment="1">
      <alignment vertical="center" wrapText="1" shrinkToFit="1"/>
    </xf>
    <xf numFmtId="38" fontId="6" fillId="0" borderId="0" xfId="0" applyNumberFormat="1" applyFont="1" applyAlignment="1">
      <alignment vertical="center" wrapText="1" shrinkToFit="1"/>
    </xf>
    <xf numFmtId="38" fontId="3" fillId="6" borderId="0" xfId="0" applyNumberFormat="1" applyFont="1" applyFill="1" applyAlignment="1">
      <alignment horizontal="right" vertical="center" wrapText="1" shrinkToFit="1"/>
    </xf>
    <xf numFmtId="38" fontId="2" fillId="0" borderId="2" xfId="0" applyNumberFormat="1" applyFont="1" applyBorder="1" applyAlignment="1">
      <alignment horizontal="center" vertical="center" wrapText="1" shrinkToFit="1"/>
    </xf>
    <xf numFmtId="38" fontId="2" fillId="0" borderId="3" xfId="0" applyNumberFormat="1" applyFont="1" applyBorder="1" applyAlignment="1">
      <alignment horizontal="center" vertical="center" wrapText="1" shrinkToFit="1"/>
    </xf>
    <xf numFmtId="38" fontId="7" fillId="0" borderId="3" xfId="0" applyNumberFormat="1" applyFont="1" applyBorder="1" applyAlignment="1">
      <alignment horizontal="center" vertical="center" wrapText="1" shrinkToFit="1"/>
    </xf>
    <xf numFmtId="38" fontId="2" fillId="0" borderId="4" xfId="0" applyNumberFormat="1" applyFont="1" applyBorder="1" applyAlignment="1">
      <alignment horizontal="center" vertical="center" wrapText="1" shrinkToFit="1"/>
    </xf>
    <xf numFmtId="38" fontId="8" fillId="0" borderId="1" xfId="0" applyNumberFormat="1" applyFont="1" applyBorder="1" applyAlignment="1">
      <alignment vertical="center" wrapText="1" shrinkToFit="1"/>
    </xf>
    <xf numFmtId="38" fontId="3" fillId="0" borderId="0" xfId="0" applyNumberFormat="1" applyFont="1" applyAlignment="1">
      <alignment vertical="center" wrapText="1" shrinkToFit="1"/>
    </xf>
    <xf numFmtId="38" fontId="3" fillId="5" borderId="6" xfId="0" applyNumberFormat="1" applyFont="1" applyFill="1" applyBorder="1" applyAlignment="1">
      <alignment vertical="center" wrapText="1" shrinkToFit="1"/>
    </xf>
    <xf numFmtId="38" fontId="3" fillId="5" borderId="7" xfId="0" applyNumberFormat="1" applyFont="1" applyFill="1" applyBorder="1" applyAlignment="1">
      <alignment vertical="center" wrapText="1" shrinkToFit="1"/>
    </xf>
    <xf numFmtId="176" fontId="8" fillId="0" borderId="11" xfId="0" applyNumberFormat="1" applyFont="1" applyBorder="1" applyAlignment="1">
      <alignment horizontal="left" vertical="center" wrapText="1" shrinkToFit="1"/>
    </xf>
    <xf numFmtId="38" fontId="7" fillId="4" borderId="1" xfId="0" applyNumberFormat="1" applyFont="1" applyFill="1" applyBorder="1" applyAlignment="1">
      <alignment vertical="center" wrapText="1" shrinkToFit="1"/>
    </xf>
    <xf numFmtId="38" fontId="2" fillId="4" borderId="21" xfId="0" applyNumberFormat="1" applyFont="1" applyFill="1" applyBorder="1" applyAlignment="1">
      <alignment vertical="center" wrapText="1" shrinkToFit="1"/>
    </xf>
    <xf numFmtId="14" fontId="8" fillId="0" borderId="11" xfId="0" applyNumberFormat="1" applyFont="1" applyBorder="1" applyAlignment="1">
      <alignment horizontal="left" vertical="center" wrapText="1" shrinkToFit="1"/>
    </xf>
    <xf numFmtId="38" fontId="8" fillId="0" borderId="11" xfId="0" applyNumberFormat="1" applyFont="1" applyBorder="1" applyAlignment="1">
      <alignment vertical="center" wrapText="1" shrinkToFit="1"/>
    </xf>
    <xf numFmtId="38" fontId="2" fillId="0" borderId="0" xfId="0" applyNumberFormat="1" applyFont="1" applyAlignment="1">
      <alignment vertical="center" wrapText="1" shrinkToFit="1"/>
    </xf>
    <xf numFmtId="38" fontId="13" fillId="0" borderId="0" xfId="0" applyNumberFormat="1" applyFont="1" applyAlignment="1">
      <alignment vertical="center" wrapText="1" shrinkToFit="1"/>
    </xf>
    <xf numFmtId="0" fontId="11" fillId="0" borderId="21" xfId="0" applyFont="1" applyBorder="1" applyAlignment="1">
      <alignment horizontal="left" vertical="center" wrapText="1" shrinkToFit="1"/>
    </xf>
    <xf numFmtId="38" fontId="3" fillId="5" borderId="22" xfId="0" applyNumberFormat="1" applyFont="1" applyFill="1" applyBorder="1" applyAlignment="1">
      <alignment vertical="center" wrapText="1" shrinkToFit="1"/>
    </xf>
    <xf numFmtId="38" fontId="7" fillId="0" borderId="1" xfId="0" applyNumberFormat="1" applyFont="1" applyBorder="1" applyAlignment="1">
      <alignment vertical="center" wrapText="1" shrinkToFit="1"/>
    </xf>
    <xf numFmtId="38" fontId="2" fillId="0" borderId="21" xfId="0" applyNumberFormat="1" applyFont="1" applyBorder="1" applyAlignment="1">
      <alignment vertical="center" wrapText="1" shrinkToFit="1"/>
    </xf>
    <xf numFmtId="38" fontId="2" fillId="0" borderId="1" xfId="0" applyNumberFormat="1" applyFont="1" applyBorder="1" applyAlignment="1">
      <alignment vertical="center" wrapText="1" shrinkToFit="1"/>
    </xf>
    <xf numFmtId="41" fontId="15" fillId="0" borderId="1" xfId="5" applyNumberFormat="1" applyFont="1" applyBorder="1" applyAlignment="1">
      <alignment horizontal="center" vertical="center"/>
    </xf>
    <xf numFmtId="41" fontId="8" fillId="0" borderId="1" xfId="5" applyNumberFormat="1" applyFont="1" applyBorder="1" applyAlignment="1">
      <alignment vertical="center"/>
    </xf>
    <xf numFmtId="38" fontId="8" fillId="0" borderId="18" xfId="0" applyNumberFormat="1" applyFont="1" applyBorder="1" applyAlignment="1">
      <alignment vertical="center" wrapText="1" shrinkToFit="1"/>
    </xf>
    <xf numFmtId="41" fontId="15" fillId="0" borderId="24" xfId="5" applyNumberFormat="1" applyFont="1" applyBorder="1" applyAlignment="1">
      <alignment horizontal="center" vertical="center"/>
    </xf>
    <xf numFmtId="9" fontId="12" fillId="0" borderId="0" xfId="6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0" xfId="6" applyNumberFormat="1" applyFont="1" applyAlignment="1">
      <alignment vertical="center" wrapText="1" shrinkToFit="1"/>
    </xf>
    <xf numFmtId="9" fontId="2" fillId="0" borderId="0" xfId="6" applyFont="1" applyAlignment="1">
      <alignment vertical="center" wrapText="1" shrinkToFit="1"/>
    </xf>
    <xf numFmtId="0" fontId="11" fillId="0" borderId="25" xfId="5" applyFont="1" applyBorder="1" applyAlignment="1">
      <alignment horizontal="left" vertical="center" wrapText="1"/>
    </xf>
    <xf numFmtId="38" fontId="3" fillId="5" borderId="19" xfId="0" applyNumberFormat="1" applyFont="1" applyFill="1" applyBorder="1" applyAlignment="1">
      <alignment vertical="center" wrapText="1" shrinkToFit="1"/>
    </xf>
    <xf numFmtId="38" fontId="0" fillId="0" borderId="18" xfId="0" applyNumberFormat="1" applyBorder="1" applyAlignment="1">
      <alignment vertical="center" wrapText="1" shrinkToFit="1"/>
    </xf>
    <xf numFmtId="38" fontId="2" fillId="4" borderId="32" xfId="0" applyNumberFormat="1" applyFont="1" applyFill="1" applyBorder="1" applyAlignment="1">
      <alignment horizontal="center" vertical="center" wrapText="1" shrinkToFit="1"/>
    </xf>
    <xf numFmtId="38" fontId="2" fillId="4" borderId="33" xfId="0" applyNumberFormat="1" applyFont="1" applyFill="1" applyBorder="1" applyAlignment="1">
      <alignment horizontal="center" vertical="center" wrapText="1" shrinkToFit="1"/>
    </xf>
    <xf numFmtId="38" fontId="2" fillId="4" borderId="31" xfId="0" applyNumberFormat="1" applyFont="1" applyFill="1" applyBorder="1" applyAlignment="1">
      <alignment horizontal="center" vertical="center" wrapText="1" shrinkToFit="1"/>
    </xf>
    <xf numFmtId="38" fontId="3" fillId="5" borderId="23" xfId="0" applyNumberFormat="1" applyFont="1" applyFill="1" applyBorder="1" applyAlignment="1">
      <alignment horizontal="right" vertical="center" wrapText="1" shrinkToFit="1"/>
    </xf>
    <xf numFmtId="38" fontId="3" fillId="5" borderId="29" xfId="0" applyNumberFormat="1" applyFont="1" applyFill="1" applyBorder="1" applyAlignment="1">
      <alignment horizontal="right" vertical="center" wrapText="1" shrinkToFit="1"/>
    </xf>
    <xf numFmtId="38" fontId="3" fillId="5" borderId="19" xfId="0" applyNumberFormat="1" applyFont="1" applyFill="1" applyBorder="1" applyAlignment="1">
      <alignment horizontal="right" vertical="center" wrapText="1" shrinkToFit="1"/>
    </xf>
    <xf numFmtId="38" fontId="3" fillId="3" borderId="8" xfId="0" applyNumberFormat="1" applyFont="1" applyFill="1" applyBorder="1" applyAlignment="1">
      <alignment horizontal="left" vertical="center" wrapText="1" shrinkToFit="1"/>
    </xf>
    <xf numFmtId="38" fontId="3" fillId="3" borderId="9" xfId="0" applyNumberFormat="1" applyFont="1" applyFill="1" applyBorder="1" applyAlignment="1">
      <alignment horizontal="left" vertical="center" wrapText="1" shrinkToFit="1"/>
    </xf>
    <xf numFmtId="38" fontId="3" fillId="3" borderId="15" xfId="0" applyNumberFormat="1" applyFont="1" applyFill="1" applyBorder="1" applyAlignment="1">
      <alignment horizontal="left" vertical="center" wrapText="1" shrinkToFit="1"/>
    </xf>
    <xf numFmtId="38" fontId="3" fillId="6" borderId="9" xfId="0" applyNumberFormat="1" applyFont="1" applyFill="1" applyBorder="1" applyAlignment="1">
      <alignment horizontal="right" vertical="center" wrapText="1" shrinkToFit="1"/>
    </xf>
    <xf numFmtId="38" fontId="3" fillId="6" borderId="0" xfId="0" applyNumberFormat="1" applyFont="1" applyFill="1" applyAlignment="1">
      <alignment horizontal="right" vertical="center" wrapText="1" shrinkToFit="1"/>
    </xf>
    <xf numFmtId="38" fontId="0" fillId="0" borderId="15" xfId="0" applyNumberFormat="1" applyBorder="1" applyAlignment="1">
      <alignment horizontal="left" vertical="center" wrapText="1" shrinkToFit="1"/>
    </xf>
    <xf numFmtId="38" fontId="0" fillId="0" borderId="11" xfId="0" applyNumberFormat="1" applyBorder="1" applyAlignment="1">
      <alignment horizontal="left" vertical="center" wrapText="1" shrinkToFit="1"/>
    </xf>
    <xf numFmtId="38" fontId="2" fillId="0" borderId="10" xfId="0" applyNumberFormat="1" applyFont="1" applyBorder="1" applyAlignment="1">
      <alignment horizontal="left" vertical="center" wrapText="1" shrinkToFit="1"/>
    </xf>
    <xf numFmtId="38" fontId="2" fillId="0" borderId="0" xfId="0" applyNumberFormat="1" applyFont="1" applyAlignment="1">
      <alignment horizontal="left" vertical="center" wrapText="1" shrinkToFit="1"/>
    </xf>
    <xf numFmtId="38" fontId="2" fillId="2" borderId="2" xfId="0" applyNumberFormat="1" applyFont="1" applyFill="1" applyBorder="1" applyAlignment="1">
      <alignment horizontal="center" vertical="center" wrapText="1" shrinkToFit="1"/>
    </xf>
    <xf numFmtId="38" fontId="2" fillId="2" borderId="26" xfId="0" applyNumberFormat="1" applyFont="1" applyFill="1" applyBorder="1" applyAlignment="1">
      <alignment horizontal="center" vertical="center" wrapText="1" shrinkToFit="1"/>
    </xf>
    <xf numFmtId="38" fontId="2" fillId="2" borderId="3" xfId="0" applyNumberFormat="1" applyFont="1" applyFill="1" applyBorder="1" applyAlignment="1">
      <alignment horizontal="center" vertical="center" wrapText="1" shrinkToFit="1"/>
    </xf>
    <xf numFmtId="38" fontId="2" fillId="2" borderId="4" xfId="0" applyNumberFormat="1" applyFont="1" applyFill="1" applyBorder="1" applyAlignment="1">
      <alignment horizontal="center" vertical="center" wrapText="1" shrinkToFit="1"/>
    </xf>
    <xf numFmtId="38" fontId="3" fillId="3" borderId="16" xfId="0" applyNumberFormat="1" applyFont="1" applyFill="1" applyBorder="1" applyAlignment="1">
      <alignment horizontal="left" vertical="center" wrapText="1" shrinkToFit="1"/>
    </xf>
    <xf numFmtId="38" fontId="3" fillId="3" borderId="27" xfId="0" applyNumberFormat="1" applyFont="1" applyFill="1" applyBorder="1" applyAlignment="1">
      <alignment horizontal="left" vertical="center" wrapText="1" shrinkToFit="1"/>
    </xf>
    <xf numFmtId="38" fontId="3" fillId="3" borderId="17" xfId="0" applyNumberFormat="1" applyFont="1" applyFill="1" applyBorder="1" applyAlignment="1">
      <alignment horizontal="left" vertical="center" wrapText="1" shrinkToFit="1"/>
    </xf>
    <xf numFmtId="38" fontId="3" fillId="3" borderId="20" xfId="0" applyNumberFormat="1" applyFont="1" applyFill="1" applyBorder="1" applyAlignment="1">
      <alignment horizontal="left" vertical="center" wrapText="1" shrinkToFit="1"/>
    </xf>
    <xf numFmtId="38" fontId="2" fillId="4" borderId="18" xfId="0" applyNumberFormat="1" applyFont="1" applyFill="1" applyBorder="1" applyAlignment="1">
      <alignment horizontal="center" vertical="center" wrapText="1" shrinkToFit="1"/>
    </xf>
    <xf numFmtId="38" fontId="2" fillId="4" borderId="28" xfId="0" applyNumberFormat="1" applyFont="1" applyFill="1" applyBorder="1" applyAlignment="1">
      <alignment horizontal="center" vertical="center" wrapText="1" shrinkToFit="1"/>
    </xf>
    <xf numFmtId="38" fontId="2" fillId="4" borderId="1" xfId="0" applyNumberFormat="1" applyFont="1" applyFill="1" applyBorder="1" applyAlignment="1">
      <alignment horizontal="center" vertical="center" wrapText="1" shrinkToFit="1"/>
    </xf>
    <xf numFmtId="38" fontId="10" fillId="0" borderId="12" xfId="0" applyNumberFormat="1" applyFont="1" applyBorder="1" applyAlignment="1">
      <alignment horizontal="center" vertical="center" wrapText="1" shrinkToFit="1"/>
    </xf>
    <xf numFmtId="38" fontId="10" fillId="0" borderId="13" xfId="0" applyNumberFormat="1" applyFont="1" applyBorder="1" applyAlignment="1">
      <alignment horizontal="center" vertical="center" wrapText="1" shrinkToFit="1"/>
    </xf>
    <xf numFmtId="38" fontId="9" fillId="0" borderId="13" xfId="0" applyNumberFormat="1" applyFont="1" applyBorder="1" applyAlignment="1">
      <alignment horizontal="center" vertical="center" wrapText="1" shrinkToFit="1"/>
    </xf>
    <xf numFmtId="38" fontId="9" fillId="0" borderId="14" xfId="0" applyNumberFormat="1" applyFont="1" applyBorder="1" applyAlignment="1">
      <alignment horizontal="center" vertical="center" wrapText="1" shrinkToFit="1"/>
    </xf>
    <xf numFmtId="38" fontId="8" fillId="0" borderId="8" xfId="0" applyNumberFormat="1" applyFont="1" applyBorder="1" applyAlignment="1">
      <alignment horizontal="left" vertical="center" wrapText="1" shrinkToFit="1"/>
    </xf>
    <xf numFmtId="38" fontId="8" fillId="0" borderId="9" xfId="0" applyNumberFormat="1" applyFont="1" applyBorder="1" applyAlignment="1">
      <alignment horizontal="left" vertical="center" wrapText="1" shrinkToFit="1"/>
    </xf>
    <xf numFmtId="38" fontId="8" fillId="0" borderId="10" xfId="0" applyNumberFormat="1" applyFont="1" applyBorder="1" applyAlignment="1">
      <alignment horizontal="left" vertical="center" wrapText="1" shrinkToFit="1"/>
    </xf>
    <xf numFmtId="38" fontId="8" fillId="0" borderId="0" xfId="0" applyNumberFormat="1" applyFont="1" applyAlignment="1">
      <alignment horizontal="left" vertical="center" wrapText="1" shrinkToFit="1"/>
    </xf>
    <xf numFmtId="38" fontId="3" fillId="5" borderId="18" xfId="0" applyNumberFormat="1" applyFont="1" applyFill="1" applyBorder="1" applyAlignment="1">
      <alignment horizontal="right" vertical="center" wrapText="1" shrinkToFit="1"/>
    </xf>
    <xf numFmtId="38" fontId="3" fillId="5" borderId="28" xfId="0" applyNumberFormat="1" applyFont="1" applyFill="1" applyBorder="1" applyAlignment="1">
      <alignment horizontal="right" vertical="center" wrapText="1" shrinkToFit="1"/>
    </xf>
    <xf numFmtId="38" fontId="3" fillId="5" borderId="1" xfId="0" applyNumberFormat="1" applyFont="1" applyFill="1" applyBorder="1" applyAlignment="1">
      <alignment horizontal="right" vertical="center" wrapText="1" shrinkToFit="1"/>
    </xf>
    <xf numFmtId="38" fontId="3" fillId="5" borderId="5" xfId="0" applyNumberFormat="1" applyFont="1" applyFill="1" applyBorder="1" applyAlignment="1">
      <alignment horizontal="right" vertical="center" wrapText="1" shrinkToFit="1"/>
    </xf>
    <xf numFmtId="38" fontId="3" fillId="5" borderId="30" xfId="0" applyNumberFormat="1" applyFont="1" applyFill="1" applyBorder="1" applyAlignment="1">
      <alignment horizontal="right" vertical="center" wrapText="1" shrinkToFit="1"/>
    </xf>
    <xf numFmtId="38" fontId="3" fillId="5" borderId="6" xfId="0" applyNumberFormat="1" applyFont="1" applyFill="1" applyBorder="1" applyAlignment="1">
      <alignment horizontal="right" vertical="center" wrapText="1" shrinkToFit="1"/>
    </xf>
  </cellXfs>
  <cellStyles count="9">
    <cellStyle name="백분율" xfId="6" builtinId="5"/>
    <cellStyle name="백분율 2" xfId="2" xr:uid="{00000000-0005-0000-0000-000000000000}"/>
    <cellStyle name="쉼표 [0] 2" xfId="1" xr:uid="{00000000-0005-0000-0000-000001000000}"/>
    <cellStyle name="쉼표 [0] 2 2" xfId="4" xr:uid="{00000000-0005-0000-0000-000002000000}"/>
    <cellStyle name="쉼표 [0] 2 2 2" xfId="8" xr:uid="{60DBCD5D-37F9-4574-803A-89FD8A1F19BD}"/>
    <cellStyle name="쉼표 [0] 2 3" xfId="7" xr:uid="{8E2846E3-B45D-42FF-A2B4-9EC612B3B880}"/>
    <cellStyle name="표준" xfId="0" builtinId="0"/>
    <cellStyle name="표준 4" xfId="3" xr:uid="{00000000-0005-0000-0000-000004000000}"/>
    <cellStyle name="표준_cpq19990329k1" xfId="5" xr:uid="{00000000-0005-0000-0000-000005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5"/>
  <sheetViews>
    <sheetView showGridLines="0" tabSelected="1" topLeftCell="A10" zoomScaleNormal="100" zoomScaleSheetLayoutView="115" workbookViewId="0">
      <selection activeCell="L28" sqref="L28"/>
    </sheetView>
  </sheetViews>
  <sheetFormatPr defaultColWidth="9" defaultRowHeight="16.5"/>
  <cols>
    <col min="1" max="1" width="3.375" style="1" customWidth="1"/>
    <col min="2" max="2" width="29.125" style="1" customWidth="1"/>
    <col min="3" max="3" width="9.375" style="1" bestFit="1" customWidth="1"/>
    <col min="4" max="4" width="6.625" style="1" customWidth="1"/>
    <col min="5" max="5" width="17" style="1" bestFit="1" customWidth="1"/>
    <col min="6" max="6" width="21.375" style="2" bestFit="1" customWidth="1"/>
    <col min="7" max="7" width="56.625" style="1" customWidth="1"/>
    <col min="8" max="8" width="16.25" style="1" customWidth="1"/>
    <col min="9" max="9" width="18.25" style="1" customWidth="1"/>
    <col min="10" max="10" width="28.25" style="1" customWidth="1"/>
    <col min="11" max="16384" width="9" style="1"/>
  </cols>
  <sheetData>
    <row r="1" spans="2:7" ht="17.25" thickBot="1"/>
    <row r="2" spans="2:7" ht="27" customHeight="1" thickBot="1">
      <c r="B2" s="61" t="s">
        <v>14</v>
      </c>
      <c r="C2" s="62"/>
      <c r="D2" s="63"/>
      <c r="E2" s="63"/>
      <c r="F2" s="63"/>
      <c r="G2" s="64"/>
    </row>
    <row r="3" spans="2:7" ht="4.5" customHeight="1" thickBot="1"/>
    <row r="4" spans="2:7" ht="21.75" customHeight="1">
      <c r="B4" s="65"/>
      <c r="C4" s="66"/>
      <c r="D4" s="66"/>
      <c r="E4" s="66"/>
      <c r="F4" s="44" t="s">
        <v>8</v>
      </c>
      <c r="G4" s="46" t="s">
        <v>17</v>
      </c>
    </row>
    <row r="5" spans="2:7" ht="19.5" customHeight="1">
      <c r="B5" s="67"/>
      <c r="C5" s="68"/>
      <c r="D5" s="68"/>
      <c r="E5" s="68"/>
      <c r="F5" s="45"/>
      <c r="G5" s="47"/>
    </row>
    <row r="6" spans="2:7" ht="19.5" customHeight="1">
      <c r="B6" s="67"/>
      <c r="C6" s="68"/>
      <c r="D6" s="68"/>
      <c r="E6" s="68"/>
      <c r="F6" s="3" t="s">
        <v>9</v>
      </c>
      <c r="G6" s="16"/>
    </row>
    <row r="7" spans="2:7" ht="19.5" customHeight="1">
      <c r="B7" s="67"/>
      <c r="C7" s="68"/>
      <c r="D7" s="68"/>
      <c r="E7" s="68"/>
      <c r="F7" s="3" t="s">
        <v>12</v>
      </c>
      <c r="G7" s="12"/>
    </row>
    <row r="8" spans="2:7" ht="22.5" customHeight="1">
      <c r="B8" s="48"/>
      <c r="C8" s="49"/>
      <c r="D8" s="49"/>
      <c r="E8" s="49"/>
      <c r="F8" s="3" t="s">
        <v>15</v>
      </c>
      <c r="G8" s="15" t="s">
        <v>18</v>
      </c>
    </row>
    <row r="9" spans="2:7" ht="3.75" customHeight="1" thickBot="1"/>
    <row r="10" spans="2:7" ht="16.899999999999999" customHeight="1" thickBot="1">
      <c r="B10" s="50" t="s">
        <v>10</v>
      </c>
      <c r="C10" s="51"/>
      <c r="D10" s="52"/>
      <c r="E10" s="52"/>
      <c r="F10" s="52"/>
      <c r="G10" s="53"/>
    </row>
    <row r="11" spans="2:7" ht="17.25" thickBot="1">
      <c r="B11" s="4" t="s">
        <v>0</v>
      </c>
      <c r="C11" s="5" t="s">
        <v>1</v>
      </c>
      <c r="D11" s="5" t="s">
        <v>16</v>
      </c>
      <c r="E11" s="5" t="s">
        <v>2</v>
      </c>
      <c r="F11" s="6" t="s">
        <v>3</v>
      </c>
      <c r="G11" s="7" t="s">
        <v>4</v>
      </c>
    </row>
    <row r="12" spans="2:7">
      <c r="B12" s="41" t="s">
        <v>20</v>
      </c>
      <c r="C12" s="42"/>
      <c r="D12" s="42"/>
      <c r="E12" s="42"/>
      <c r="F12" s="42"/>
      <c r="G12" s="43"/>
    </row>
    <row r="13" spans="2:7">
      <c r="B13" s="26" t="s">
        <v>19</v>
      </c>
      <c r="C13" s="24">
        <v>1</v>
      </c>
      <c r="D13" s="27">
        <v>1</v>
      </c>
      <c r="E13" s="8">
        <v>300000</v>
      </c>
      <c r="F13" s="25">
        <f t="shared" ref="F13:F14" si="0">D13*E13*C13</f>
        <v>300000</v>
      </c>
      <c r="G13" s="32"/>
    </row>
    <row r="14" spans="2:7">
      <c r="B14" s="26" t="s">
        <v>28</v>
      </c>
      <c r="C14" s="24">
        <v>1</v>
      </c>
      <c r="D14" s="27">
        <v>1</v>
      </c>
      <c r="E14" s="8">
        <v>250000</v>
      </c>
      <c r="F14" s="25">
        <f t="shared" si="0"/>
        <v>250000</v>
      </c>
      <c r="G14" s="32"/>
    </row>
    <row r="15" spans="2:7">
      <c r="B15" s="26" t="s">
        <v>29</v>
      </c>
      <c r="C15" s="24">
        <v>1</v>
      </c>
      <c r="D15" s="27">
        <v>1</v>
      </c>
      <c r="E15" s="8">
        <v>300000</v>
      </c>
      <c r="F15" s="25">
        <f t="shared" ref="F15" si="1">D15*E15*C15</f>
        <v>300000</v>
      </c>
      <c r="G15" s="32"/>
    </row>
    <row r="16" spans="2:7" ht="17.25" thickBot="1">
      <c r="B16" s="35" t="s">
        <v>5</v>
      </c>
      <c r="C16" s="36"/>
      <c r="D16" s="36"/>
      <c r="E16" s="37"/>
      <c r="F16" s="13">
        <f>SUM(F13:F15)</f>
        <v>850000</v>
      </c>
      <c r="G16" s="14"/>
    </row>
    <row r="17" spans="2:7">
      <c r="B17" s="54" t="s">
        <v>26</v>
      </c>
      <c r="C17" s="55"/>
      <c r="D17" s="56"/>
      <c r="E17" s="56"/>
      <c r="F17" s="56"/>
      <c r="G17" s="57"/>
    </row>
    <row r="18" spans="2:7" ht="16.5" customHeight="1">
      <c r="B18" s="34" t="s">
        <v>40</v>
      </c>
      <c r="C18" s="24">
        <v>1</v>
      </c>
      <c r="D18" s="27">
        <v>1</v>
      </c>
      <c r="E18" s="8">
        <v>300000</v>
      </c>
      <c r="F18" s="25">
        <f t="shared" ref="F18" si="2">D18*E18*C18</f>
        <v>300000</v>
      </c>
      <c r="G18" s="19"/>
    </row>
    <row r="19" spans="2:7" ht="16.5" customHeight="1">
      <c r="B19" s="34" t="s">
        <v>21</v>
      </c>
      <c r="C19" s="24">
        <v>50</v>
      </c>
      <c r="D19" s="27">
        <v>1</v>
      </c>
      <c r="E19" s="8">
        <v>2500</v>
      </c>
      <c r="F19" s="25">
        <f t="shared" ref="F19:F20" si="3">D19*E19*C19</f>
        <v>125000</v>
      </c>
      <c r="G19" s="19"/>
    </row>
    <row r="20" spans="2:7" ht="16.5" customHeight="1">
      <c r="B20" s="34" t="s">
        <v>34</v>
      </c>
      <c r="C20" s="24">
        <v>1</v>
      </c>
      <c r="D20" s="27">
        <v>1</v>
      </c>
      <c r="E20" s="8">
        <v>100000</v>
      </c>
      <c r="F20" s="25">
        <f t="shared" si="3"/>
        <v>100000</v>
      </c>
      <c r="G20" s="19" t="s">
        <v>35</v>
      </c>
    </row>
    <row r="21" spans="2:7" ht="17.25" thickBot="1">
      <c r="B21" s="58" t="s">
        <v>5</v>
      </c>
      <c r="C21" s="59"/>
      <c r="D21" s="60"/>
      <c r="E21" s="60"/>
      <c r="F21" s="13">
        <f>SUM(F18:F20)</f>
        <v>525000</v>
      </c>
      <c r="G21" s="14"/>
    </row>
    <row r="22" spans="2:7">
      <c r="B22" s="54" t="s">
        <v>27</v>
      </c>
      <c r="C22" s="55"/>
      <c r="D22" s="56"/>
      <c r="E22" s="56"/>
      <c r="F22" s="56"/>
      <c r="G22" s="57"/>
    </row>
    <row r="23" spans="2:7" ht="16.5" customHeight="1">
      <c r="B23" s="34" t="s">
        <v>22</v>
      </c>
      <c r="C23" s="24">
        <v>1</v>
      </c>
      <c r="D23" s="27">
        <v>1</v>
      </c>
      <c r="E23" s="8">
        <v>3000000</v>
      </c>
      <c r="F23" s="25">
        <f t="shared" ref="F23:F27" si="4">D23*E23*C23</f>
        <v>3000000</v>
      </c>
      <c r="G23" s="19"/>
    </row>
    <row r="24" spans="2:7" ht="16.5" customHeight="1">
      <c r="B24" s="34" t="s">
        <v>23</v>
      </c>
      <c r="C24" s="24">
        <v>40</v>
      </c>
      <c r="D24" s="27">
        <v>1</v>
      </c>
      <c r="E24" s="8">
        <v>150000</v>
      </c>
      <c r="F24" s="25">
        <f t="shared" si="4"/>
        <v>6000000</v>
      </c>
      <c r="G24" s="19"/>
    </row>
    <row r="25" spans="2:7" ht="16.5" customHeight="1">
      <c r="B25" s="34" t="s">
        <v>24</v>
      </c>
      <c r="C25" s="24">
        <v>40</v>
      </c>
      <c r="D25" s="27">
        <v>1</v>
      </c>
      <c r="E25" s="8">
        <v>25000</v>
      </c>
      <c r="F25" s="25">
        <f t="shared" si="4"/>
        <v>1000000</v>
      </c>
      <c r="G25" s="19"/>
    </row>
    <row r="26" spans="2:7" ht="16.5" customHeight="1">
      <c r="B26" s="26" t="s">
        <v>25</v>
      </c>
      <c r="C26" s="24">
        <v>1</v>
      </c>
      <c r="D26" s="27">
        <v>1</v>
      </c>
      <c r="E26" s="8">
        <v>600000</v>
      </c>
      <c r="F26" s="25">
        <f t="shared" ref="F26" si="5">D26*E26*C26</f>
        <v>600000</v>
      </c>
      <c r="G26" s="19"/>
    </row>
    <row r="27" spans="2:7" ht="16.5" customHeight="1">
      <c r="B27" s="26" t="s">
        <v>41</v>
      </c>
      <c r="C27" s="24">
        <v>1</v>
      </c>
      <c r="D27" s="27">
        <v>1</v>
      </c>
      <c r="E27" s="8">
        <v>2000000</v>
      </c>
      <c r="F27" s="25">
        <f t="shared" si="4"/>
        <v>2000000</v>
      </c>
      <c r="G27" s="19"/>
    </row>
    <row r="28" spans="2:7" ht="17.25" thickBot="1">
      <c r="B28" s="58" t="s">
        <v>5</v>
      </c>
      <c r="C28" s="59"/>
      <c r="D28" s="60"/>
      <c r="E28" s="60"/>
      <c r="F28" s="13">
        <f>SUM(F23:F27)</f>
        <v>12600000</v>
      </c>
      <c r="G28" s="14"/>
    </row>
    <row r="29" spans="2:7">
      <c r="B29" s="54" t="s">
        <v>31</v>
      </c>
      <c r="C29" s="55"/>
      <c r="D29" s="56"/>
      <c r="E29" s="56"/>
      <c r="F29" s="56"/>
      <c r="G29" s="57"/>
    </row>
    <row r="30" spans="2:7" ht="16.5" customHeight="1">
      <c r="B30" s="34" t="s">
        <v>33</v>
      </c>
      <c r="C30" s="24">
        <v>10</v>
      </c>
      <c r="D30" s="27">
        <v>1</v>
      </c>
      <c r="E30" s="8">
        <v>50000</v>
      </c>
      <c r="F30" s="25">
        <f t="shared" ref="F30:F33" si="6">D30*E30*C30</f>
        <v>500000</v>
      </c>
      <c r="G30" s="19"/>
    </row>
    <row r="31" spans="2:7" ht="16.5" customHeight="1">
      <c r="B31" s="34" t="s">
        <v>32</v>
      </c>
      <c r="C31" s="24">
        <v>1</v>
      </c>
      <c r="D31" s="27">
        <v>1</v>
      </c>
      <c r="E31" s="8">
        <v>100000</v>
      </c>
      <c r="F31" s="25">
        <f t="shared" si="6"/>
        <v>100000</v>
      </c>
      <c r="G31" s="19"/>
    </row>
    <row r="32" spans="2:7" ht="16.5" customHeight="1">
      <c r="B32" s="34" t="s">
        <v>36</v>
      </c>
      <c r="C32" s="24">
        <v>50</v>
      </c>
      <c r="D32" s="27">
        <v>1</v>
      </c>
      <c r="E32" s="8">
        <v>62000</v>
      </c>
      <c r="F32" s="25">
        <f t="shared" ref="F32" si="7">D32*E32*C32</f>
        <v>3100000</v>
      </c>
      <c r="G32" s="19"/>
    </row>
    <row r="33" spans="2:9" ht="16.5" customHeight="1">
      <c r="B33" s="34" t="s">
        <v>37</v>
      </c>
      <c r="C33" s="24">
        <v>50</v>
      </c>
      <c r="D33" s="27">
        <v>1</v>
      </c>
      <c r="E33" s="8">
        <v>2000</v>
      </c>
      <c r="F33" s="25">
        <f t="shared" si="6"/>
        <v>100000</v>
      </c>
      <c r="G33" s="19"/>
    </row>
    <row r="34" spans="2:9" ht="16.5" customHeight="1">
      <c r="B34" s="34" t="s">
        <v>38</v>
      </c>
      <c r="C34" s="24">
        <v>1</v>
      </c>
      <c r="D34" s="27">
        <v>1</v>
      </c>
      <c r="E34" s="8">
        <v>200000</v>
      </c>
      <c r="F34" s="25">
        <f t="shared" ref="F34" si="8">D34*E34*C34</f>
        <v>200000</v>
      </c>
      <c r="G34" s="19"/>
    </row>
    <row r="35" spans="2:9">
      <c r="B35" s="58" t="s">
        <v>30</v>
      </c>
      <c r="C35" s="59"/>
      <c r="D35" s="60"/>
      <c r="E35" s="60"/>
      <c r="F35" s="13">
        <f>SUM(F29:F34)</f>
        <v>4000000</v>
      </c>
      <c r="G35" s="14"/>
    </row>
    <row r="36" spans="2:9" ht="7.5" customHeight="1" thickBot="1">
      <c r="H36" s="29"/>
      <c r="I36" s="17"/>
    </row>
    <row r="37" spans="2:9" ht="21.75" customHeight="1">
      <c r="B37" s="38" t="s">
        <v>13</v>
      </c>
      <c r="C37" s="39"/>
      <c r="D37" s="40"/>
      <c r="E37" s="40"/>
      <c r="F37" s="33">
        <f>SUM(F16,F35,F28,F21)</f>
        <v>17975000</v>
      </c>
      <c r="G37" s="20"/>
      <c r="I37" s="17"/>
    </row>
    <row r="38" spans="2:9" ht="21.75" customHeight="1">
      <c r="B38" s="69" t="s">
        <v>39</v>
      </c>
      <c r="C38" s="70"/>
      <c r="D38" s="71"/>
      <c r="E38" s="71"/>
      <c r="F38" s="21">
        <f>SUM(F37*0.1)</f>
        <v>1797500</v>
      </c>
      <c r="G38" s="22"/>
      <c r="H38" s="30"/>
      <c r="I38" s="17"/>
    </row>
    <row r="39" spans="2:9" ht="21.75" customHeight="1">
      <c r="B39" s="69" t="s">
        <v>11</v>
      </c>
      <c r="C39" s="70"/>
      <c r="D39" s="71"/>
      <c r="E39" s="71"/>
      <c r="F39" s="23"/>
      <c r="G39" s="22"/>
      <c r="I39" s="17"/>
    </row>
    <row r="40" spans="2:9" s="9" customFormat="1" ht="21.75" customHeight="1" thickBot="1">
      <c r="B40" s="72" t="s">
        <v>6</v>
      </c>
      <c r="C40" s="73"/>
      <c r="D40" s="74"/>
      <c r="E40" s="74"/>
      <c r="F40" s="10">
        <f>SUM(F37:F39)</f>
        <v>19772500</v>
      </c>
      <c r="G40" s="11" t="s">
        <v>7</v>
      </c>
      <c r="H40" s="31"/>
      <c r="I40" s="28"/>
    </row>
    <row r="41" spans="2:9" ht="12" customHeight="1"/>
    <row r="45" spans="2:9" ht="18" thickBot="1">
      <c r="F45" s="18"/>
    </row>
  </sheetData>
  <mergeCells count="21">
    <mergeCell ref="B38:E38"/>
    <mergeCell ref="B39:E39"/>
    <mergeCell ref="B40:E40"/>
    <mergeCell ref="B22:G22"/>
    <mergeCell ref="B28:E28"/>
    <mergeCell ref="B2:G2"/>
    <mergeCell ref="B4:E4"/>
    <mergeCell ref="B5:E5"/>
    <mergeCell ref="B6:E6"/>
    <mergeCell ref="B7:E7"/>
    <mergeCell ref="B16:E16"/>
    <mergeCell ref="B37:E37"/>
    <mergeCell ref="B12:G12"/>
    <mergeCell ref="F4:F5"/>
    <mergeCell ref="G4:G5"/>
    <mergeCell ref="B8:E8"/>
    <mergeCell ref="B10:G10"/>
    <mergeCell ref="B29:G29"/>
    <mergeCell ref="B35:E35"/>
    <mergeCell ref="B17:G17"/>
    <mergeCell ref="B21:E2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scale="44" fitToWidth="0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6B3A58EEE7E41B3A003A9322839A8" ma:contentTypeVersion="0" ma:contentTypeDescription="Create a new document." ma:contentTypeScope="" ma:versionID="45a69f69451ca2709239669da90600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7a22319024cc469f9f629652f3a01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17344-20BF-48C0-951F-5BA24C65593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D7C383-63D3-4DB0-B7D2-083C68F9A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02C8F6-1D09-487F-9D09-B8911FD36F9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사전견적서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양승영</cp:lastModifiedBy>
  <cp:lastPrinted>2023-07-13T05:05:14Z</cp:lastPrinted>
  <dcterms:created xsi:type="dcterms:W3CDTF">2017-01-31T06:40:48Z</dcterms:created>
  <dcterms:modified xsi:type="dcterms:W3CDTF">2025-03-21T04:33:22Z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0x0101006706B3A58EEE7E41B3A003A9322839A8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a-jupar@microsoft.com</vt:lpwstr>
  </property>
  <property fmtid="{D5CDD505-2E9C-101B-9397-08002B2CF9AE}" pid="6" name="MSIP_Label_f42aa342-8706-4288-bd11-ebb85995028c_SetDate">
    <vt:lpwstr>2019-02-25T06:12:51.0641332Z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4767e723-d602-4eeb-a50c-07261d445a07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