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49E6DE91-53F9-4E95-85D8-ABC1C67A2D2B}" xr6:coauthVersionLast="47" xr6:coauthVersionMax="47" xr10:uidLastSave="{00000000-0000-0000-0000-000000000000}"/>
  <bookViews>
    <workbookView xWindow="5145" yWindow="0" windowWidth="24540" windowHeight="15585" xr2:uid="{00000000-000D-0000-FFFF-FFFF00000000}"/>
  </bookViews>
  <sheets>
    <sheet name="사전견적서" sheetId="7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7" l="1"/>
  <c r="F24" i="7"/>
  <c r="F22" i="7" l="1"/>
  <c r="F19" i="7" l="1"/>
  <c r="F20" i="7"/>
  <c r="F21" i="7"/>
  <c r="F33" i="7" l="1"/>
  <c r="F39" i="7" l="1"/>
  <c r="F40" i="7" l="1"/>
  <c r="F26" i="7"/>
  <c r="F38" i="7"/>
  <c r="F14" i="7"/>
  <c r="F13" i="7"/>
  <c r="F25" i="7"/>
  <c r="F28" i="7" s="1"/>
  <c r="F32" i="7"/>
  <c r="F31" i="7"/>
  <c r="F30" i="7"/>
  <c r="F34" i="7" l="1"/>
  <c r="F41" i="7" l="1"/>
  <c r="F16" i="7"/>
  <c r="F17" i="7" s="1"/>
  <c r="F43" i="7" l="1"/>
  <c r="F44" i="7" s="1"/>
  <c r="F46" i="7" l="1"/>
</calcChain>
</file>

<file path=xl/sharedStrings.xml><?xml version="1.0" encoding="utf-8"?>
<sst xmlns="http://schemas.openxmlformats.org/spreadsheetml/2006/main" count="53" uniqueCount="49">
  <si>
    <t>Item</t>
    <phoneticPr fontId="1" type="noConversion"/>
  </si>
  <si>
    <t>Quantity</t>
    <phoneticPr fontId="1" type="noConversion"/>
  </si>
  <si>
    <t>Unit Cost (KRW)</t>
    <phoneticPr fontId="1" type="noConversion"/>
  </si>
  <si>
    <t>Total Amount (KRW)</t>
    <phoneticPr fontId="1" type="noConversion"/>
  </si>
  <si>
    <t>Remark</t>
    <phoneticPr fontId="1" type="noConversion"/>
  </si>
  <si>
    <t xml:space="preserve">Sub Total </t>
    <phoneticPr fontId="1" type="noConversion"/>
  </si>
  <si>
    <t xml:space="preserve">Grand Total </t>
    <phoneticPr fontId="1" type="noConversion"/>
  </si>
  <si>
    <t>exclude VAT</t>
    <phoneticPr fontId="1" type="noConversion"/>
  </si>
  <si>
    <t>Client</t>
    <phoneticPr fontId="1" type="noConversion"/>
  </si>
  <si>
    <t>Purpose</t>
    <phoneticPr fontId="1" type="noConversion"/>
  </si>
  <si>
    <t>Quotation (사전 견적 비용)</t>
    <phoneticPr fontId="1" type="noConversion"/>
  </si>
  <si>
    <t>cut</t>
    <phoneticPr fontId="1" type="noConversion"/>
  </si>
  <si>
    <t>Event Date</t>
    <phoneticPr fontId="1" type="noConversion"/>
  </si>
  <si>
    <t>Gran Total before General G&amp;A, Commission, VAT</t>
    <phoneticPr fontId="1" type="noConversion"/>
  </si>
  <si>
    <t>Quotation</t>
    <phoneticPr fontId="1" type="noConversion"/>
  </si>
  <si>
    <t>담당자</t>
    <phoneticPr fontId="1" type="noConversion"/>
  </si>
  <si>
    <t>day</t>
    <phoneticPr fontId="1" type="noConversion"/>
  </si>
  <si>
    <t xml:space="preserve">Juniper Networks </t>
    <phoneticPr fontId="1" type="noConversion"/>
  </si>
  <si>
    <t>Genie Choi</t>
    <phoneticPr fontId="1" type="noConversion"/>
  </si>
  <si>
    <t>Operating PM</t>
    <phoneticPr fontId="1" type="noConversion"/>
  </si>
  <si>
    <t>Category 1: Event management</t>
    <phoneticPr fontId="1" type="noConversion"/>
  </si>
  <si>
    <t>Name tag</t>
    <phoneticPr fontId="1" type="noConversion"/>
  </si>
  <si>
    <t>Venue Fee</t>
    <phoneticPr fontId="1" type="noConversion"/>
  </si>
  <si>
    <t>Lunch</t>
    <phoneticPr fontId="1" type="noConversion"/>
  </si>
  <si>
    <t>Coffee and Cookies</t>
    <phoneticPr fontId="1" type="noConversion"/>
  </si>
  <si>
    <t>Etc</t>
    <phoneticPr fontId="1" type="noConversion"/>
  </si>
  <si>
    <t>Category 2: Production and output</t>
    <phoneticPr fontId="1" type="noConversion"/>
  </si>
  <si>
    <t>Category 3: Venue</t>
    <phoneticPr fontId="1" type="noConversion"/>
  </si>
  <si>
    <t>도우미</t>
    <phoneticPr fontId="1" type="noConversion"/>
  </si>
  <si>
    <t>스태프</t>
    <phoneticPr fontId="1" type="noConversion"/>
  </si>
  <si>
    <t>.</t>
    <phoneticPr fontId="1" type="noConversion"/>
  </si>
  <si>
    <t>Category 4: ect</t>
    <phoneticPr fontId="1" type="noConversion"/>
  </si>
  <si>
    <t>점심 및 커피</t>
    <phoneticPr fontId="1" type="noConversion"/>
  </si>
  <si>
    <t>Gift 스벅 5만원</t>
    <phoneticPr fontId="1" type="noConversion"/>
  </si>
  <si>
    <t>출력</t>
    <phoneticPr fontId="1" type="noConversion"/>
  </si>
  <si>
    <t>네임택 /메모지</t>
    <phoneticPr fontId="1" type="noConversion"/>
  </si>
  <si>
    <t xml:space="preserve">Gift </t>
    <phoneticPr fontId="1" type="noConversion"/>
  </si>
  <si>
    <t>포장비</t>
    <phoneticPr fontId="1" type="noConversion"/>
  </si>
  <si>
    <t>물류비</t>
    <phoneticPr fontId="1" type="noConversion"/>
  </si>
  <si>
    <t>Agency Commission 10%</t>
    <phoneticPr fontId="1" type="noConversion"/>
  </si>
  <si>
    <t>콘솔</t>
    <phoneticPr fontId="1" type="noConversion"/>
  </si>
  <si>
    <t>컨텐츠 중심의 영상을 만듭니다.
유스튜디오 (U-Studio) www.ustudio.co.kr
서울시 서초구 강남대로 563 페이토 B2 유스튜디오
이벤트팀 차장 : 양승영 | 010-8573-3300 | 02-549-2048 | fax 02-549-2047
Email : ad@ustudio.co.kr</t>
    <phoneticPr fontId="1" type="noConversion"/>
  </si>
  <si>
    <t>사진 기사 및 이벤트</t>
    <phoneticPr fontId="1" type="noConversion"/>
  </si>
  <si>
    <t>마카롱</t>
    <phoneticPr fontId="1" type="noConversion"/>
  </si>
  <si>
    <t xml:space="preserve">출력 기기 2set </t>
    <phoneticPr fontId="1" type="noConversion"/>
  </si>
  <si>
    <t>LED</t>
    <phoneticPr fontId="1" type="noConversion"/>
  </si>
  <si>
    <t>LED 지지대</t>
    <phoneticPr fontId="1" type="noConversion"/>
  </si>
  <si>
    <t>10X3</t>
    <phoneticPr fontId="1" type="noConversion"/>
  </si>
  <si>
    <t>시스템 비용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</si>
</sst>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&quot;년&quot;\ m&quot;월&quot;\ d&quot;일&quot;;@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8"/>
      <name val="맑은 고딕"/>
      <family val="2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8"/>
      <name val="맑은 고딕"/>
      <family val="3"/>
      <charset val="129"/>
      <scheme val="minor"/>
    </font>
    <font>
      <sz val="10"/>
      <name val="Arial"/>
      <family val="2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3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4" fillId="0" borderId="0"/>
    <xf numFmtId="9" fontId="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38" fontId="0" fillId="0" borderId="0" xfId="0" applyNumberFormat="1" applyAlignment="1">
      <alignment vertical="center" wrapText="1" shrinkToFit="1"/>
    </xf>
    <xf numFmtId="38" fontId="6" fillId="0" borderId="0" xfId="0" applyNumberFormat="1" applyFont="1" applyAlignment="1">
      <alignment vertical="center" wrapText="1" shrinkToFit="1"/>
    </xf>
    <xf numFmtId="38" fontId="3" fillId="6" borderId="0" xfId="0" applyNumberFormat="1" applyFont="1" applyFill="1" applyAlignment="1">
      <alignment horizontal="right" vertical="center" wrapText="1" shrinkToFit="1"/>
    </xf>
    <xf numFmtId="38" fontId="2" fillId="0" borderId="2" xfId="0" applyNumberFormat="1" applyFont="1" applyBorder="1" applyAlignment="1">
      <alignment horizontal="center" vertical="center" wrapText="1" shrinkToFit="1"/>
    </xf>
    <xf numFmtId="38" fontId="2" fillId="0" borderId="3" xfId="0" applyNumberFormat="1" applyFont="1" applyBorder="1" applyAlignment="1">
      <alignment horizontal="center" vertical="center" wrapText="1" shrinkToFit="1"/>
    </xf>
    <xf numFmtId="38" fontId="7" fillId="0" borderId="3" xfId="0" applyNumberFormat="1" applyFont="1" applyBorder="1" applyAlignment="1">
      <alignment horizontal="center" vertical="center" wrapText="1" shrinkToFit="1"/>
    </xf>
    <xf numFmtId="38" fontId="2" fillId="0" borderId="4" xfId="0" applyNumberFormat="1" applyFont="1" applyBorder="1" applyAlignment="1">
      <alignment horizontal="center" vertical="center" wrapText="1" shrinkToFit="1"/>
    </xf>
    <xf numFmtId="38" fontId="8" fillId="0" borderId="1" xfId="0" applyNumberFormat="1" applyFont="1" applyBorder="1" applyAlignment="1">
      <alignment vertical="center" wrapText="1" shrinkToFit="1"/>
    </xf>
    <xf numFmtId="38" fontId="3" fillId="0" borderId="0" xfId="0" applyNumberFormat="1" applyFont="1" applyAlignment="1">
      <alignment vertical="center" wrapText="1" shrinkToFit="1"/>
    </xf>
    <xf numFmtId="38" fontId="3" fillId="5" borderId="6" xfId="0" applyNumberFormat="1" applyFont="1" applyFill="1" applyBorder="1" applyAlignment="1">
      <alignment vertical="center" wrapText="1" shrinkToFit="1"/>
    </xf>
    <xf numFmtId="38" fontId="3" fillId="5" borderId="7" xfId="0" applyNumberFormat="1" applyFont="1" applyFill="1" applyBorder="1" applyAlignment="1">
      <alignment vertical="center" wrapText="1" shrinkToFit="1"/>
    </xf>
    <xf numFmtId="38" fontId="7" fillId="4" borderId="1" xfId="0" applyNumberFormat="1" applyFont="1" applyFill="1" applyBorder="1" applyAlignment="1">
      <alignment vertical="center" wrapText="1" shrinkToFit="1"/>
    </xf>
    <xf numFmtId="38" fontId="2" fillId="4" borderId="20" xfId="0" applyNumberFormat="1" applyFont="1" applyFill="1" applyBorder="1" applyAlignment="1">
      <alignment vertical="center" wrapText="1" shrinkToFit="1"/>
    </xf>
    <xf numFmtId="38" fontId="2" fillId="0" borderId="0" xfId="0" applyNumberFormat="1" applyFont="1" applyAlignment="1">
      <alignment vertical="center" wrapText="1" shrinkToFit="1"/>
    </xf>
    <xf numFmtId="38" fontId="13" fillId="0" borderId="0" xfId="0" applyNumberFormat="1" applyFont="1" applyAlignment="1">
      <alignment vertical="center" wrapText="1" shrinkToFit="1"/>
    </xf>
    <xf numFmtId="0" fontId="11" fillId="0" borderId="20" xfId="0" applyFont="1" applyBorder="1" applyAlignment="1">
      <alignment horizontal="left" vertical="center" wrapText="1" shrinkToFit="1"/>
    </xf>
    <xf numFmtId="38" fontId="3" fillId="5" borderId="21" xfId="0" applyNumberFormat="1" applyFont="1" applyFill="1" applyBorder="1" applyAlignment="1">
      <alignment vertical="center" wrapText="1" shrinkToFit="1"/>
    </xf>
    <xf numFmtId="38" fontId="7" fillId="0" borderId="1" xfId="0" applyNumberFormat="1" applyFont="1" applyBorder="1" applyAlignment="1">
      <alignment vertical="center" wrapText="1" shrinkToFit="1"/>
    </xf>
    <xf numFmtId="38" fontId="2" fillId="0" borderId="20" xfId="0" applyNumberFormat="1" applyFont="1" applyBorder="1" applyAlignment="1">
      <alignment vertical="center" wrapText="1" shrinkToFit="1"/>
    </xf>
    <xf numFmtId="38" fontId="2" fillId="0" borderId="1" xfId="0" applyNumberFormat="1" applyFont="1" applyBorder="1" applyAlignment="1">
      <alignment vertical="center" wrapText="1" shrinkToFit="1"/>
    </xf>
    <xf numFmtId="41" fontId="15" fillId="0" borderId="1" xfId="5" applyNumberFormat="1" applyFont="1" applyBorder="1" applyAlignment="1">
      <alignment horizontal="center" vertical="center"/>
    </xf>
    <xf numFmtId="41" fontId="8" fillId="0" borderId="1" xfId="5" applyNumberFormat="1" applyFont="1" applyBorder="1" applyAlignment="1">
      <alignment vertical="center"/>
    </xf>
    <xf numFmtId="38" fontId="8" fillId="0" borderId="17" xfId="0" applyNumberFormat="1" applyFont="1" applyBorder="1" applyAlignment="1">
      <alignment vertical="center" wrapText="1" shrinkToFit="1"/>
    </xf>
    <xf numFmtId="41" fontId="15" fillId="0" borderId="23" xfId="5" applyNumberFormat="1" applyFont="1" applyBorder="1" applyAlignment="1">
      <alignment horizontal="center" vertical="center"/>
    </xf>
    <xf numFmtId="9" fontId="12" fillId="0" borderId="0" xfId="6" applyFont="1" applyAlignment="1">
      <alignment vertical="center" wrapText="1" shrinkToFit="1"/>
    </xf>
    <xf numFmtId="0" fontId="0" fillId="0" borderId="0" xfId="0" applyAlignment="1">
      <alignment vertical="center" wrapText="1" shrinkToFit="1"/>
    </xf>
    <xf numFmtId="0" fontId="0" fillId="0" borderId="0" xfId="6" applyNumberFormat="1" applyFont="1" applyAlignment="1">
      <alignment vertical="center" wrapText="1" shrinkToFit="1"/>
    </xf>
    <xf numFmtId="9" fontId="2" fillId="0" borderId="0" xfId="6" applyFont="1" applyAlignment="1">
      <alignment vertical="center" wrapText="1" shrinkToFit="1"/>
    </xf>
    <xf numFmtId="0" fontId="11" fillId="0" borderId="24" xfId="5" applyFont="1" applyBorder="1" applyAlignment="1">
      <alignment horizontal="left" vertical="center" wrapText="1"/>
    </xf>
    <xf numFmtId="38" fontId="3" fillId="5" borderId="18" xfId="0" applyNumberFormat="1" applyFont="1" applyFill="1" applyBorder="1" applyAlignment="1">
      <alignment vertical="center" wrapText="1" shrinkToFit="1"/>
    </xf>
    <xf numFmtId="38" fontId="0" fillId="0" borderId="17" xfId="0" applyNumberFormat="1" applyBorder="1" applyAlignment="1">
      <alignment vertical="center" wrapText="1" shrinkToFit="1"/>
    </xf>
    <xf numFmtId="176" fontId="8" fillId="0" borderId="10" xfId="0" applyNumberFormat="1" applyFont="1" applyBorder="1" applyAlignment="1">
      <alignment horizontal="left" vertical="center" wrapText="1" shrinkToFit="1"/>
    </xf>
    <xf numFmtId="38" fontId="8" fillId="0" borderId="10" xfId="0" applyNumberFormat="1" applyFont="1" applyBorder="1" applyAlignment="1">
      <alignment vertical="center" wrapText="1" shrinkToFit="1"/>
    </xf>
    <xf numFmtId="14" fontId="8" fillId="0" borderId="37" xfId="0" applyNumberFormat="1" applyFont="1" applyBorder="1" applyAlignment="1">
      <alignment horizontal="left" vertical="center" wrapText="1" shrinkToFit="1"/>
    </xf>
    <xf numFmtId="38" fontId="3" fillId="5" borderId="5" xfId="0" applyNumberFormat="1" applyFont="1" applyFill="1" applyBorder="1" applyAlignment="1">
      <alignment horizontal="right" vertical="center" wrapText="1" shrinkToFit="1"/>
    </xf>
    <xf numFmtId="38" fontId="3" fillId="5" borderId="29" xfId="0" applyNumberFormat="1" applyFont="1" applyFill="1" applyBorder="1" applyAlignment="1">
      <alignment horizontal="right" vertical="center" wrapText="1" shrinkToFit="1"/>
    </xf>
    <xf numFmtId="38" fontId="3" fillId="5" borderId="6" xfId="0" applyNumberFormat="1" applyFont="1" applyFill="1" applyBorder="1" applyAlignment="1">
      <alignment horizontal="right" vertical="center" wrapText="1" shrinkToFit="1"/>
    </xf>
    <xf numFmtId="38" fontId="3" fillId="3" borderId="15" xfId="0" applyNumberFormat="1" applyFont="1" applyFill="1" applyBorder="1" applyAlignment="1">
      <alignment horizontal="left" vertical="center" wrapText="1" shrinkToFit="1"/>
    </xf>
    <xf numFmtId="38" fontId="3" fillId="3" borderId="26" xfId="0" applyNumberFormat="1" applyFont="1" applyFill="1" applyBorder="1" applyAlignment="1">
      <alignment horizontal="left" vertical="center" wrapText="1" shrinkToFit="1"/>
    </xf>
    <xf numFmtId="38" fontId="3" fillId="3" borderId="16" xfId="0" applyNumberFormat="1" applyFont="1" applyFill="1" applyBorder="1" applyAlignment="1">
      <alignment horizontal="left" vertical="center" wrapText="1" shrinkToFit="1"/>
    </xf>
    <xf numFmtId="38" fontId="3" fillId="3" borderId="19" xfId="0" applyNumberFormat="1" applyFont="1" applyFill="1" applyBorder="1" applyAlignment="1">
      <alignment horizontal="left" vertical="center" wrapText="1" shrinkToFit="1"/>
    </xf>
    <xf numFmtId="38" fontId="2" fillId="4" borderId="17" xfId="0" applyNumberFormat="1" applyFont="1" applyFill="1" applyBorder="1" applyAlignment="1">
      <alignment horizontal="center" vertical="center" wrapText="1" shrinkToFit="1"/>
    </xf>
    <xf numFmtId="38" fontId="2" fillId="4" borderId="27" xfId="0" applyNumberFormat="1" applyFont="1" applyFill="1" applyBorder="1" applyAlignment="1">
      <alignment horizontal="center" vertical="center" wrapText="1" shrinkToFit="1"/>
    </xf>
    <xf numFmtId="38" fontId="2" fillId="4" borderId="1" xfId="0" applyNumberFormat="1" applyFont="1" applyFill="1" applyBorder="1" applyAlignment="1">
      <alignment horizontal="center" vertical="center" wrapText="1" shrinkToFit="1"/>
    </xf>
    <xf numFmtId="38" fontId="2" fillId="4" borderId="31" xfId="0" applyNumberFormat="1" applyFont="1" applyFill="1" applyBorder="1" applyAlignment="1">
      <alignment horizontal="center" vertical="center" wrapText="1" shrinkToFit="1"/>
    </xf>
    <xf numFmtId="38" fontId="2" fillId="4" borderId="32" xfId="0" applyNumberFormat="1" applyFont="1" applyFill="1" applyBorder="1" applyAlignment="1">
      <alignment horizontal="center" vertical="center" wrapText="1" shrinkToFit="1"/>
    </xf>
    <xf numFmtId="38" fontId="2" fillId="4" borderId="30" xfId="0" applyNumberFormat="1" applyFont="1" applyFill="1" applyBorder="1" applyAlignment="1">
      <alignment horizontal="center" vertical="center" wrapText="1" shrinkToFit="1"/>
    </xf>
    <xf numFmtId="38" fontId="3" fillId="5" borderId="22" xfId="0" applyNumberFormat="1" applyFont="1" applyFill="1" applyBorder="1" applyAlignment="1">
      <alignment horizontal="right" vertical="center" wrapText="1" shrinkToFit="1"/>
    </xf>
    <xf numFmtId="38" fontId="3" fillId="5" borderId="28" xfId="0" applyNumberFormat="1" applyFont="1" applyFill="1" applyBorder="1" applyAlignment="1">
      <alignment horizontal="right" vertical="center" wrapText="1" shrinkToFit="1"/>
    </xf>
    <xf numFmtId="38" fontId="3" fillId="5" borderId="18" xfId="0" applyNumberFormat="1" applyFont="1" applyFill="1" applyBorder="1" applyAlignment="1">
      <alignment horizontal="right" vertical="center" wrapText="1" shrinkToFit="1"/>
    </xf>
    <xf numFmtId="38" fontId="8" fillId="0" borderId="33" xfId="0" applyNumberFormat="1" applyFont="1" applyBorder="1" applyAlignment="1">
      <alignment horizontal="left" vertical="center" wrapText="1" shrinkToFit="1"/>
    </xf>
    <xf numFmtId="38" fontId="8" fillId="0" borderId="9" xfId="0" applyNumberFormat="1" applyFont="1" applyBorder="1" applyAlignment="1">
      <alignment horizontal="left" vertical="center" wrapText="1" shrinkToFit="1"/>
    </xf>
    <xf numFmtId="38" fontId="8" fillId="0" borderId="34" xfId="0" applyNumberFormat="1" applyFont="1" applyBorder="1" applyAlignment="1">
      <alignment horizontal="left" vertical="center" wrapText="1" shrinkToFit="1"/>
    </xf>
    <xf numFmtId="38" fontId="8" fillId="0" borderId="0" xfId="0" applyNumberFormat="1" applyFont="1" applyAlignment="1">
      <alignment horizontal="left" vertical="center" wrapText="1" shrinkToFit="1"/>
    </xf>
    <xf numFmtId="38" fontId="8" fillId="0" borderId="35" xfId="0" applyNumberFormat="1" applyFont="1" applyBorder="1" applyAlignment="1">
      <alignment horizontal="left" vertical="center" wrapText="1" shrinkToFit="1"/>
    </xf>
    <xf numFmtId="38" fontId="8" fillId="0" borderId="36" xfId="0" applyNumberFormat="1" applyFont="1" applyBorder="1" applyAlignment="1">
      <alignment horizontal="left" vertical="center" wrapText="1" shrinkToFit="1"/>
    </xf>
    <xf numFmtId="38" fontId="10" fillId="0" borderId="11" xfId="0" applyNumberFormat="1" applyFont="1" applyBorder="1" applyAlignment="1">
      <alignment horizontal="center" vertical="center" wrapText="1" shrinkToFit="1"/>
    </xf>
    <xf numFmtId="38" fontId="10" fillId="0" borderId="12" xfId="0" applyNumberFormat="1" applyFont="1" applyBorder="1" applyAlignment="1">
      <alignment horizontal="center" vertical="center" wrapText="1" shrinkToFit="1"/>
    </xf>
    <xf numFmtId="38" fontId="9" fillId="0" borderId="12" xfId="0" applyNumberFormat="1" applyFont="1" applyBorder="1" applyAlignment="1">
      <alignment horizontal="center" vertical="center" wrapText="1" shrinkToFit="1"/>
    </xf>
    <xf numFmtId="38" fontId="9" fillId="0" borderId="13" xfId="0" applyNumberFormat="1" applyFont="1" applyBorder="1" applyAlignment="1">
      <alignment horizontal="center" vertical="center" wrapText="1" shrinkToFit="1"/>
    </xf>
    <xf numFmtId="38" fontId="3" fillId="5" borderId="17" xfId="0" applyNumberFormat="1" applyFont="1" applyFill="1" applyBorder="1" applyAlignment="1">
      <alignment horizontal="right" vertical="center" wrapText="1" shrinkToFit="1"/>
    </xf>
    <xf numFmtId="38" fontId="3" fillId="5" borderId="27" xfId="0" applyNumberFormat="1" applyFont="1" applyFill="1" applyBorder="1" applyAlignment="1">
      <alignment horizontal="right" vertical="center" wrapText="1" shrinkToFit="1"/>
    </xf>
    <xf numFmtId="38" fontId="3" fillId="5" borderId="1" xfId="0" applyNumberFormat="1" applyFont="1" applyFill="1" applyBorder="1" applyAlignment="1">
      <alignment horizontal="right" vertical="center" wrapText="1" shrinkToFit="1"/>
    </xf>
    <xf numFmtId="38" fontId="3" fillId="3" borderId="8" xfId="0" applyNumberFormat="1" applyFont="1" applyFill="1" applyBorder="1" applyAlignment="1">
      <alignment horizontal="left" vertical="center" wrapText="1" shrinkToFit="1"/>
    </xf>
    <xf numFmtId="38" fontId="3" fillId="3" borderId="9" xfId="0" applyNumberFormat="1" applyFont="1" applyFill="1" applyBorder="1" applyAlignment="1">
      <alignment horizontal="left" vertical="center" wrapText="1" shrinkToFit="1"/>
    </xf>
    <xf numFmtId="38" fontId="3" fillId="3" borderId="14" xfId="0" applyNumberFormat="1" applyFont="1" applyFill="1" applyBorder="1" applyAlignment="1">
      <alignment horizontal="left" vertical="center" wrapText="1" shrinkToFit="1"/>
    </xf>
    <xf numFmtId="38" fontId="3" fillId="6" borderId="9" xfId="0" applyNumberFormat="1" applyFont="1" applyFill="1" applyBorder="1" applyAlignment="1">
      <alignment horizontal="right" vertical="center" wrapText="1" shrinkToFit="1"/>
    </xf>
    <xf numFmtId="38" fontId="3" fillId="6" borderId="0" xfId="0" applyNumberFormat="1" applyFont="1" applyFill="1" applyAlignment="1">
      <alignment horizontal="right" vertical="center" wrapText="1" shrinkToFit="1"/>
    </xf>
    <xf numFmtId="38" fontId="0" fillId="0" borderId="14" xfId="0" applyNumberFormat="1" applyBorder="1" applyAlignment="1">
      <alignment horizontal="left" vertical="center" wrapText="1" shrinkToFit="1"/>
    </xf>
    <xf numFmtId="38" fontId="0" fillId="0" borderId="10" xfId="0" applyNumberFormat="1" applyBorder="1" applyAlignment="1">
      <alignment horizontal="left" vertical="center" wrapText="1" shrinkToFit="1"/>
    </xf>
    <xf numFmtId="38" fontId="2" fillId="2" borderId="2" xfId="0" applyNumberFormat="1" applyFont="1" applyFill="1" applyBorder="1" applyAlignment="1">
      <alignment horizontal="center" vertical="center" wrapText="1" shrinkToFit="1"/>
    </xf>
    <xf numFmtId="38" fontId="2" fillId="2" borderId="25" xfId="0" applyNumberFormat="1" applyFont="1" applyFill="1" applyBorder="1" applyAlignment="1">
      <alignment horizontal="center" vertical="center" wrapText="1" shrinkToFit="1"/>
    </xf>
    <xf numFmtId="38" fontId="2" fillId="2" borderId="3" xfId="0" applyNumberFormat="1" applyFont="1" applyFill="1" applyBorder="1" applyAlignment="1">
      <alignment horizontal="center" vertical="center" wrapText="1" shrinkToFit="1"/>
    </xf>
    <xf numFmtId="38" fontId="2" fillId="2" borderId="4" xfId="0" applyNumberFormat="1" applyFont="1" applyFill="1" applyBorder="1" applyAlignment="1">
      <alignment horizontal="center" vertical="center" wrapText="1" shrinkToFit="1"/>
    </xf>
  </cellXfs>
  <cellStyles count="13">
    <cellStyle name="백분율" xfId="6" builtinId="5"/>
    <cellStyle name="백분율 2" xfId="2" xr:uid="{00000000-0005-0000-0000-000000000000}"/>
    <cellStyle name="쉼표 [0] 2" xfId="1" xr:uid="{00000000-0005-0000-0000-000001000000}"/>
    <cellStyle name="쉼표 [0] 2 2" xfId="4" xr:uid="{00000000-0005-0000-0000-000002000000}"/>
    <cellStyle name="쉼표 [0] 2 2 2" xfId="8" xr:uid="{60DBCD5D-37F9-4574-803A-89FD8A1F19BD}"/>
    <cellStyle name="쉼표 [0] 2 2 2 2" xfId="12" xr:uid="{53B15BB6-4106-4018-AFF9-02C093236119}"/>
    <cellStyle name="쉼표 [0] 2 2 3" xfId="10" xr:uid="{66BBCEA7-7D6C-40F3-8B42-22AB6A7C7A32}"/>
    <cellStyle name="쉼표 [0] 2 3" xfId="7" xr:uid="{8E2846E3-B45D-42FF-A2B4-9EC612B3B880}"/>
    <cellStyle name="쉼표 [0] 2 3 2" xfId="11" xr:uid="{F34C16B5-D3FC-4EE1-B483-D72E80408DB4}"/>
    <cellStyle name="쉼표 [0] 2 4" xfId="9" xr:uid="{921BEFED-712D-4446-8261-440409C0A0F8}"/>
    <cellStyle name="표준" xfId="0" builtinId="0"/>
    <cellStyle name="표준 4" xfId="3" xr:uid="{00000000-0005-0000-0000-000004000000}"/>
    <cellStyle name="표준_cpq19990329k1" xfId="5" xr:uid="{00000000-0005-0000-0000-000005000000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</xdr:col>
      <xdr:colOff>1270000</xdr:colOff>
      <xdr:row>4</xdr:row>
      <xdr:rowOff>13115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7C8D82-B3CE-477F-9272-674111B97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619125"/>
          <a:ext cx="1270000" cy="289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51"/>
  <sheetViews>
    <sheetView showGridLines="0" tabSelected="1" topLeftCell="A14" zoomScaleNormal="100" zoomScaleSheetLayoutView="115" workbookViewId="0">
      <selection activeCell="I25" sqref="I25"/>
    </sheetView>
  </sheetViews>
  <sheetFormatPr defaultColWidth="9" defaultRowHeight="16.5"/>
  <cols>
    <col min="1" max="1" width="3.375" style="1" customWidth="1"/>
    <col min="2" max="2" width="29.125" style="1" customWidth="1"/>
    <col min="3" max="3" width="9.375" style="1" bestFit="1" customWidth="1"/>
    <col min="4" max="4" width="6.625" style="1" customWidth="1"/>
    <col min="5" max="5" width="17" style="1" bestFit="1" customWidth="1"/>
    <col min="6" max="6" width="21.375" style="2" bestFit="1" customWidth="1"/>
    <col min="7" max="7" width="56.625" style="1" customWidth="1"/>
    <col min="8" max="8" width="16.25" style="1" customWidth="1"/>
    <col min="9" max="9" width="18.25" style="1" customWidth="1"/>
    <col min="10" max="10" width="28.25" style="1" customWidth="1"/>
    <col min="11" max="16384" width="9" style="1"/>
  </cols>
  <sheetData>
    <row r="1" spans="2:7" ht="17.25" thickBot="1"/>
    <row r="2" spans="2:7" ht="27" customHeight="1" thickBot="1">
      <c r="B2" s="57" t="s">
        <v>14</v>
      </c>
      <c r="C2" s="58"/>
      <c r="D2" s="59"/>
      <c r="E2" s="59"/>
      <c r="F2" s="59"/>
      <c r="G2" s="60"/>
    </row>
    <row r="3" spans="2:7" ht="4.5" customHeight="1" thickBot="1"/>
    <row r="4" spans="2:7" ht="23.25" customHeight="1">
      <c r="B4" s="51"/>
      <c r="C4" s="52"/>
      <c r="D4" s="52"/>
      <c r="E4" s="52"/>
      <c r="F4" s="67" t="s">
        <v>8</v>
      </c>
      <c r="G4" s="69" t="s">
        <v>17</v>
      </c>
    </row>
    <row r="5" spans="2:7" ht="19.5" customHeight="1">
      <c r="B5" s="53" t="s">
        <v>41</v>
      </c>
      <c r="C5" s="54"/>
      <c r="D5" s="54"/>
      <c r="E5" s="54"/>
      <c r="F5" s="68"/>
      <c r="G5" s="70"/>
    </row>
    <row r="6" spans="2:7" ht="19.5" customHeight="1">
      <c r="B6" s="53"/>
      <c r="C6" s="54"/>
      <c r="D6" s="54"/>
      <c r="E6" s="54"/>
      <c r="F6" s="3" t="s">
        <v>9</v>
      </c>
      <c r="G6" s="33"/>
    </row>
    <row r="7" spans="2:7" ht="19.5" customHeight="1">
      <c r="B7" s="53"/>
      <c r="C7" s="54"/>
      <c r="D7" s="54"/>
      <c r="E7" s="54"/>
      <c r="F7" s="3" t="s">
        <v>12</v>
      </c>
      <c r="G7" s="32"/>
    </row>
    <row r="8" spans="2:7" ht="22.5" customHeight="1">
      <c r="B8" s="55"/>
      <c r="C8" s="56"/>
      <c r="D8" s="56"/>
      <c r="E8" s="56"/>
      <c r="F8" s="3" t="s">
        <v>15</v>
      </c>
      <c r="G8" s="34" t="s">
        <v>18</v>
      </c>
    </row>
    <row r="9" spans="2:7" ht="3.75" customHeight="1" thickBot="1"/>
    <row r="10" spans="2:7" ht="16.899999999999999" customHeight="1" thickBot="1">
      <c r="B10" s="71" t="s">
        <v>10</v>
      </c>
      <c r="C10" s="72"/>
      <c r="D10" s="73"/>
      <c r="E10" s="73"/>
      <c r="F10" s="73"/>
      <c r="G10" s="74"/>
    </row>
    <row r="11" spans="2:7" ht="17.25" thickBot="1">
      <c r="B11" s="4" t="s">
        <v>0</v>
      </c>
      <c r="C11" s="5" t="s">
        <v>1</v>
      </c>
      <c r="D11" s="5" t="s">
        <v>16</v>
      </c>
      <c r="E11" s="5" t="s">
        <v>2</v>
      </c>
      <c r="F11" s="6" t="s">
        <v>3</v>
      </c>
      <c r="G11" s="7" t="s">
        <v>4</v>
      </c>
    </row>
    <row r="12" spans="2:7">
      <c r="B12" s="64" t="s">
        <v>20</v>
      </c>
      <c r="C12" s="65"/>
      <c r="D12" s="65"/>
      <c r="E12" s="65"/>
      <c r="F12" s="65"/>
      <c r="G12" s="66"/>
    </row>
    <row r="13" spans="2:7">
      <c r="B13" s="23" t="s">
        <v>19</v>
      </c>
      <c r="C13" s="21">
        <v>1</v>
      </c>
      <c r="D13" s="24">
        <v>1</v>
      </c>
      <c r="E13" s="8">
        <v>300000</v>
      </c>
      <c r="F13" s="22">
        <f t="shared" ref="F13:F14" si="0">D13*E13*C13</f>
        <v>300000</v>
      </c>
      <c r="G13" s="29"/>
    </row>
    <row r="14" spans="2:7">
      <c r="B14" s="23" t="s">
        <v>28</v>
      </c>
      <c r="C14" s="21">
        <v>2</v>
      </c>
      <c r="D14" s="24">
        <v>1</v>
      </c>
      <c r="E14" s="8">
        <v>250000</v>
      </c>
      <c r="F14" s="22">
        <f t="shared" si="0"/>
        <v>500000</v>
      </c>
      <c r="G14" s="29"/>
    </row>
    <row r="15" spans="2:7">
      <c r="B15" s="23" t="s">
        <v>29</v>
      </c>
      <c r="C15" s="21">
        <v>1</v>
      </c>
      <c r="D15" s="24">
        <v>1</v>
      </c>
      <c r="E15" s="8">
        <v>300000</v>
      </c>
      <c r="F15" s="22"/>
      <c r="G15" s="29"/>
    </row>
    <row r="16" spans="2:7">
      <c r="B16" s="23" t="s">
        <v>29</v>
      </c>
      <c r="C16" s="21">
        <v>3</v>
      </c>
      <c r="D16" s="24">
        <v>1</v>
      </c>
      <c r="E16" s="8">
        <v>150000</v>
      </c>
      <c r="F16" s="22">
        <f t="shared" ref="F16" si="1">D16*E16*C16</f>
        <v>450000</v>
      </c>
      <c r="G16" s="29"/>
    </row>
    <row r="17" spans="2:7" ht="17.25" thickBot="1">
      <c r="B17" s="45" t="s">
        <v>5</v>
      </c>
      <c r="C17" s="46"/>
      <c r="D17" s="46"/>
      <c r="E17" s="47"/>
      <c r="F17" s="12">
        <f>SUM(F13:F16)</f>
        <v>1250000</v>
      </c>
      <c r="G17" s="13"/>
    </row>
    <row r="18" spans="2:7">
      <c r="B18" s="38" t="s">
        <v>26</v>
      </c>
      <c r="C18" s="39"/>
      <c r="D18" s="40"/>
      <c r="E18" s="40"/>
      <c r="F18" s="40"/>
      <c r="G18" s="41"/>
    </row>
    <row r="19" spans="2:7" ht="16.5" customHeight="1">
      <c r="B19" s="31" t="s">
        <v>40</v>
      </c>
      <c r="C19" s="21">
        <v>1</v>
      </c>
      <c r="D19" s="24">
        <v>1</v>
      </c>
      <c r="E19" s="8">
        <v>1500000</v>
      </c>
      <c r="F19" s="22">
        <f t="shared" ref="F19:F27" si="2">D19*E19*C19</f>
        <v>1500000</v>
      </c>
      <c r="G19" s="16"/>
    </row>
    <row r="20" spans="2:7" ht="16.5" customHeight="1">
      <c r="B20" s="31" t="s">
        <v>46</v>
      </c>
      <c r="C20" s="21">
        <v>1</v>
      </c>
      <c r="D20" s="24">
        <v>1</v>
      </c>
      <c r="E20" s="8">
        <v>1200000</v>
      </c>
      <c r="F20" s="22">
        <f t="shared" ref="F20:F22" si="3">D20*E20*C20</f>
        <v>1200000</v>
      </c>
      <c r="G20" s="16"/>
    </row>
    <row r="21" spans="2:7" ht="16.5" customHeight="1">
      <c r="B21" s="31" t="s">
        <v>45</v>
      </c>
      <c r="C21" s="21">
        <v>1</v>
      </c>
      <c r="D21" s="24">
        <v>1</v>
      </c>
      <c r="E21" s="8">
        <v>6500000</v>
      </c>
      <c r="F21" s="22">
        <f t="shared" si="3"/>
        <v>6500000</v>
      </c>
      <c r="G21" s="16" t="s">
        <v>47</v>
      </c>
    </row>
    <row r="22" spans="2:7" ht="16.5" customHeight="1">
      <c r="B22" s="31" t="s">
        <v>45</v>
      </c>
      <c r="C22" s="21">
        <v>1</v>
      </c>
      <c r="D22" s="24">
        <v>1</v>
      </c>
      <c r="E22" s="8">
        <v>2000000</v>
      </c>
      <c r="F22" s="22">
        <f t="shared" si="3"/>
        <v>2000000</v>
      </c>
      <c r="G22" s="16"/>
    </row>
    <row r="23" spans="2:7" ht="16.5" customHeight="1">
      <c r="B23" s="31" t="s">
        <v>42</v>
      </c>
      <c r="C23" s="21">
        <v>1</v>
      </c>
      <c r="D23" s="24">
        <v>1</v>
      </c>
      <c r="E23" s="8">
        <v>3100000</v>
      </c>
      <c r="F23" s="22"/>
      <c r="G23" s="16" t="s">
        <v>44</v>
      </c>
    </row>
    <row r="24" spans="2:7" ht="16.5" customHeight="1">
      <c r="B24" s="31" t="s">
        <v>48</v>
      </c>
      <c r="C24" s="21">
        <v>120</v>
      </c>
      <c r="D24" s="24">
        <v>1</v>
      </c>
      <c r="E24" s="8">
        <v>3000</v>
      </c>
      <c r="F24" s="22">
        <f t="shared" ref="F24" si="4">D24*E24*C24</f>
        <v>360000</v>
      </c>
      <c r="G24" s="16"/>
    </row>
    <row r="25" spans="2:7" ht="16.5" customHeight="1">
      <c r="B25" s="31" t="s">
        <v>21</v>
      </c>
      <c r="C25" s="21">
        <v>120</v>
      </c>
      <c r="D25" s="24">
        <v>1</v>
      </c>
      <c r="E25" s="8">
        <v>2500</v>
      </c>
      <c r="F25" s="22">
        <f t="shared" si="2"/>
        <v>300000</v>
      </c>
      <c r="G25" s="16"/>
    </row>
    <row r="26" spans="2:7" ht="16.5" customHeight="1">
      <c r="B26" s="31" t="s">
        <v>34</v>
      </c>
      <c r="C26" s="21">
        <v>1</v>
      </c>
      <c r="D26" s="24">
        <v>1</v>
      </c>
      <c r="E26" s="8">
        <v>200000</v>
      </c>
      <c r="F26" s="22">
        <f t="shared" si="2"/>
        <v>200000</v>
      </c>
      <c r="G26" s="16" t="s">
        <v>35</v>
      </c>
    </row>
    <row r="27" spans="2:7" ht="16.5" customHeight="1">
      <c r="B27" s="31" t="s">
        <v>38</v>
      </c>
      <c r="C27" s="21">
        <v>1</v>
      </c>
      <c r="D27" s="24">
        <v>1</v>
      </c>
      <c r="E27" s="8">
        <v>200000</v>
      </c>
      <c r="F27" s="22">
        <f t="shared" si="2"/>
        <v>200000</v>
      </c>
      <c r="G27" s="16"/>
    </row>
    <row r="28" spans="2:7" ht="17.25" thickBot="1">
      <c r="B28" s="42" t="s">
        <v>5</v>
      </c>
      <c r="C28" s="43"/>
      <c r="D28" s="44"/>
      <c r="E28" s="44"/>
      <c r="F28" s="12">
        <f>SUM(F19:F26)</f>
        <v>12060000</v>
      </c>
      <c r="G28" s="13"/>
    </row>
    <row r="29" spans="2:7">
      <c r="B29" s="38" t="s">
        <v>27</v>
      </c>
      <c r="C29" s="39"/>
      <c r="D29" s="40"/>
      <c r="E29" s="40"/>
      <c r="F29" s="40"/>
      <c r="G29" s="41"/>
    </row>
    <row r="30" spans="2:7" ht="16.5" customHeight="1">
      <c r="B30" s="31" t="s">
        <v>22</v>
      </c>
      <c r="C30" s="21">
        <v>1</v>
      </c>
      <c r="D30" s="24">
        <v>1</v>
      </c>
      <c r="E30" s="8">
        <v>4500000</v>
      </c>
      <c r="F30" s="22">
        <f t="shared" ref="F30:F32" si="5">D30*E30*C30</f>
        <v>4500000</v>
      </c>
      <c r="G30" s="16"/>
    </row>
    <row r="31" spans="2:7" ht="16.5" customHeight="1">
      <c r="B31" s="31" t="s">
        <v>23</v>
      </c>
      <c r="C31" s="21">
        <v>100</v>
      </c>
      <c r="D31" s="24">
        <v>1</v>
      </c>
      <c r="E31" s="8">
        <v>150000</v>
      </c>
      <c r="F31" s="22">
        <f t="shared" si="5"/>
        <v>15000000</v>
      </c>
      <c r="G31" s="16"/>
    </row>
    <row r="32" spans="2:7" ht="16.5" customHeight="1">
      <c r="B32" s="31" t="s">
        <v>24</v>
      </c>
      <c r="C32" s="21">
        <v>100</v>
      </c>
      <c r="D32" s="24">
        <v>1</v>
      </c>
      <c r="E32" s="8">
        <v>25000</v>
      </c>
      <c r="F32" s="22">
        <f t="shared" si="5"/>
        <v>2500000</v>
      </c>
      <c r="G32" s="16"/>
    </row>
    <row r="33" spans="2:9" ht="16.5" customHeight="1">
      <c r="B33" s="23" t="s">
        <v>25</v>
      </c>
      <c r="C33" s="21">
        <v>1</v>
      </c>
      <c r="D33" s="24">
        <v>1</v>
      </c>
      <c r="E33" s="8">
        <v>900000</v>
      </c>
      <c r="F33" s="22">
        <f t="shared" ref="F33" si="6">D33*E33*C33</f>
        <v>900000</v>
      </c>
      <c r="G33" s="16"/>
    </row>
    <row r="34" spans="2:9" ht="17.25" thickBot="1">
      <c r="B34" s="42" t="s">
        <v>5</v>
      </c>
      <c r="C34" s="43"/>
      <c r="D34" s="44"/>
      <c r="E34" s="44"/>
      <c r="F34" s="12">
        <f>SUM(F30:F33)</f>
        <v>22900000</v>
      </c>
      <c r="G34" s="13"/>
    </row>
    <row r="35" spans="2:9">
      <c r="B35" s="38" t="s">
        <v>31</v>
      </c>
      <c r="C35" s="39"/>
      <c r="D35" s="40"/>
      <c r="E35" s="40"/>
      <c r="F35" s="40"/>
      <c r="G35" s="41"/>
    </row>
    <row r="36" spans="2:9" ht="15.75" customHeight="1">
      <c r="B36" s="31" t="s">
        <v>33</v>
      </c>
      <c r="C36" s="21">
        <v>10</v>
      </c>
      <c r="D36" s="24">
        <v>1</v>
      </c>
      <c r="E36" s="8">
        <v>50000</v>
      </c>
      <c r="F36" s="22"/>
      <c r="G36" s="16"/>
    </row>
    <row r="37" spans="2:9" ht="16.5" customHeight="1">
      <c r="B37" s="31" t="s">
        <v>43</v>
      </c>
      <c r="C37" s="21">
        <v>1</v>
      </c>
      <c r="D37" s="24">
        <v>1</v>
      </c>
      <c r="E37" s="8">
        <v>1050000</v>
      </c>
      <c r="F37" s="22"/>
      <c r="G37" s="16"/>
    </row>
    <row r="38" spans="2:9" ht="16.5" customHeight="1">
      <c r="B38" s="31" t="s">
        <v>32</v>
      </c>
      <c r="C38" s="21">
        <v>1</v>
      </c>
      <c r="D38" s="24">
        <v>1</v>
      </c>
      <c r="E38" s="8">
        <v>200000</v>
      </c>
      <c r="F38" s="22">
        <f t="shared" ref="F38:F40" si="7">D38*E38*C38</f>
        <v>200000</v>
      </c>
      <c r="G38" s="16"/>
    </row>
    <row r="39" spans="2:9" ht="16.5" customHeight="1">
      <c r="B39" s="31" t="s">
        <v>36</v>
      </c>
      <c r="C39" s="21">
        <v>120</v>
      </c>
      <c r="D39" s="24">
        <v>1</v>
      </c>
      <c r="E39" s="8">
        <v>61000</v>
      </c>
      <c r="F39" s="22">
        <f t="shared" ref="F39" si="8">D39*E39*C39</f>
        <v>7320000</v>
      </c>
      <c r="G39" s="16">
        <v>5</v>
      </c>
    </row>
    <row r="40" spans="2:9" ht="16.5" customHeight="1">
      <c r="B40" s="31" t="s">
        <v>37</v>
      </c>
      <c r="C40" s="21">
        <v>120</v>
      </c>
      <c r="D40" s="24">
        <v>1</v>
      </c>
      <c r="E40" s="8">
        <v>2000</v>
      </c>
      <c r="F40" s="22">
        <f t="shared" si="7"/>
        <v>240000</v>
      </c>
      <c r="G40" s="16"/>
    </row>
    <row r="41" spans="2:9">
      <c r="B41" s="42" t="s">
        <v>30</v>
      </c>
      <c r="C41" s="43"/>
      <c r="D41" s="44"/>
      <c r="E41" s="44"/>
      <c r="F41" s="12">
        <f>SUM(F35:F40)</f>
        <v>7760000</v>
      </c>
      <c r="G41" s="13"/>
    </row>
    <row r="42" spans="2:9" ht="7.5" customHeight="1" thickBot="1">
      <c r="H42" s="26"/>
      <c r="I42" s="14"/>
    </row>
    <row r="43" spans="2:9" ht="21.75" customHeight="1">
      <c r="B43" s="48" t="s">
        <v>13</v>
      </c>
      <c r="C43" s="49"/>
      <c r="D43" s="50"/>
      <c r="E43" s="50"/>
      <c r="F43" s="30">
        <f>SUM(F17,F41,F34,F28)</f>
        <v>43970000</v>
      </c>
      <c r="G43" s="17"/>
      <c r="I43" s="14"/>
    </row>
    <row r="44" spans="2:9" ht="21.75" customHeight="1">
      <c r="B44" s="61" t="s">
        <v>39</v>
      </c>
      <c r="C44" s="62"/>
      <c r="D44" s="63"/>
      <c r="E44" s="63"/>
      <c r="F44" s="18">
        <f>SUM(F43*0.1)</f>
        <v>4397000</v>
      </c>
      <c r="G44" s="19"/>
      <c r="H44" s="27"/>
      <c r="I44" s="14"/>
    </row>
    <row r="45" spans="2:9" ht="21.75" customHeight="1">
      <c r="B45" s="61" t="s">
        <v>11</v>
      </c>
      <c r="C45" s="62"/>
      <c r="D45" s="63"/>
      <c r="E45" s="63"/>
      <c r="F45" s="20"/>
      <c r="G45" s="19"/>
      <c r="I45" s="14"/>
    </row>
    <row r="46" spans="2:9" s="9" customFormat="1" ht="21.75" customHeight="1" thickBot="1">
      <c r="B46" s="35" t="s">
        <v>6</v>
      </c>
      <c r="C46" s="36"/>
      <c r="D46" s="37"/>
      <c r="E46" s="37"/>
      <c r="F46" s="10">
        <f>SUM(F43:F45)</f>
        <v>48367000</v>
      </c>
      <c r="G46" s="11" t="s">
        <v>7</v>
      </c>
      <c r="H46" s="28"/>
      <c r="I46" s="25"/>
    </row>
    <row r="47" spans="2:9" ht="12" customHeight="1"/>
    <row r="51" spans="6:6" ht="18" thickBot="1">
      <c r="F51" s="15"/>
    </row>
  </sheetData>
  <mergeCells count="18">
    <mergeCell ref="B4:E4"/>
    <mergeCell ref="B5:E8"/>
    <mergeCell ref="B2:G2"/>
    <mergeCell ref="B44:E44"/>
    <mergeCell ref="B45:E45"/>
    <mergeCell ref="B12:G12"/>
    <mergeCell ref="F4:F5"/>
    <mergeCell ref="G4:G5"/>
    <mergeCell ref="B10:G10"/>
    <mergeCell ref="B46:E46"/>
    <mergeCell ref="B29:G29"/>
    <mergeCell ref="B34:E34"/>
    <mergeCell ref="B17:E17"/>
    <mergeCell ref="B43:E43"/>
    <mergeCell ref="B35:G35"/>
    <mergeCell ref="B41:E41"/>
    <mergeCell ref="B18:G18"/>
    <mergeCell ref="B28:E28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scale="44" fitToWidth="0"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06B3A58EEE7E41B3A003A9322839A8" ma:contentTypeVersion="0" ma:contentTypeDescription="Create a new document." ma:contentTypeScope="" ma:versionID="45a69f69451ca2709239669da906002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b7a22319024cc469f9f629652f3a01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02C8F6-1D09-487F-9D09-B8911FD36F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D7C383-63D3-4DB0-B7D2-083C68F9A0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6717344-20BF-48C0-951F-5BA24C655930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c33c9f88-1eb7-4099-9700-16013fd9e8aa}" enabled="0" method="" siteId="{c33c9f88-1eb7-4099-9700-16013fd9e8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사전견적서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tree</dc:creator>
  <cp:lastModifiedBy>양승영</cp:lastModifiedBy>
  <cp:lastPrinted>2023-07-13T05:05:14Z</cp:lastPrinted>
  <dcterms:created xsi:type="dcterms:W3CDTF">2017-01-31T06:40:48Z</dcterms:created>
  <dcterms:modified xsi:type="dcterms:W3CDTF">2025-04-03T05:48:24Z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0x0101006706B3A58EEE7E41B3A003A9322839A8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Owner">
    <vt:lpwstr>a-jupar@microsoft.com</vt:lpwstr>
  </property>
  <property fmtid="{D5CDD505-2E9C-101B-9397-08002B2CF9AE}" pid="6" name="MSIP_Label_f42aa342-8706-4288-bd11-ebb85995028c_SetDate">
    <vt:lpwstr>2019-02-25T06:12:51.0641332Z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ActionId">
    <vt:lpwstr>4767e723-d602-4eeb-a50c-07261d445a07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