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F0B151DF-9C65-4D9E-A57C-EB5E87AA8DC1}" xr6:coauthVersionLast="47" xr6:coauthVersionMax="47" xr10:uidLastSave="{00000000-0000-0000-0000-000000000000}"/>
  <bookViews>
    <workbookView xWindow="2205" yWindow="-163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7" i="1" l="1"/>
  <c r="AA39" i="1"/>
  <c r="AA38" i="1"/>
  <c r="AA22" i="1" l="1"/>
  <c r="AA21" i="1"/>
  <c r="AA34" i="1"/>
  <c r="AA40" i="1"/>
  <c r="V37" i="1" s="1"/>
  <c r="AA30" i="1"/>
  <c r="AA29" i="1"/>
  <c r="AA25" i="1"/>
  <c r="AA24" i="1"/>
  <c r="V33" i="1" l="1"/>
  <c r="AA33" i="1" s="1"/>
  <c r="AA28" i="1" l="1"/>
  <c r="AA18" i="1" l="1"/>
  <c r="AA23" i="1" l="1"/>
  <c r="V20" i="1" s="1"/>
  <c r="AA17" i="1"/>
  <c r="V16" i="1" s="1"/>
  <c r="AA31" i="1"/>
  <c r="V27" i="1" s="1"/>
  <c r="B4" i="1" l="1"/>
  <c r="AA20" i="1" l="1"/>
  <c r="AA16" i="1" s="1"/>
  <c r="AA37" i="1"/>
  <c r="V42" i="1" s="1"/>
  <c r="AA46" i="1" l="1"/>
  <c r="AA47" i="1" s="1"/>
  <c r="AA48" i="1" s="1"/>
  <c r="W13" i="1" s="1"/>
  <c r="H13" i="1" s="1"/>
</calcChain>
</file>

<file path=xl/sharedStrings.xml><?xml version="1.0" encoding="utf-8"?>
<sst xmlns="http://schemas.openxmlformats.org/spreadsheetml/2006/main" count="53" uniqueCount="49">
  <si>
    <t>발급일</t>
    <phoneticPr fontId="1" type="noConversion"/>
  </si>
  <si>
    <t>견적서</t>
    <phoneticPr fontId="1" type="noConversion"/>
  </si>
  <si>
    <t>공
급
자</t>
    <phoneticPr fontId="1" type="noConversion"/>
  </si>
  <si>
    <t>등록번호</t>
    <phoneticPr fontId="1" type="noConversion"/>
  </si>
  <si>
    <t>451-81-00624</t>
    <phoneticPr fontId="1" type="noConversion"/>
  </si>
  <si>
    <t>공급
받는자</t>
    <phoneticPr fontId="1" type="noConversion"/>
  </si>
  <si>
    <t>상    호</t>
    <phoneticPr fontId="1" type="noConversion"/>
  </si>
  <si>
    <t>주식회사 유스튜디오</t>
    <phoneticPr fontId="1" type="noConversion"/>
  </si>
  <si>
    <t>대표이사</t>
    <phoneticPr fontId="1" type="noConversion"/>
  </si>
  <si>
    <t>양승철</t>
    <phoneticPr fontId="1" type="noConversion"/>
  </si>
  <si>
    <t>사 업 자
주     소</t>
    <phoneticPr fontId="1" type="noConversion"/>
  </si>
  <si>
    <t>서울시 서초구 강남대로 563
(페이토 지하2층 유스튜디오)</t>
    <phoneticPr fontId="1" type="noConversion"/>
  </si>
  <si>
    <t>사 업 장
주     소</t>
    <phoneticPr fontId="1" type="noConversion"/>
  </si>
  <si>
    <t>금액      일금</t>
    <phoneticPr fontId="1" type="noConversion"/>
  </si>
  <si>
    <t xml:space="preserve">원정 </t>
    <phoneticPr fontId="1" type="noConversion"/>
  </si>
  <si>
    <t>(\</t>
    <phoneticPr fontId="1" type="noConversion"/>
  </si>
  <si>
    <t>) VAT포함</t>
    <phoneticPr fontId="1" type="noConversion"/>
  </si>
  <si>
    <t>품명</t>
    <phoneticPr fontId="1" type="noConversion"/>
  </si>
  <si>
    <t>상 세 내 역</t>
    <phoneticPr fontId="1" type="noConversion"/>
  </si>
  <si>
    <t>수량</t>
    <phoneticPr fontId="1" type="noConversion"/>
  </si>
  <si>
    <t>일수</t>
    <phoneticPr fontId="1" type="noConversion"/>
  </si>
  <si>
    <t>단가</t>
    <phoneticPr fontId="1" type="noConversion"/>
  </si>
  <si>
    <t>금액</t>
    <phoneticPr fontId="1" type="noConversion"/>
  </si>
  <si>
    <t>비   고</t>
    <phoneticPr fontId="1" type="noConversion"/>
  </si>
  <si>
    <t>운영대행</t>
    <phoneticPr fontId="1" type="noConversion"/>
  </si>
  <si>
    <t>에이전시 스탭</t>
    <phoneticPr fontId="1" type="noConversion"/>
  </si>
  <si>
    <t>인력스텝</t>
    <phoneticPr fontId="1" type="noConversion"/>
  </si>
  <si>
    <t>디자인 및 출력물</t>
    <phoneticPr fontId="1" type="noConversion"/>
  </si>
  <si>
    <t>네임택</t>
    <phoneticPr fontId="1" type="noConversion"/>
  </si>
  <si>
    <t>등록용 랩탑</t>
    <phoneticPr fontId="1" type="noConversion"/>
  </si>
  <si>
    <t>디자인</t>
    <phoneticPr fontId="1" type="noConversion"/>
  </si>
  <si>
    <t>제작물</t>
    <phoneticPr fontId="1" type="noConversion"/>
  </si>
  <si>
    <t>기타경비</t>
    <phoneticPr fontId="1" type="noConversion"/>
  </si>
  <si>
    <t>영상콘솔</t>
    <phoneticPr fontId="1" type="noConversion"/>
  </si>
  <si>
    <t>스위쳐</t>
    <phoneticPr fontId="1" type="noConversion"/>
  </si>
  <si>
    <t>노트북</t>
    <phoneticPr fontId="1" type="noConversion"/>
  </si>
  <si>
    <t>프레젠터</t>
    <phoneticPr fontId="1" type="noConversion"/>
  </si>
  <si>
    <t>콘솔감독</t>
    <phoneticPr fontId="1" type="noConversion"/>
  </si>
  <si>
    <t>포토</t>
    <phoneticPr fontId="1" type="noConversion"/>
  </si>
  <si>
    <t>사진촬영</t>
    <phoneticPr fontId="1" type="noConversion"/>
  </si>
  <si>
    <t>기념품</t>
    <phoneticPr fontId="1" type="noConversion"/>
  </si>
  <si>
    <t>대행수수료</t>
    <phoneticPr fontId="1" type="noConversion"/>
  </si>
  <si>
    <t>행사 기획</t>
    <phoneticPr fontId="1" type="noConversion"/>
  </si>
  <si>
    <t>합               계</t>
    <phoneticPr fontId="1" type="noConversion"/>
  </si>
  <si>
    <t>V       A       T</t>
    <phoneticPr fontId="1" type="noConversion"/>
  </si>
  <si>
    <t>총               액</t>
    <phoneticPr fontId="1" type="noConversion"/>
  </si>
  <si>
    <t>참고사항</t>
    <phoneticPr fontId="1" type="noConversion"/>
  </si>
  <si>
    <t>스타벅스 상품권</t>
    <phoneticPr fontId="1" type="noConversion"/>
  </si>
  <si>
    <t>신세계 상품권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</si>
</sst>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#\ "/>
    <numFmt numFmtId="177" formatCode="[DBNum4][$-412]General"/>
  </numFmts>
  <fonts count="8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z val="11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</cellStyleXfs>
  <cellXfs count="16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0" xfId="0" applyFont="1">
      <alignment vertical="center"/>
    </xf>
    <xf numFmtId="0" fontId="4" fillId="0" borderId="50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41" fontId="2" fillId="0" borderId="0" xfId="1" applyFo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4" xfId="0" applyFont="1" applyBorder="1">
      <alignment vertical="center"/>
    </xf>
    <xf numFmtId="176" fontId="2" fillId="0" borderId="0" xfId="0" applyNumberFormat="1" applyFont="1">
      <alignment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3" borderId="44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2" fillId="3" borderId="3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3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3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3" xfId="0" applyNumberFormat="1" applyFont="1" applyFill="1" applyBorder="1" applyAlignment="1">
      <alignment horizontal="center" vertical="center"/>
    </xf>
    <xf numFmtId="3" fontId="2" fillId="3" borderId="34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0" xfId="0" applyNumberFormat="1" applyFont="1" applyBorder="1" applyAlignment="1">
      <alignment horizontal="right" vertical="center"/>
    </xf>
    <xf numFmtId="176" fontId="2" fillId="0" borderId="51" xfId="0" applyNumberFormat="1" applyFont="1" applyBorder="1" applyAlignment="1">
      <alignment horizontal="right" vertical="center"/>
    </xf>
    <xf numFmtId="0" fontId="4" fillId="0" borderId="49" xfId="0" applyFont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3" borderId="52" xfId="0" applyFont="1" applyFill="1" applyBorder="1" applyAlignment="1">
      <alignment horizontal="center" vertical="center"/>
    </xf>
    <xf numFmtId="0" fontId="2" fillId="3" borderId="53" xfId="0" applyFont="1" applyFill="1" applyBorder="1" applyAlignment="1">
      <alignment horizontal="center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3" xfId="0" applyNumberFormat="1" applyFont="1" applyBorder="1" applyAlignment="1">
      <alignment horizontal="right" vertical="center"/>
    </xf>
    <xf numFmtId="176" fontId="2" fillId="0" borderId="34" xfId="0" applyNumberFormat="1" applyFont="1" applyBorder="1" applyAlignment="1">
      <alignment horizontal="right" vertical="center"/>
    </xf>
    <xf numFmtId="0" fontId="2" fillId="0" borderId="34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8" xfId="0" applyNumberFormat="1" applyFont="1" applyBorder="1" applyAlignment="1">
      <alignment horizontal="right" vertical="center"/>
    </xf>
    <xf numFmtId="176" fontId="2" fillId="0" borderId="39" xfId="0" applyNumberFormat="1" applyFont="1" applyBorder="1" applyAlignment="1">
      <alignment horizontal="right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3" xfId="0" applyNumberFormat="1" applyFont="1" applyBorder="1" applyAlignment="1">
      <alignment horizontal="center" vertical="center"/>
    </xf>
    <xf numFmtId="3" fontId="2" fillId="0" borderId="3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34" xfId="0" applyNumberFormat="1" applyFont="1" applyBorder="1" applyAlignment="1">
      <alignment horizontal="center" vertical="center"/>
    </xf>
    <xf numFmtId="3" fontId="4" fillId="3" borderId="5" xfId="0" applyNumberFormat="1" applyFont="1" applyFill="1" applyBorder="1" applyAlignment="1">
      <alignment horizontal="center" vertical="center"/>
    </xf>
    <xf numFmtId="3" fontId="4" fillId="3" borderId="33" xfId="0" applyNumberFormat="1" applyFont="1" applyFill="1" applyBorder="1" applyAlignment="1">
      <alignment horizontal="center" vertical="center"/>
    </xf>
    <xf numFmtId="3" fontId="4" fillId="3" borderId="3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7" fontId="4" fillId="0" borderId="0" xfId="0" applyNumberFormat="1" applyFont="1" applyAlignment="1">
      <alignment horizontal="right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right" vertical="center"/>
    </xf>
    <xf numFmtId="0" fontId="2" fillId="3" borderId="8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48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2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3" fontId="4" fillId="4" borderId="3" xfId="0" applyNumberFormat="1" applyFont="1" applyFill="1" applyBorder="1" applyAlignment="1">
      <alignment horizontal="center" vertical="center"/>
    </xf>
    <xf numFmtId="3" fontId="4" fillId="4" borderId="5" xfId="0" applyNumberFormat="1" applyFont="1" applyFill="1" applyBorder="1" applyAlignment="1">
      <alignment horizontal="center" vertical="center"/>
    </xf>
    <xf numFmtId="3" fontId="4" fillId="4" borderId="33" xfId="0" applyNumberFormat="1" applyFont="1" applyFill="1" applyBorder="1" applyAlignment="1">
      <alignment horizontal="center" vertical="center"/>
    </xf>
    <xf numFmtId="3" fontId="4" fillId="4" borderId="34" xfId="0" applyNumberFormat="1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R53"/>
  <sheetViews>
    <sheetView showGridLines="0" tabSelected="1" topLeftCell="A28" zoomScaleNormal="100" zoomScaleSheetLayoutView="100" workbookViewId="0">
      <selection activeCell="AJ38" sqref="AJ38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1.6640625" style="1" customWidth="1"/>
    <col min="5" max="6" width="2.33203125" style="1"/>
    <col min="7" max="7" width="2.44140625" style="1" customWidth="1"/>
    <col min="8" max="8" width="3.21875" style="1" customWidth="1"/>
    <col min="9" max="11" width="2.44140625" style="1" customWidth="1"/>
    <col min="12" max="23" width="2.33203125" style="1"/>
    <col min="24" max="26" width="2.44140625" style="1" customWidth="1"/>
    <col min="27" max="32" width="2.21875" style="1" customWidth="1"/>
    <col min="33" max="33" width="6.21875" style="1" customWidth="1"/>
    <col min="34" max="34" width="30.33203125" style="1" customWidth="1"/>
    <col min="35" max="35" width="2.33203125" style="1"/>
    <col min="36" max="36" width="51.33203125" style="1" customWidth="1"/>
    <col min="37" max="16384" width="2.33203125" style="1"/>
  </cols>
  <sheetData>
    <row r="1" spans="1:44" ht="15.75" customHeight="1" x14ac:dyDescent="0.15"/>
    <row r="2" spans="1:44" ht="15.75" customHeight="1" x14ac:dyDescent="0.15"/>
    <row r="3" spans="1:44" ht="20.100000000000001" customHeight="1" x14ac:dyDescent="0.15">
      <c r="B3" s="122" t="s">
        <v>0</v>
      </c>
      <c r="C3" s="123"/>
      <c r="D3" s="123"/>
      <c r="E3" s="123"/>
      <c r="F3" s="123"/>
      <c r="G3" s="113" t="s">
        <v>1</v>
      </c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46"/>
      <c r="AF3" s="46"/>
      <c r="AG3" s="46"/>
      <c r="AH3" s="47"/>
    </row>
    <row r="4" spans="1:44" ht="20.100000000000001" customHeight="1" x14ac:dyDescent="0.15">
      <c r="B4" s="119">
        <f ca="1">TODAY()</f>
        <v>45779</v>
      </c>
      <c r="C4" s="44"/>
      <c r="D4" s="44"/>
      <c r="E4" s="44"/>
      <c r="F4" s="44"/>
      <c r="G4" s="115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48"/>
      <c r="AF4" s="48"/>
      <c r="AG4" s="48"/>
      <c r="AH4" s="49"/>
    </row>
    <row r="5" spans="1:44" ht="20.100000000000001" customHeight="1" x14ac:dyDescent="0.15">
      <c r="B5" s="120"/>
      <c r="C5" s="121"/>
      <c r="D5" s="121"/>
      <c r="E5" s="121"/>
      <c r="F5" s="121"/>
      <c r="G5" s="117"/>
      <c r="H5" s="118"/>
      <c r="I5" s="118"/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50"/>
      <c r="AF5" s="50"/>
      <c r="AG5" s="50"/>
      <c r="AH5" s="51"/>
    </row>
    <row r="6" spans="1:44" ht="12" customHeight="1" x14ac:dyDescent="0.15">
      <c r="B6" s="124" t="s">
        <v>2</v>
      </c>
      <c r="C6" s="125"/>
      <c r="D6" s="141" t="s">
        <v>3</v>
      </c>
      <c r="E6" s="142"/>
      <c r="F6" s="143"/>
      <c r="G6" s="137" t="s">
        <v>4</v>
      </c>
      <c r="H6" s="46"/>
      <c r="I6" s="46"/>
      <c r="J6" s="46"/>
      <c r="K6" s="46"/>
      <c r="L6" s="46"/>
      <c r="M6" s="46"/>
      <c r="N6" s="46"/>
      <c r="O6" s="46"/>
      <c r="P6" s="47"/>
      <c r="Q6" s="124" t="s">
        <v>5</v>
      </c>
      <c r="R6" s="130"/>
      <c r="S6" s="130"/>
      <c r="T6" s="125"/>
      <c r="U6" s="141" t="s">
        <v>3</v>
      </c>
      <c r="V6" s="142"/>
      <c r="W6" s="143"/>
      <c r="X6" s="137"/>
      <c r="Y6" s="46"/>
      <c r="Z6" s="46"/>
      <c r="AA6" s="46"/>
      <c r="AB6" s="46"/>
      <c r="AC6" s="46"/>
      <c r="AD6" s="46"/>
      <c r="AE6" s="46"/>
      <c r="AF6" s="46"/>
      <c r="AG6" s="46"/>
      <c r="AH6" s="47"/>
    </row>
    <row r="7" spans="1:44" ht="12" customHeight="1" x14ac:dyDescent="0.15">
      <c r="B7" s="126"/>
      <c r="C7" s="127"/>
      <c r="D7" s="144"/>
      <c r="E7" s="145"/>
      <c r="F7" s="146"/>
      <c r="G7" s="138"/>
      <c r="H7" s="139"/>
      <c r="I7" s="139"/>
      <c r="J7" s="139"/>
      <c r="K7" s="139"/>
      <c r="L7" s="139"/>
      <c r="M7" s="139"/>
      <c r="N7" s="139"/>
      <c r="O7" s="139"/>
      <c r="P7" s="140"/>
      <c r="Q7" s="126"/>
      <c r="R7" s="131"/>
      <c r="S7" s="131"/>
      <c r="T7" s="127"/>
      <c r="U7" s="144"/>
      <c r="V7" s="145"/>
      <c r="W7" s="146"/>
      <c r="X7" s="138"/>
      <c r="Y7" s="139"/>
      <c r="Z7" s="139"/>
      <c r="AA7" s="139"/>
      <c r="AB7" s="139"/>
      <c r="AC7" s="139"/>
      <c r="AD7" s="139"/>
      <c r="AE7" s="139"/>
      <c r="AF7" s="139"/>
      <c r="AG7" s="139"/>
      <c r="AH7" s="140"/>
    </row>
    <row r="8" spans="1:44" ht="21.75" customHeight="1" x14ac:dyDescent="0.15">
      <c r="B8" s="126"/>
      <c r="C8" s="127"/>
      <c r="D8" s="149" t="s">
        <v>6</v>
      </c>
      <c r="E8" s="150"/>
      <c r="F8" s="151"/>
      <c r="G8" s="104" t="s">
        <v>7</v>
      </c>
      <c r="H8" s="105"/>
      <c r="I8" s="105"/>
      <c r="J8" s="105"/>
      <c r="K8" s="105"/>
      <c r="L8" s="105"/>
      <c r="M8" s="105"/>
      <c r="N8" s="105"/>
      <c r="O8" s="105"/>
      <c r="P8" s="106"/>
      <c r="Q8" s="126"/>
      <c r="R8" s="131"/>
      <c r="S8" s="131"/>
      <c r="T8" s="127"/>
      <c r="U8" s="149" t="s">
        <v>6</v>
      </c>
      <c r="V8" s="150"/>
      <c r="W8" s="151"/>
      <c r="X8" s="104"/>
      <c r="Y8" s="105"/>
      <c r="Z8" s="105"/>
      <c r="AA8" s="105"/>
      <c r="AB8" s="105"/>
      <c r="AC8" s="105"/>
      <c r="AD8" s="105"/>
      <c r="AE8" s="105"/>
      <c r="AF8" s="105"/>
      <c r="AG8" s="105"/>
      <c r="AH8" s="106"/>
    </row>
    <row r="9" spans="1:44" ht="21.75" customHeight="1" x14ac:dyDescent="0.15">
      <c r="B9" s="126"/>
      <c r="C9" s="127"/>
      <c r="D9" s="152" t="s">
        <v>8</v>
      </c>
      <c r="E9" s="153"/>
      <c r="F9" s="154"/>
      <c r="G9" s="30" t="s">
        <v>9</v>
      </c>
      <c r="H9" s="85"/>
      <c r="I9" s="85"/>
      <c r="J9" s="85"/>
      <c r="K9" s="85"/>
      <c r="L9" s="85"/>
      <c r="M9" s="85"/>
      <c r="N9" s="85"/>
      <c r="O9" s="85"/>
      <c r="P9" s="31"/>
      <c r="Q9" s="126"/>
      <c r="R9" s="131"/>
      <c r="S9" s="131"/>
      <c r="T9" s="127"/>
      <c r="U9" s="152" t="s">
        <v>8</v>
      </c>
      <c r="V9" s="153"/>
      <c r="W9" s="154"/>
      <c r="X9" s="30"/>
      <c r="Y9" s="85"/>
      <c r="Z9" s="85"/>
      <c r="AA9" s="85"/>
      <c r="AB9" s="85"/>
      <c r="AC9" s="85"/>
      <c r="AD9" s="85"/>
      <c r="AE9" s="85"/>
      <c r="AF9" s="85"/>
      <c r="AG9" s="85"/>
      <c r="AH9" s="31"/>
    </row>
    <row r="10" spans="1:44" ht="17.25" customHeight="1" x14ac:dyDescent="0.15">
      <c r="B10" s="126"/>
      <c r="C10" s="127"/>
      <c r="D10" s="133" t="s">
        <v>10</v>
      </c>
      <c r="E10" s="134"/>
      <c r="F10" s="135"/>
      <c r="G10" s="147" t="s">
        <v>11</v>
      </c>
      <c r="H10" s="105"/>
      <c r="I10" s="105"/>
      <c r="J10" s="105"/>
      <c r="K10" s="105"/>
      <c r="L10" s="105"/>
      <c r="M10" s="105"/>
      <c r="N10" s="105"/>
      <c r="O10" s="105"/>
      <c r="P10" s="106"/>
      <c r="Q10" s="126"/>
      <c r="R10" s="131"/>
      <c r="S10" s="131"/>
      <c r="T10" s="127"/>
      <c r="U10" s="133" t="s">
        <v>12</v>
      </c>
      <c r="V10" s="134"/>
      <c r="W10" s="135"/>
      <c r="X10" s="147"/>
      <c r="Y10" s="105"/>
      <c r="Z10" s="105"/>
      <c r="AA10" s="105"/>
      <c r="AB10" s="105"/>
      <c r="AC10" s="105"/>
      <c r="AD10" s="105"/>
      <c r="AE10" s="105"/>
      <c r="AF10" s="105"/>
      <c r="AG10" s="105"/>
      <c r="AH10" s="106"/>
    </row>
    <row r="11" spans="1:44" ht="17.25" customHeight="1" x14ac:dyDescent="0.15">
      <c r="B11" s="128"/>
      <c r="C11" s="129"/>
      <c r="D11" s="136"/>
      <c r="E11" s="132"/>
      <c r="F11" s="129"/>
      <c r="G11" s="148"/>
      <c r="H11" s="50"/>
      <c r="I11" s="50"/>
      <c r="J11" s="50"/>
      <c r="K11" s="50"/>
      <c r="L11" s="50"/>
      <c r="M11" s="50"/>
      <c r="N11" s="50"/>
      <c r="O11" s="50"/>
      <c r="P11" s="51"/>
      <c r="Q11" s="128"/>
      <c r="R11" s="132"/>
      <c r="S11" s="132"/>
      <c r="T11" s="129"/>
      <c r="U11" s="136"/>
      <c r="V11" s="132"/>
      <c r="W11" s="129"/>
      <c r="X11" s="148"/>
      <c r="Y11" s="50"/>
      <c r="Z11" s="50"/>
      <c r="AA11" s="50"/>
      <c r="AB11" s="50"/>
      <c r="AC11" s="50"/>
      <c r="AD11" s="50"/>
      <c r="AE11" s="50"/>
      <c r="AF11" s="50"/>
      <c r="AG11" s="50"/>
      <c r="AH11" s="51"/>
    </row>
    <row r="12" spans="1:44" ht="43.5" customHeight="1" x14ac:dyDescent="0.15">
      <c r="B12" s="101"/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U12" s="102"/>
      <c r="V12" s="102"/>
      <c r="W12" s="102"/>
      <c r="X12" s="102"/>
      <c r="Y12" s="102"/>
      <c r="Z12" s="102"/>
      <c r="AA12" s="102"/>
      <c r="AB12" s="102"/>
      <c r="AC12" s="102"/>
      <c r="AD12" s="102"/>
      <c r="AE12" s="102"/>
      <c r="AF12" s="102"/>
      <c r="AG12" s="102"/>
      <c r="AH12" s="103"/>
    </row>
    <row r="13" spans="1:44" ht="20.100000000000001" customHeight="1" x14ac:dyDescent="0.15">
      <c r="B13" s="2"/>
      <c r="D13" s="107" t="s">
        <v>13</v>
      </c>
      <c r="E13" s="107"/>
      <c r="F13" s="107"/>
      <c r="G13" s="107"/>
      <c r="H13" s="108">
        <f>W13</f>
        <v>7700000</v>
      </c>
      <c r="I13" s="108"/>
      <c r="J13" s="108"/>
      <c r="K13" s="108"/>
      <c r="L13" s="108"/>
      <c r="M13" s="108"/>
      <c r="N13" s="108"/>
      <c r="O13" s="108"/>
      <c r="P13" s="108"/>
      <c r="Q13" s="48" t="s">
        <v>14</v>
      </c>
      <c r="R13" s="48"/>
      <c r="S13" s="48"/>
      <c r="T13" s="48"/>
      <c r="U13" s="48" t="s">
        <v>15</v>
      </c>
      <c r="V13" s="48"/>
      <c r="W13" s="111">
        <f>SUM(AA48)</f>
        <v>7700000</v>
      </c>
      <c r="X13" s="111"/>
      <c r="Y13" s="111"/>
      <c r="Z13" s="111"/>
      <c r="AA13" s="111"/>
      <c r="AB13" s="111"/>
      <c r="AC13" s="111"/>
      <c r="AD13" s="111"/>
      <c r="AE13" s="1" t="s">
        <v>16</v>
      </c>
      <c r="AH13" s="3"/>
    </row>
    <row r="14" spans="1:44" ht="20.100000000000001" customHeight="1" x14ac:dyDescent="0.15">
      <c r="B14" s="110" t="s">
        <v>17</v>
      </c>
      <c r="C14" s="92"/>
      <c r="D14" s="92"/>
      <c r="E14" s="92" t="s">
        <v>18</v>
      </c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 t="s">
        <v>19</v>
      </c>
      <c r="S14" s="92"/>
      <c r="T14" s="92" t="s">
        <v>20</v>
      </c>
      <c r="U14" s="92"/>
      <c r="V14" s="92" t="s">
        <v>21</v>
      </c>
      <c r="W14" s="92"/>
      <c r="X14" s="92"/>
      <c r="Y14" s="92"/>
      <c r="Z14" s="92"/>
      <c r="AA14" s="92" t="s">
        <v>22</v>
      </c>
      <c r="AB14" s="92"/>
      <c r="AC14" s="92"/>
      <c r="AD14" s="92"/>
      <c r="AE14" s="92"/>
      <c r="AF14" s="92"/>
      <c r="AG14" s="92" t="s">
        <v>23</v>
      </c>
      <c r="AH14" s="109"/>
      <c r="AR14" s="4"/>
    </row>
    <row r="15" spans="1:44" ht="20.100000000000001" customHeight="1" x14ac:dyDescent="0.15">
      <c r="B15" s="112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100"/>
      <c r="W15" s="99"/>
      <c r="X15" s="99"/>
      <c r="Y15" s="99"/>
      <c r="Z15" s="99"/>
      <c r="AA15" s="89"/>
      <c r="AB15" s="90"/>
      <c r="AC15" s="90"/>
      <c r="AD15" s="90"/>
      <c r="AE15" s="90"/>
      <c r="AF15" s="91"/>
      <c r="AG15" s="30"/>
      <c r="AH15" s="31"/>
    </row>
    <row r="16" spans="1:44" ht="20.100000000000001" customHeight="1" x14ac:dyDescent="0.15">
      <c r="A16" s="8"/>
      <c r="B16" s="32"/>
      <c r="C16" s="33"/>
      <c r="D16" s="34"/>
      <c r="E16" s="35" t="s">
        <v>24</v>
      </c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7"/>
      <c r="R16" s="38">
        <v>1</v>
      </c>
      <c r="S16" s="39"/>
      <c r="T16" s="38">
        <v>1</v>
      </c>
      <c r="U16" s="39"/>
      <c r="V16" s="96">
        <f>SUM(AA17:AE18)</f>
        <v>1600000</v>
      </c>
      <c r="W16" s="97"/>
      <c r="X16" s="97"/>
      <c r="Y16" s="97"/>
      <c r="Z16" s="98"/>
      <c r="AA16" s="93">
        <f>SUM(V16*T16*R16)</f>
        <v>1600000</v>
      </c>
      <c r="AB16" s="94"/>
      <c r="AC16" s="94"/>
      <c r="AD16" s="94"/>
      <c r="AE16" s="94"/>
      <c r="AF16" s="95"/>
      <c r="AG16" s="30"/>
      <c r="AH16" s="31"/>
      <c r="AJ16" s="17"/>
    </row>
    <row r="17" spans="1:36" ht="20.100000000000001" customHeight="1" x14ac:dyDescent="0.15">
      <c r="B17" s="32"/>
      <c r="C17" s="33"/>
      <c r="D17" s="34"/>
      <c r="E17" s="40" t="s">
        <v>25</v>
      </c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4"/>
      <c r="R17" s="40">
        <v>2</v>
      </c>
      <c r="S17" s="34"/>
      <c r="T17" s="40">
        <v>1</v>
      </c>
      <c r="U17" s="34"/>
      <c r="V17" s="41">
        <v>300000</v>
      </c>
      <c r="W17" s="42"/>
      <c r="X17" s="42"/>
      <c r="Y17" s="42"/>
      <c r="Z17" s="43"/>
      <c r="AA17" s="89">
        <f>V17*T17*R17</f>
        <v>600000</v>
      </c>
      <c r="AB17" s="90"/>
      <c r="AC17" s="90"/>
      <c r="AD17" s="90"/>
      <c r="AE17" s="90"/>
      <c r="AF17" s="91"/>
      <c r="AG17" s="30"/>
      <c r="AH17" s="31"/>
    </row>
    <row r="18" spans="1:36" ht="20.100000000000001" customHeight="1" x14ac:dyDescent="0.15">
      <c r="B18" s="32"/>
      <c r="C18" s="33"/>
      <c r="D18" s="34"/>
      <c r="E18" s="40" t="s">
        <v>26</v>
      </c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  <c r="R18" s="40">
        <v>4</v>
      </c>
      <c r="S18" s="34"/>
      <c r="T18" s="40">
        <v>1</v>
      </c>
      <c r="U18" s="34"/>
      <c r="V18" s="41">
        <v>250000</v>
      </c>
      <c r="W18" s="42"/>
      <c r="X18" s="42"/>
      <c r="Y18" s="42"/>
      <c r="Z18" s="43"/>
      <c r="AA18" s="89">
        <f t="shared" ref="AA18:AA23" si="0">V18*T18*R18</f>
        <v>1000000</v>
      </c>
      <c r="AB18" s="90"/>
      <c r="AC18" s="90"/>
      <c r="AD18" s="90"/>
      <c r="AE18" s="90"/>
      <c r="AF18" s="91"/>
      <c r="AG18" s="30"/>
      <c r="AH18" s="31"/>
    </row>
    <row r="19" spans="1:36" ht="20.100000000000001" customHeight="1" x14ac:dyDescent="0.15">
      <c r="B19" s="32"/>
      <c r="C19" s="33"/>
      <c r="D19" s="34"/>
      <c r="E19" s="40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4"/>
      <c r="R19" s="40"/>
      <c r="S19" s="34"/>
      <c r="T19" s="40"/>
      <c r="U19" s="34"/>
      <c r="V19" s="41"/>
      <c r="W19" s="42"/>
      <c r="X19" s="42"/>
      <c r="Y19" s="42"/>
      <c r="Z19" s="43"/>
      <c r="AA19" s="89"/>
      <c r="AB19" s="90"/>
      <c r="AC19" s="90"/>
      <c r="AD19" s="90"/>
      <c r="AE19" s="90"/>
      <c r="AF19" s="91"/>
      <c r="AG19" s="30"/>
      <c r="AH19" s="31"/>
    </row>
    <row r="20" spans="1:36" ht="20.100000000000001" customHeight="1" x14ac:dyDescent="0.15">
      <c r="A20" s="8"/>
      <c r="B20" s="32"/>
      <c r="C20" s="33"/>
      <c r="D20" s="34"/>
      <c r="E20" s="35" t="s">
        <v>27</v>
      </c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7"/>
      <c r="R20" s="38">
        <v>1</v>
      </c>
      <c r="S20" s="39"/>
      <c r="T20" s="38">
        <v>1</v>
      </c>
      <c r="U20" s="39"/>
      <c r="V20" s="96">
        <f>SUM(AA21:AE25)</f>
        <v>1250000</v>
      </c>
      <c r="W20" s="97"/>
      <c r="X20" s="97"/>
      <c r="Y20" s="97"/>
      <c r="Z20" s="98"/>
      <c r="AA20" s="93">
        <f>SUM(V20*T20*R20)</f>
        <v>1250000</v>
      </c>
      <c r="AB20" s="94"/>
      <c r="AC20" s="94"/>
      <c r="AD20" s="94"/>
      <c r="AE20" s="94"/>
      <c r="AF20" s="95"/>
      <c r="AG20" s="30"/>
      <c r="AH20" s="31"/>
      <c r="AJ20" s="17"/>
    </row>
    <row r="21" spans="1:36" ht="20.100000000000001" customHeight="1" x14ac:dyDescent="0.15">
      <c r="B21" s="32"/>
      <c r="C21" s="33"/>
      <c r="D21" s="34"/>
      <c r="E21" s="40" t="s">
        <v>28</v>
      </c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4"/>
      <c r="R21" s="40">
        <v>1</v>
      </c>
      <c r="S21" s="34"/>
      <c r="T21" s="40">
        <v>1</v>
      </c>
      <c r="U21" s="34"/>
      <c r="V21" s="41">
        <v>300000</v>
      </c>
      <c r="W21" s="42"/>
      <c r="X21" s="42"/>
      <c r="Y21" s="42"/>
      <c r="Z21" s="43"/>
      <c r="AA21" s="89">
        <f t="shared" ref="AA21:AA22" si="1">V21*T21*R21</f>
        <v>300000</v>
      </c>
      <c r="AB21" s="90"/>
      <c r="AC21" s="90"/>
      <c r="AD21" s="90"/>
      <c r="AE21" s="90"/>
      <c r="AF21" s="91"/>
      <c r="AG21" s="30"/>
      <c r="AH21" s="31"/>
    </row>
    <row r="22" spans="1:36" ht="20.100000000000001" customHeight="1" x14ac:dyDescent="0.15">
      <c r="B22" s="32"/>
      <c r="C22" s="33"/>
      <c r="D22" s="34"/>
      <c r="E22" s="40" t="s">
        <v>29</v>
      </c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4"/>
      <c r="R22" s="40">
        <v>2</v>
      </c>
      <c r="S22" s="34"/>
      <c r="T22" s="40">
        <v>1</v>
      </c>
      <c r="U22" s="34"/>
      <c r="V22" s="41">
        <v>100000</v>
      </c>
      <c r="W22" s="42"/>
      <c r="X22" s="42"/>
      <c r="Y22" s="42"/>
      <c r="Z22" s="43"/>
      <c r="AA22" s="89">
        <f t="shared" si="1"/>
        <v>200000</v>
      </c>
      <c r="AB22" s="90"/>
      <c r="AC22" s="90"/>
      <c r="AD22" s="90"/>
      <c r="AE22" s="90"/>
      <c r="AF22" s="91"/>
      <c r="AG22" s="30"/>
      <c r="AH22" s="31"/>
    </row>
    <row r="23" spans="1:36" ht="20.100000000000001" customHeight="1" x14ac:dyDescent="0.15">
      <c r="B23" s="32"/>
      <c r="C23" s="33"/>
      <c r="D23" s="34"/>
      <c r="E23" s="40" t="s">
        <v>30</v>
      </c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4"/>
      <c r="R23" s="40">
        <v>1</v>
      </c>
      <c r="S23" s="34"/>
      <c r="T23" s="40">
        <v>1</v>
      </c>
      <c r="U23" s="34"/>
      <c r="V23" s="41">
        <v>200000</v>
      </c>
      <c r="W23" s="42"/>
      <c r="X23" s="42"/>
      <c r="Y23" s="42"/>
      <c r="Z23" s="43"/>
      <c r="AA23" s="89">
        <f t="shared" si="0"/>
        <v>200000</v>
      </c>
      <c r="AB23" s="90"/>
      <c r="AC23" s="90"/>
      <c r="AD23" s="90"/>
      <c r="AE23" s="90"/>
      <c r="AF23" s="91"/>
      <c r="AG23" s="30"/>
      <c r="AH23" s="31"/>
    </row>
    <row r="24" spans="1:36" ht="20.100000000000001" customHeight="1" x14ac:dyDescent="0.15">
      <c r="B24" s="32"/>
      <c r="C24" s="33"/>
      <c r="D24" s="34"/>
      <c r="E24" s="40" t="s">
        <v>31</v>
      </c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4"/>
      <c r="R24" s="40">
        <v>1</v>
      </c>
      <c r="S24" s="34"/>
      <c r="T24" s="40">
        <v>1</v>
      </c>
      <c r="U24" s="34"/>
      <c r="V24" s="41">
        <v>400000</v>
      </c>
      <c r="W24" s="42"/>
      <c r="X24" s="42"/>
      <c r="Y24" s="42"/>
      <c r="Z24" s="43"/>
      <c r="AA24" s="89">
        <f t="shared" ref="AA24:AA25" si="2">V24*T24*R24</f>
        <v>400000</v>
      </c>
      <c r="AB24" s="90"/>
      <c r="AC24" s="90"/>
      <c r="AD24" s="90"/>
      <c r="AE24" s="90"/>
      <c r="AF24" s="91"/>
      <c r="AG24" s="30"/>
      <c r="AH24" s="31"/>
    </row>
    <row r="25" spans="1:36" ht="20.100000000000001" customHeight="1" x14ac:dyDescent="0.15">
      <c r="B25" s="32"/>
      <c r="C25" s="33"/>
      <c r="D25" s="34"/>
      <c r="E25" s="40" t="s">
        <v>32</v>
      </c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4"/>
      <c r="R25" s="40">
        <v>1</v>
      </c>
      <c r="S25" s="34"/>
      <c r="T25" s="40">
        <v>1</v>
      </c>
      <c r="U25" s="34"/>
      <c r="V25" s="41">
        <v>150000</v>
      </c>
      <c r="W25" s="42"/>
      <c r="X25" s="42"/>
      <c r="Y25" s="42"/>
      <c r="Z25" s="43"/>
      <c r="AA25" s="89">
        <f t="shared" si="2"/>
        <v>150000</v>
      </c>
      <c r="AB25" s="90"/>
      <c r="AC25" s="90"/>
      <c r="AD25" s="90"/>
      <c r="AE25" s="90"/>
      <c r="AF25" s="91"/>
      <c r="AG25" s="30"/>
      <c r="AH25" s="31"/>
    </row>
    <row r="26" spans="1:36" ht="20.100000000000001" customHeight="1" x14ac:dyDescent="0.15">
      <c r="B26" s="32"/>
      <c r="C26" s="33"/>
      <c r="D26" s="34"/>
      <c r="E26" s="40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4"/>
      <c r="R26" s="40"/>
      <c r="S26" s="34"/>
      <c r="T26" s="40"/>
      <c r="U26" s="34"/>
      <c r="V26" s="41"/>
      <c r="W26" s="42"/>
      <c r="X26" s="42"/>
      <c r="Y26" s="42"/>
      <c r="Z26" s="43"/>
      <c r="AA26" s="89"/>
      <c r="AB26" s="90"/>
      <c r="AC26" s="90"/>
      <c r="AD26" s="90"/>
      <c r="AE26" s="90"/>
      <c r="AF26" s="91"/>
      <c r="AG26" s="30"/>
      <c r="AH26" s="31"/>
    </row>
    <row r="27" spans="1:36" ht="20.100000000000001" customHeight="1" x14ac:dyDescent="0.15">
      <c r="B27" s="32"/>
      <c r="C27" s="33"/>
      <c r="D27" s="34"/>
      <c r="E27" s="35" t="s">
        <v>33</v>
      </c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7"/>
      <c r="R27" s="38">
        <v>1</v>
      </c>
      <c r="S27" s="39"/>
      <c r="T27" s="38">
        <v>1</v>
      </c>
      <c r="U27" s="39"/>
      <c r="V27" s="96">
        <f>SUM(AA28:AF31)</f>
        <v>900000</v>
      </c>
      <c r="W27" s="97"/>
      <c r="X27" s="97"/>
      <c r="Y27" s="97"/>
      <c r="Z27" s="98"/>
      <c r="AA27" s="93">
        <f>SUM(V27*T27*R27)</f>
        <v>900000</v>
      </c>
      <c r="AB27" s="94"/>
      <c r="AC27" s="94"/>
      <c r="AD27" s="94"/>
      <c r="AE27" s="94"/>
      <c r="AF27" s="95"/>
      <c r="AG27" s="30"/>
      <c r="AH27" s="31"/>
    </row>
    <row r="28" spans="1:36" ht="20.100000000000001" customHeight="1" x14ac:dyDescent="0.15">
      <c r="B28" s="32"/>
      <c r="C28" s="33"/>
      <c r="D28" s="34"/>
      <c r="E28" s="40" t="s">
        <v>34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4"/>
      <c r="R28" s="40">
        <v>1</v>
      </c>
      <c r="S28" s="34"/>
      <c r="T28" s="40">
        <v>1</v>
      </c>
      <c r="U28" s="34"/>
      <c r="V28" s="41">
        <v>300000</v>
      </c>
      <c r="W28" s="42"/>
      <c r="X28" s="42"/>
      <c r="Y28" s="42"/>
      <c r="Z28" s="43"/>
      <c r="AA28" s="89">
        <f>V28*T28*R28</f>
        <v>300000</v>
      </c>
      <c r="AB28" s="90"/>
      <c r="AC28" s="90"/>
      <c r="AD28" s="90"/>
      <c r="AE28" s="90"/>
      <c r="AF28" s="91"/>
      <c r="AG28" s="30"/>
      <c r="AH28" s="31"/>
    </row>
    <row r="29" spans="1:36" ht="20.100000000000001" customHeight="1" x14ac:dyDescent="0.15">
      <c r="B29" s="32"/>
      <c r="C29" s="33"/>
      <c r="D29" s="34"/>
      <c r="E29" s="40" t="s">
        <v>35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4"/>
      <c r="R29" s="40">
        <v>3</v>
      </c>
      <c r="S29" s="34"/>
      <c r="T29" s="40">
        <v>1</v>
      </c>
      <c r="U29" s="34"/>
      <c r="V29" s="41">
        <v>100000</v>
      </c>
      <c r="W29" s="42"/>
      <c r="X29" s="42"/>
      <c r="Y29" s="42"/>
      <c r="Z29" s="43"/>
      <c r="AA29" s="89">
        <f>V29*T29*R29</f>
        <v>300000</v>
      </c>
      <c r="AB29" s="90"/>
      <c r="AC29" s="90"/>
      <c r="AD29" s="90"/>
      <c r="AE29" s="90"/>
      <c r="AF29" s="91"/>
      <c r="AG29" s="30"/>
      <c r="AH29" s="31"/>
    </row>
    <row r="30" spans="1:36" ht="20.100000000000001" customHeight="1" x14ac:dyDescent="0.15">
      <c r="B30" s="32"/>
      <c r="C30" s="33"/>
      <c r="D30" s="34"/>
      <c r="E30" s="40" t="s">
        <v>36</v>
      </c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4"/>
      <c r="R30" s="40">
        <v>1</v>
      </c>
      <c r="S30" s="34"/>
      <c r="T30" s="40">
        <v>1</v>
      </c>
      <c r="U30" s="34"/>
      <c r="V30" s="41">
        <v>100000</v>
      </c>
      <c r="W30" s="42"/>
      <c r="X30" s="42"/>
      <c r="Y30" s="42"/>
      <c r="Z30" s="43"/>
      <c r="AA30" s="89">
        <f>V30*T30*R30</f>
        <v>100000</v>
      </c>
      <c r="AB30" s="90"/>
      <c r="AC30" s="90"/>
      <c r="AD30" s="90"/>
      <c r="AE30" s="90"/>
      <c r="AF30" s="91"/>
      <c r="AG30" s="30"/>
      <c r="AH30" s="31"/>
    </row>
    <row r="31" spans="1:36" ht="20.100000000000001" customHeight="1" x14ac:dyDescent="0.15">
      <c r="A31" s="8"/>
      <c r="B31" s="32"/>
      <c r="C31" s="33"/>
      <c r="D31" s="34"/>
      <c r="E31" s="40" t="s">
        <v>37</v>
      </c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4"/>
      <c r="R31" s="40">
        <v>1</v>
      </c>
      <c r="S31" s="34"/>
      <c r="T31" s="40">
        <v>1</v>
      </c>
      <c r="U31" s="34"/>
      <c r="V31" s="41">
        <v>200000</v>
      </c>
      <c r="W31" s="42"/>
      <c r="X31" s="42"/>
      <c r="Y31" s="42"/>
      <c r="Z31" s="43"/>
      <c r="AA31" s="89">
        <f>V31*T31*R31</f>
        <v>200000</v>
      </c>
      <c r="AB31" s="90"/>
      <c r="AC31" s="90"/>
      <c r="AD31" s="90"/>
      <c r="AE31" s="90"/>
      <c r="AF31" s="91"/>
      <c r="AG31" s="30"/>
      <c r="AH31" s="31"/>
    </row>
    <row r="32" spans="1:36" ht="20.100000000000001" customHeight="1" x14ac:dyDescent="0.15">
      <c r="A32" s="8"/>
      <c r="B32" s="18"/>
      <c r="C32" s="19"/>
      <c r="D32" s="20"/>
      <c r="E32" s="23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/>
      <c r="R32" s="23"/>
      <c r="S32" s="20"/>
      <c r="T32" s="23"/>
      <c r="U32" s="20"/>
      <c r="V32" s="27"/>
      <c r="W32" s="28"/>
      <c r="X32" s="28"/>
      <c r="Y32" s="28"/>
      <c r="Z32" s="29"/>
      <c r="AA32" s="24"/>
      <c r="AB32" s="25"/>
      <c r="AC32" s="25"/>
      <c r="AD32" s="25"/>
      <c r="AE32" s="25"/>
      <c r="AF32" s="26"/>
      <c r="AG32" s="21"/>
      <c r="AH32" s="22"/>
    </row>
    <row r="33" spans="1:34" ht="20.100000000000001" customHeight="1" x14ac:dyDescent="0.15">
      <c r="B33" s="32"/>
      <c r="C33" s="33"/>
      <c r="D33" s="34"/>
      <c r="E33" s="35" t="s">
        <v>38</v>
      </c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7"/>
      <c r="R33" s="38">
        <v>1</v>
      </c>
      <c r="S33" s="39"/>
      <c r="T33" s="38">
        <v>1</v>
      </c>
      <c r="U33" s="39"/>
      <c r="V33" s="96">
        <f>SUM(AA34:AF35)</f>
        <v>300000</v>
      </c>
      <c r="W33" s="97"/>
      <c r="X33" s="97"/>
      <c r="Y33" s="97"/>
      <c r="Z33" s="98"/>
      <c r="AA33" s="93">
        <f>SUM(V33*T33*R33)</f>
        <v>300000</v>
      </c>
      <c r="AB33" s="94"/>
      <c r="AC33" s="94"/>
      <c r="AD33" s="94"/>
      <c r="AE33" s="94"/>
      <c r="AF33" s="95"/>
      <c r="AG33" s="30"/>
      <c r="AH33" s="31"/>
    </row>
    <row r="34" spans="1:34" ht="20.100000000000001" customHeight="1" x14ac:dyDescent="0.15">
      <c r="B34" s="32"/>
      <c r="C34" s="33"/>
      <c r="D34" s="34"/>
      <c r="E34" s="40" t="s">
        <v>39</v>
      </c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4"/>
      <c r="R34" s="40">
        <v>1</v>
      </c>
      <c r="S34" s="34"/>
      <c r="T34" s="40">
        <v>1</v>
      </c>
      <c r="U34" s="34"/>
      <c r="V34" s="41">
        <v>300000</v>
      </c>
      <c r="W34" s="42"/>
      <c r="X34" s="42"/>
      <c r="Y34" s="42"/>
      <c r="Z34" s="43"/>
      <c r="AA34" s="89">
        <f>V34*T34*R34</f>
        <v>300000</v>
      </c>
      <c r="AB34" s="90"/>
      <c r="AC34" s="90"/>
      <c r="AD34" s="90"/>
      <c r="AE34" s="90"/>
      <c r="AF34" s="91"/>
      <c r="AG34" s="30"/>
      <c r="AH34" s="31"/>
    </row>
    <row r="35" spans="1:34" ht="20.100000000000001" customHeight="1" x14ac:dyDescent="0.15">
      <c r="A35" s="8"/>
      <c r="B35" s="32"/>
      <c r="C35" s="33"/>
      <c r="D35" s="34"/>
      <c r="E35" s="40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4"/>
      <c r="R35" s="40"/>
      <c r="S35" s="34"/>
      <c r="T35" s="40"/>
      <c r="U35" s="34"/>
      <c r="V35" s="41"/>
      <c r="W35" s="42"/>
      <c r="X35" s="42"/>
      <c r="Y35" s="42"/>
      <c r="Z35" s="43"/>
      <c r="AA35" s="89"/>
      <c r="AB35" s="90"/>
      <c r="AC35" s="90"/>
      <c r="AD35" s="90"/>
      <c r="AE35" s="90"/>
      <c r="AF35" s="91"/>
      <c r="AG35" s="30"/>
      <c r="AH35" s="31"/>
    </row>
    <row r="36" spans="1:34" ht="20.100000000000001" customHeight="1" x14ac:dyDescent="0.15">
      <c r="A36" s="8"/>
      <c r="B36" s="112"/>
      <c r="C36" s="99"/>
      <c r="D36" s="99"/>
      <c r="E36" s="99"/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99"/>
      <c r="U36" s="99"/>
      <c r="V36" s="100"/>
      <c r="W36" s="99"/>
      <c r="X36" s="99"/>
      <c r="Y36" s="99"/>
      <c r="Z36" s="99"/>
      <c r="AA36" s="89"/>
      <c r="AB36" s="90"/>
      <c r="AC36" s="90"/>
      <c r="AD36" s="90"/>
      <c r="AE36" s="90"/>
      <c r="AF36" s="91"/>
      <c r="AG36" s="30"/>
      <c r="AH36" s="31"/>
    </row>
    <row r="37" spans="1:34" ht="20.100000000000001" customHeight="1" x14ac:dyDescent="0.15">
      <c r="B37" s="32"/>
      <c r="C37" s="33"/>
      <c r="D37" s="34"/>
      <c r="E37" s="35" t="s">
        <v>40</v>
      </c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7"/>
      <c r="R37" s="38">
        <v>1</v>
      </c>
      <c r="S37" s="39"/>
      <c r="T37" s="38">
        <v>1</v>
      </c>
      <c r="U37" s="39"/>
      <c r="V37" s="96">
        <f>SUM(AA38:AF40)</f>
        <v>1800000</v>
      </c>
      <c r="W37" s="97"/>
      <c r="X37" s="97"/>
      <c r="Y37" s="97"/>
      <c r="Z37" s="98"/>
      <c r="AA37" s="93">
        <f>SUM(V37*T37*R37)</f>
        <v>1800000</v>
      </c>
      <c r="AB37" s="94"/>
      <c r="AC37" s="94"/>
      <c r="AD37" s="94"/>
      <c r="AE37" s="94"/>
      <c r="AF37" s="95"/>
      <c r="AG37" s="30"/>
      <c r="AH37" s="31"/>
    </row>
    <row r="38" spans="1:34" ht="20.100000000000001" customHeight="1" x14ac:dyDescent="0.15">
      <c r="B38" s="32"/>
      <c r="C38" s="33"/>
      <c r="D38" s="34"/>
      <c r="E38" s="40" t="s">
        <v>40</v>
      </c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4"/>
      <c r="R38" s="40">
        <v>100</v>
      </c>
      <c r="S38" s="34"/>
      <c r="T38" s="40">
        <v>1</v>
      </c>
      <c r="U38" s="34"/>
      <c r="V38" s="41">
        <v>11000</v>
      </c>
      <c r="W38" s="42"/>
      <c r="X38" s="42"/>
      <c r="Y38" s="42"/>
      <c r="Z38" s="43"/>
      <c r="AA38" s="89">
        <f>V38*T38*R38</f>
        <v>1100000</v>
      </c>
      <c r="AB38" s="90"/>
      <c r="AC38" s="90"/>
      <c r="AD38" s="90"/>
      <c r="AE38" s="90"/>
      <c r="AF38" s="91"/>
      <c r="AG38" s="30"/>
      <c r="AH38" s="31"/>
    </row>
    <row r="39" spans="1:34" ht="20.100000000000001" customHeight="1" x14ac:dyDescent="0.15">
      <c r="B39" s="32"/>
      <c r="C39" s="33"/>
      <c r="D39" s="34"/>
      <c r="E39" s="40" t="s">
        <v>47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4"/>
      <c r="R39" s="40">
        <v>10</v>
      </c>
      <c r="S39" s="34"/>
      <c r="T39" s="40">
        <v>1</v>
      </c>
      <c r="U39" s="34"/>
      <c r="V39" s="41">
        <v>30000</v>
      </c>
      <c r="W39" s="42"/>
      <c r="X39" s="42"/>
      <c r="Y39" s="42"/>
      <c r="Z39" s="43"/>
      <c r="AA39" s="89">
        <f>V39*T39*R39</f>
        <v>300000</v>
      </c>
      <c r="AB39" s="90"/>
      <c r="AC39" s="90"/>
      <c r="AD39" s="90"/>
      <c r="AE39" s="90"/>
      <c r="AF39" s="91"/>
      <c r="AG39" s="30"/>
      <c r="AH39" s="31"/>
    </row>
    <row r="40" spans="1:34" ht="20.100000000000001" customHeight="1" x14ac:dyDescent="0.15">
      <c r="B40" s="32"/>
      <c r="C40" s="33"/>
      <c r="D40" s="34"/>
      <c r="E40" s="40" t="s">
        <v>48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4"/>
      <c r="R40" s="40">
        <v>2</v>
      </c>
      <c r="S40" s="34"/>
      <c r="T40" s="40">
        <v>1</v>
      </c>
      <c r="U40" s="34"/>
      <c r="V40" s="41">
        <v>200000</v>
      </c>
      <c r="W40" s="42"/>
      <c r="X40" s="42"/>
      <c r="Y40" s="42"/>
      <c r="Z40" s="43"/>
      <c r="AA40" s="89">
        <f>V40*T40*R40</f>
        <v>400000</v>
      </c>
      <c r="AB40" s="90"/>
      <c r="AC40" s="90"/>
      <c r="AD40" s="90"/>
      <c r="AE40" s="90"/>
      <c r="AF40" s="91"/>
      <c r="AG40" s="30"/>
      <c r="AH40" s="31"/>
    </row>
    <row r="41" spans="1:34" ht="20.100000000000001" customHeight="1" x14ac:dyDescent="0.15">
      <c r="A41" s="8"/>
      <c r="B41" s="112"/>
      <c r="C41" s="99"/>
      <c r="D41" s="99"/>
      <c r="E41" s="99"/>
      <c r="F41" s="99"/>
      <c r="G41" s="99"/>
      <c r="H41" s="99"/>
      <c r="I41" s="99"/>
      <c r="J41" s="99"/>
      <c r="K41" s="99"/>
      <c r="L41" s="99"/>
      <c r="M41" s="99"/>
      <c r="N41" s="99"/>
      <c r="O41" s="99"/>
      <c r="P41" s="99"/>
      <c r="Q41" s="99"/>
      <c r="R41" s="99"/>
      <c r="S41" s="99"/>
      <c r="T41" s="99"/>
      <c r="U41" s="99"/>
      <c r="V41" s="100"/>
      <c r="W41" s="99"/>
      <c r="X41" s="99"/>
      <c r="Y41" s="99"/>
      <c r="Z41" s="99"/>
      <c r="AA41" s="89"/>
      <c r="AB41" s="90"/>
      <c r="AC41" s="90"/>
      <c r="AD41" s="90"/>
      <c r="AE41" s="90"/>
      <c r="AF41" s="91"/>
      <c r="AG41" s="30"/>
      <c r="AH41" s="31"/>
    </row>
    <row r="42" spans="1:34" ht="20.100000000000001" customHeight="1" x14ac:dyDescent="0.15">
      <c r="B42" s="32"/>
      <c r="C42" s="33"/>
      <c r="D42" s="34"/>
      <c r="E42" s="35" t="s">
        <v>41</v>
      </c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7"/>
      <c r="R42" s="155">
        <v>1</v>
      </c>
      <c r="S42" s="155"/>
      <c r="T42" s="155">
        <v>1</v>
      </c>
      <c r="U42" s="155"/>
      <c r="V42" s="156">
        <f>SUM(AA27,AA16,AA37,AA33,AA20)</f>
        <v>5850000</v>
      </c>
      <c r="W42" s="155"/>
      <c r="X42" s="155"/>
      <c r="Y42" s="155"/>
      <c r="Z42" s="155"/>
      <c r="AA42" s="157">
        <v>1150000</v>
      </c>
      <c r="AB42" s="158"/>
      <c r="AC42" s="158"/>
      <c r="AD42" s="158"/>
      <c r="AE42" s="158"/>
      <c r="AF42" s="159"/>
      <c r="AG42" s="30"/>
      <c r="AH42" s="31"/>
    </row>
    <row r="43" spans="1:34" ht="20.100000000000001" customHeight="1" x14ac:dyDescent="0.15">
      <c r="B43" s="112"/>
      <c r="C43" s="99"/>
      <c r="D43" s="99"/>
      <c r="E43" s="99" t="s">
        <v>42</v>
      </c>
      <c r="F43" s="99"/>
      <c r="G43" s="99"/>
      <c r="H43" s="99"/>
      <c r="I43" s="99"/>
      <c r="J43" s="99"/>
      <c r="K43" s="99"/>
      <c r="L43" s="99"/>
      <c r="M43" s="99"/>
      <c r="N43" s="99"/>
      <c r="O43" s="99"/>
      <c r="P43" s="99"/>
      <c r="Q43" s="99"/>
      <c r="R43" s="99"/>
      <c r="S43" s="99"/>
      <c r="T43" s="99"/>
      <c r="U43" s="99"/>
      <c r="V43" s="100"/>
      <c r="W43" s="99"/>
      <c r="X43" s="99"/>
      <c r="Y43" s="99"/>
      <c r="Z43" s="99"/>
      <c r="AA43" s="89"/>
      <c r="AB43" s="90"/>
      <c r="AC43" s="90"/>
      <c r="AD43" s="90"/>
      <c r="AE43" s="90"/>
      <c r="AF43" s="91"/>
      <c r="AG43" s="30"/>
      <c r="AH43" s="31"/>
    </row>
    <row r="44" spans="1:34" ht="20.100000000000001" customHeight="1" x14ac:dyDescent="0.15">
      <c r="B44" s="112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99"/>
      <c r="O44" s="99"/>
      <c r="P44" s="99"/>
      <c r="Q44" s="99"/>
      <c r="R44" s="99"/>
      <c r="S44" s="99"/>
      <c r="T44" s="99"/>
      <c r="U44" s="99"/>
      <c r="V44" s="100"/>
      <c r="W44" s="99"/>
      <c r="X44" s="99"/>
      <c r="Y44" s="99"/>
      <c r="Z44" s="99"/>
      <c r="AA44" s="89"/>
      <c r="AB44" s="90"/>
      <c r="AC44" s="90"/>
      <c r="AD44" s="90"/>
      <c r="AE44" s="90"/>
      <c r="AF44" s="91"/>
      <c r="AG44" s="30"/>
      <c r="AH44" s="31"/>
    </row>
    <row r="45" spans="1:34" ht="20.100000000000001" customHeight="1" thickBot="1" x14ac:dyDescent="0.2">
      <c r="B45" s="32"/>
      <c r="C45" s="33"/>
      <c r="D45" s="34"/>
      <c r="E45" s="40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4"/>
      <c r="R45" s="40"/>
      <c r="S45" s="34"/>
      <c r="T45" s="40"/>
      <c r="U45" s="34"/>
      <c r="V45" s="41"/>
      <c r="W45" s="42"/>
      <c r="X45" s="42"/>
      <c r="Y45" s="42"/>
      <c r="Z45" s="43"/>
      <c r="AA45" s="41"/>
      <c r="AB45" s="42"/>
      <c r="AC45" s="42"/>
      <c r="AD45" s="42"/>
      <c r="AE45" s="42"/>
      <c r="AF45" s="43"/>
      <c r="AG45" s="44"/>
      <c r="AH45" s="45"/>
    </row>
    <row r="46" spans="1:34" s="8" customFormat="1" ht="20.100000000000001" customHeight="1" thickTop="1" x14ac:dyDescent="0.15">
      <c r="A46" s="1"/>
      <c r="B46" s="52" t="s">
        <v>43</v>
      </c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4"/>
      <c r="R46" s="7"/>
      <c r="S46" s="7"/>
      <c r="T46" s="55"/>
      <c r="U46" s="56"/>
      <c r="V46" s="55"/>
      <c r="W46" s="57"/>
      <c r="X46" s="57"/>
      <c r="Y46" s="57"/>
      <c r="Z46" s="56"/>
      <c r="AA46" s="86">
        <f>SUM(,AA27,,AA42,AA16,AA37,AA33,AA20)</f>
        <v>7000000</v>
      </c>
      <c r="AB46" s="87"/>
      <c r="AC46" s="87"/>
      <c r="AD46" s="87"/>
      <c r="AE46" s="87"/>
      <c r="AF46" s="88"/>
      <c r="AG46" s="76"/>
      <c r="AH46" s="77"/>
    </row>
    <row r="47" spans="1:34" s="8" customFormat="1" ht="20.100000000000001" customHeight="1" x14ac:dyDescent="0.15">
      <c r="A47" s="1"/>
      <c r="B47" s="78" t="s">
        <v>44</v>
      </c>
      <c r="C47" s="79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80"/>
      <c r="R47" s="6"/>
      <c r="S47" s="6"/>
      <c r="T47" s="30"/>
      <c r="U47" s="84"/>
      <c r="V47" s="30"/>
      <c r="W47" s="85"/>
      <c r="X47" s="85"/>
      <c r="Y47" s="85"/>
      <c r="Z47" s="84"/>
      <c r="AA47" s="81">
        <f>(AA46)*0.1</f>
        <v>700000</v>
      </c>
      <c r="AB47" s="82"/>
      <c r="AC47" s="82"/>
      <c r="AD47" s="82"/>
      <c r="AE47" s="82"/>
      <c r="AF47" s="83"/>
      <c r="AG47" s="40"/>
      <c r="AH47" s="75"/>
    </row>
    <row r="48" spans="1:34" s="8" customFormat="1" ht="20.100000000000001" customHeight="1" x14ac:dyDescent="0.15">
      <c r="B48" s="64" t="s">
        <v>45</v>
      </c>
      <c r="C48" s="65"/>
      <c r="D48" s="65"/>
      <c r="E48" s="65"/>
      <c r="F48" s="65"/>
      <c r="G48" s="65"/>
      <c r="H48" s="65"/>
      <c r="I48" s="65"/>
      <c r="J48" s="65"/>
      <c r="K48" s="65"/>
      <c r="L48" s="65"/>
      <c r="M48" s="65"/>
      <c r="N48" s="65"/>
      <c r="O48" s="65"/>
      <c r="P48" s="65"/>
      <c r="Q48" s="66"/>
      <c r="R48" s="5"/>
      <c r="S48" s="5"/>
      <c r="T48" s="58"/>
      <c r="U48" s="59"/>
      <c r="V48" s="58"/>
      <c r="W48" s="60"/>
      <c r="X48" s="60"/>
      <c r="Y48" s="60"/>
      <c r="Z48" s="59"/>
      <c r="AA48" s="61">
        <f>SUM(AA46:AA47)</f>
        <v>7700000</v>
      </c>
      <c r="AB48" s="62"/>
      <c r="AC48" s="62"/>
      <c r="AD48" s="62"/>
      <c r="AE48" s="62"/>
      <c r="AF48" s="63"/>
      <c r="AG48" s="73"/>
      <c r="AH48" s="74"/>
    </row>
    <row r="49" spans="1:34" s="8" customFormat="1" ht="20.100000000000001" customHeight="1" x14ac:dyDescent="0.15">
      <c r="A49" s="1"/>
      <c r="B49" s="67" t="s">
        <v>46</v>
      </c>
      <c r="C49" s="68"/>
      <c r="D49" s="68"/>
      <c r="E49" s="11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46"/>
      <c r="AE49" s="46"/>
      <c r="AF49" s="46"/>
      <c r="AG49" s="46"/>
      <c r="AH49" s="47"/>
    </row>
    <row r="50" spans="1:34" ht="20.100000000000001" customHeight="1" x14ac:dyDescent="0.15">
      <c r="B50" s="69"/>
      <c r="C50" s="70"/>
      <c r="D50" s="70"/>
      <c r="E50" s="12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48"/>
      <c r="AE50" s="48"/>
      <c r="AF50" s="48"/>
      <c r="AG50" s="48"/>
      <c r="AH50" s="49"/>
    </row>
    <row r="51" spans="1:34" s="8" customFormat="1" ht="20.100000000000001" customHeight="1" x14ac:dyDescent="0.15">
      <c r="A51" s="1"/>
      <c r="B51" s="71"/>
      <c r="C51" s="72"/>
      <c r="D51" s="72"/>
      <c r="E51" s="14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50"/>
      <c r="AE51" s="50"/>
      <c r="AF51" s="50"/>
      <c r="AG51" s="50"/>
      <c r="AH51" s="51"/>
    </row>
    <row r="52" spans="1:34" ht="20.100000000000001" customHeight="1" x14ac:dyDescent="0.15">
      <c r="AG52" s="16"/>
      <c r="AH52" s="16"/>
    </row>
    <row r="53" spans="1:34" ht="20.100000000000001" customHeight="1" x14ac:dyDescent="0.15">
      <c r="AH53" s="9"/>
    </row>
  </sheetData>
  <mergeCells count="263">
    <mergeCell ref="T38:U38"/>
    <mergeCell ref="V38:Z38"/>
    <mergeCell ref="AA38:AF38"/>
    <mergeCell ref="AG38:AH38"/>
    <mergeCell ref="B39:D39"/>
    <mergeCell ref="E39:Q39"/>
    <mergeCell ref="R39:S39"/>
    <mergeCell ref="T39:U39"/>
    <mergeCell ref="V39:Z39"/>
    <mergeCell ref="AA39:AF39"/>
    <mergeCell ref="AG39:AH39"/>
    <mergeCell ref="B17:D17"/>
    <mergeCell ref="AG40:AH40"/>
    <mergeCell ref="R34:S34"/>
    <mergeCell ref="E34:Q34"/>
    <mergeCell ref="B34:D34"/>
    <mergeCell ref="B40:D40"/>
    <mergeCell ref="E40:Q40"/>
    <mergeCell ref="R40:S40"/>
    <mergeCell ref="T40:U40"/>
    <mergeCell ref="V40:Z40"/>
    <mergeCell ref="AA40:AF40"/>
    <mergeCell ref="T37:U37"/>
    <mergeCell ref="V37:Z37"/>
    <mergeCell ref="AA37:AF37"/>
    <mergeCell ref="R35:S35"/>
    <mergeCell ref="AG26:AH26"/>
    <mergeCell ref="AG37:AH37"/>
    <mergeCell ref="AG34:AH34"/>
    <mergeCell ref="AA34:AF34"/>
    <mergeCell ref="V34:Z34"/>
    <mergeCell ref="T34:U34"/>
    <mergeCell ref="B26:D26"/>
    <mergeCell ref="E26:Q26"/>
    <mergeCell ref="AA25:AF25"/>
    <mergeCell ref="AA23:AF23"/>
    <mergeCell ref="AA24:AF24"/>
    <mergeCell ref="AA19:AF19"/>
    <mergeCell ref="V19:Z19"/>
    <mergeCell ref="B19:D19"/>
    <mergeCell ref="AG21:AH21"/>
    <mergeCell ref="B22:D22"/>
    <mergeCell ref="E22:Q22"/>
    <mergeCell ref="R22:S22"/>
    <mergeCell ref="T22:U22"/>
    <mergeCell ref="V22:Z22"/>
    <mergeCell ref="AA22:AF22"/>
    <mergeCell ref="AG29:AH29"/>
    <mergeCell ref="V28:Z28"/>
    <mergeCell ref="AA18:AF18"/>
    <mergeCell ref="AG18:AH18"/>
    <mergeCell ref="AG19:AH19"/>
    <mergeCell ref="AG27:AH27"/>
    <mergeCell ref="B18:D18"/>
    <mergeCell ref="E18:Q18"/>
    <mergeCell ref="B25:D25"/>
    <mergeCell ref="E25:Q25"/>
    <mergeCell ref="R25:S25"/>
    <mergeCell ref="T25:U25"/>
    <mergeCell ref="AA26:AF26"/>
    <mergeCell ref="T23:U23"/>
    <mergeCell ref="R23:S23"/>
    <mergeCell ref="V23:Z23"/>
    <mergeCell ref="V21:Z21"/>
    <mergeCell ref="AA21:AF21"/>
    <mergeCell ref="AG25:AH25"/>
    <mergeCell ref="B23:D23"/>
    <mergeCell ref="AG24:AH24"/>
    <mergeCell ref="AG23:AH23"/>
    <mergeCell ref="V20:Z20"/>
    <mergeCell ref="AA20:AF20"/>
    <mergeCell ref="B42:D42"/>
    <mergeCell ref="E42:Q42"/>
    <mergeCell ref="R42:S42"/>
    <mergeCell ref="V42:Z42"/>
    <mergeCell ref="AG44:AH44"/>
    <mergeCell ref="B44:D44"/>
    <mergeCell ref="E44:Q44"/>
    <mergeCell ref="R44:S44"/>
    <mergeCell ref="T44:U44"/>
    <mergeCell ref="V44:Z44"/>
    <mergeCell ref="AA44:AF44"/>
    <mergeCell ref="B43:D43"/>
    <mergeCell ref="E43:Q43"/>
    <mergeCell ref="R43:S43"/>
    <mergeCell ref="T43:U43"/>
    <mergeCell ref="V43:Z43"/>
    <mergeCell ref="AA43:AF43"/>
    <mergeCell ref="AG43:AH43"/>
    <mergeCell ref="AA42:AF42"/>
    <mergeCell ref="AG42:AH42"/>
    <mergeCell ref="T42:U42"/>
    <mergeCell ref="B41:D41"/>
    <mergeCell ref="E41:Q41"/>
    <mergeCell ref="R41:S41"/>
    <mergeCell ref="T41:U41"/>
    <mergeCell ref="V41:Z41"/>
    <mergeCell ref="AA41:AF41"/>
    <mergeCell ref="AG41:AH41"/>
    <mergeCell ref="AG30:AH30"/>
    <mergeCell ref="B36:D36"/>
    <mergeCell ref="E36:Q36"/>
    <mergeCell ref="R36:S36"/>
    <mergeCell ref="T36:U36"/>
    <mergeCell ref="V36:Z36"/>
    <mergeCell ref="AA36:AF36"/>
    <mergeCell ref="AG36:AH36"/>
    <mergeCell ref="B37:D37"/>
    <mergeCell ref="E37:Q37"/>
    <mergeCell ref="E35:Q35"/>
    <mergeCell ref="AG35:AH35"/>
    <mergeCell ref="T35:U35"/>
    <mergeCell ref="V35:Z35"/>
    <mergeCell ref="B38:D38"/>
    <mergeCell ref="E38:Q38"/>
    <mergeCell ref="R38:S38"/>
    <mergeCell ref="G3:AD5"/>
    <mergeCell ref="B4:F5"/>
    <mergeCell ref="AE4:AH5"/>
    <mergeCell ref="AE3:AH3"/>
    <mergeCell ref="B3:F3"/>
    <mergeCell ref="B6:C11"/>
    <mergeCell ref="Q6:T11"/>
    <mergeCell ref="D10:F11"/>
    <mergeCell ref="G6:P7"/>
    <mergeCell ref="X6:AH7"/>
    <mergeCell ref="D6:F7"/>
    <mergeCell ref="U10:W11"/>
    <mergeCell ref="U6:W7"/>
    <mergeCell ref="G10:P11"/>
    <mergeCell ref="U8:W8"/>
    <mergeCell ref="D9:F9"/>
    <mergeCell ref="X10:AH11"/>
    <mergeCell ref="G8:P8"/>
    <mergeCell ref="G9:P9"/>
    <mergeCell ref="D8:F8"/>
    <mergeCell ref="U9:W9"/>
    <mergeCell ref="X9:AH9"/>
    <mergeCell ref="AG15:AH15"/>
    <mergeCell ref="B45:D45"/>
    <mergeCell ref="E45:Q45"/>
    <mergeCell ref="R45:S45"/>
    <mergeCell ref="B15:D15"/>
    <mergeCell ref="E16:Q16"/>
    <mergeCell ref="R16:S16"/>
    <mergeCell ref="T16:U16"/>
    <mergeCell ref="V16:Z16"/>
    <mergeCell ref="AA16:AF16"/>
    <mergeCell ref="R31:S31"/>
    <mergeCell ref="T31:U31"/>
    <mergeCell ref="V31:Z31"/>
    <mergeCell ref="AG31:AH31"/>
    <mergeCell ref="R28:S28"/>
    <mergeCell ref="T28:U28"/>
    <mergeCell ref="E31:Q31"/>
    <mergeCell ref="AA15:AF15"/>
    <mergeCell ref="E17:Q17"/>
    <mergeCell ref="R17:S17"/>
    <mergeCell ref="T17:U17"/>
    <mergeCell ref="V17:Z17"/>
    <mergeCell ref="AA17:AF17"/>
    <mergeCell ref="AG17:AH17"/>
    <mergeCell ref="B35:D35"/>
    <mergeCell ref="R15:S15"/>
    <mergeCell ref="T15:U15"/>
    <mergeCell ref="V15:Z15"/>
    <mergeCell ref="V25:Z25"/>
    <mergeCell ref="R26:S26"/>
    <mergeCell ref="AA27:AF27"/>
    <mergeCell ref="B12:AH12"/>
    <mergeCell ref="X8:AH8"/>
    <mergeCell ref="D13:G13"/>
    <mergeCell ref="H13:P13"/>
    <mergeCell ref="Q13:T13"/>
    <mergeCell ref="AG14:AH14"/>
    <mergeCell ref="T14:U14"/>
    <mergeCell ref="E14:Q14"/>
    <mergeCell ref="B14:D14"/>
    <mergeCell ref="U13:V13"/>
    <mergeCell ref="W13:AD13"/>
    <mergeCell ref="V14:Z14"/>
    <mergeCell ref="AG16:AH16"/>
    <mergeCell ref="E19:Q19"/>
    <mergeCell ref="AA28:AF28"/>
    <mergeCell ref="AG28:AH28"/>
    <mergeCell ref="E15:Q15"/>
    <mergeCell ref="AA14:AF14"/>
    <mergeCell ref="AA31:AF31"/>
    <mergeCell ref="B28:D28"/>
    <mergeCell ref="E28:Q28"/>
    <mergeCell ref="AA33:AF33"/>
    <mergeCell ref="V33:Z33"/>
    <mergeCell ref="T33:U33"/>
    <mergeCell ref="R14:S14"/>
    <mergeCell ref="B27:D27"/>
    <mergeCell ref="E27:Q27"/>
    <mergeCell ref="R27:S27"/>
    <mergeCell ref="T27:U27"/>
    <mergeCell ref="V27:Z27"/>
    <mergeCell ref="B16:D16"/>
    <mergeCell ref="B29:D29"/>
    <mergeCell ref="E29:Q29"/>
    <mergeCell ref="R29:S29"/>
    <mergeCell ref="T29:U29"/>
    <mergeCell ref="V29:Z29"/>
    <mergeCell ref="AA29:AF29"/>
    <mergeCell ref="R18:S18"/>
    <mergeCell ref="E23:Q23"/>
    <mergeCell ref="V18:Z18"/>
    <mergeCell ref="T18:U18"/>
    <mergeCell ref="AD49:AH51"/>
    <mergeCell ref="B46:Q46"/>
    <mergeCell ref="T46:U46"/>
    <mergeCell ref="V46:Z46"/>
    <mergeCell ref="T48:U48"/>
    <mergeCell ref="V48:Z48"/>
    <mergeCell ref="AA48:AF48"/>
    <mergeCell ref="B48:Q48"/>
    <mergeCell ref="B49:D51"/>
    <mergeCell ref="AG48:AH48"/>
    <mergeCell ref="AG47:AH47"/>
    <mergeCell ref="AG46:AH46"/>
    <mergeCell ref="B47:Q47"/>
    <mergeCell ref="AA47:AF47"/>
    <mergeCell ref="T47:U47"/>
    <mergeCell ref="V47:Z47"/>
    <mergeCell ref="AA46:AF46"/>
    <mergeCell ref="T45:U45"/>
    <mergeCell ref="V45:Z45"/>
    <mergeCell ref="AA45:AF45"/>
    <mergeCell ref="AG45:AH45"/>
    <mergeCell ref="AG33:AH33"/>
    <mergeCell ref="R33:S33"/>
    <mergeCell ref="E33:Q33"/>
    <mergeCell ref="B33:D33"/>
    <mergeCell ref="B24:D24"/>
    <mergeCell ref="R24:S24"/>
    <mergeCell ref="T24:U24"/>
    <mergeCell ref="V24:Z24"/>
    <mergeCell ref="E24:Q24"/>
    <mergeCell ref="T26:U26"/>
    <mergeCell ref="V26:Z26"/>
    <mergeCell ref="B30:D30"/>
    <mergeCell ref="E30:Q30"/>
    <mergeCell ref="R30:S30"/>
    <mergeCell ref="T30:U30"/>
    <mergeCell ref="V30:Z30"/>
    <mergeCell ref="R37:S37"/>
    <mergeCell ref="AA35:AF35"/>
    <mergeCell ref="B31:D31"/>
    <mergeCell ref="AA30:AF30"/>
    <mergeCell ref="AG22:AH22"/>
    <mergeCell ref="B20:D20"/>
    <mergeCell ref="E20:Q20"/>
    <mergeCell ref="R20:S20"/>
    <mergeCell ref="T20:U20"/>
    <mergeCell ref="R19:S19"/>
    <mergeCell ref="T19:U19"/>
    <mergeCell ref="E21:Q21"/>
    <mergeCell ref="R21:S21"/>
    <mergeCell ref="T21:U21"/>
    <mergeCell ref="AG20:AH20"/>
    <mergeCell ref="B21:D21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5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Manager/>
  <Company>(주)인비닷컴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subject/>
  <dc:creator>문서서식 포탈비즈폼 www.bizforms.co.kr</dc:creator>
  <cp:keywords/>
  <dc:description>무단복제 배포시 법적 불이익을 받을수 있습니다.</dc:description>
  <cp:lastModifiedBy>양승영</cp:lastModifiedBy>
  <cp:revision/>
  <cp:lastPrinted>2025-05-02T04:43:38Z</cp:lastPrinted>
  <dcterms:created xsi:type="dcterms:W3CDTF">2008-05-29T01:33:22Z</dcterms:created>
  <dcterms:modified xsi:type="dcterms:W3CDTF">2025-05-02T05:11:05Z</dcterms:modified>
  <cp:category>본문서의 저작권은 비즈폼에 있습니다.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