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B1A34C7F-B8CE-4434-80A0-D49035E47233}" xr6:coauthVersionLast="47" xr6:coauthVersionMax="47" xr10:uidLastSave="{00000000-0000-0000-0000-000000000000}"/>
  <bookViews>
    <workbookView xWindow="14520" yWindow="2424" windowWidth="26640" windowHeight="22560" xr2:uid="{00000000-000D-0000-FFFF-FFFF00000000}"/>
  </bookViews>
  <sheets>
    <sheet name="Invoice" sheetId="10" r:id="rId1"/>
  </sheets>
  <definedNames>
    <definedName name="Inv_Date" localSheetId="0">Invoice!$E$3</definedName>
    <definedName name="Inv_Date">#REF!</definedName>
    <definedName name="Inv_DueDate" localSheetId="0">Invoice!$E$8</definedName>
    <definedName name="Inv_DueDate">#REF!</definedName>
    <definedName name="Inv_Total" localSheetId="0">Invoice!#REF!</definedName>
    <definedName name="Inv_Total">#REF!</definedName>
    <definedName name="_xlnm.Print_Area" localSheetId="0">Invoice!$A$1:$E$68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0" l="1"/>
  <c r="E52" i="10"/>
  <c r="E46" i="10"/>
  <c r="E48" i="10"/>
  <c r="E49" i="10"/>
  <c r="E39" i="10"/>
  <c r="E40" i="10"/>
  <c r="E41" i="10"/>
  <c r="E42" i="10"/>
  <c r="E43" i="10"/>
  <c r="E38" i="10"/>
  <c r="E30" i="10"/>
  <c r="E31" i="10"/>
  <c r="E32" i="10"/>
  <c r="E33" i="10"/>
  <c r="E34" i="10"/>
  <c r="E35" i="10"/>
  <c r="E36" i="10"/>
  <c r="E29" i="10"/>
  <c r="E25" i="10"/>
  <c r="E26" i="10"/>
  <c r="E27" i="10"/>
  <c r="E24" i="10"/>
  <c r="E37" i="10" l="1"/>
  <c r="E28" i="10"/>
  <c r="E23" i="10"/>
  <c r="E44" i="10" l="1"/>
  <c r="B51" i="10" s="1"/>
  <c r="E51" i="10" s="1"/>
  <c r="E53" i="10" l="1"/>
  <c r="E56" i="10" s="1"/>
  <c r="E60" i="10" s="1"/>
</calcChain>
</file>

<file path=xl/sharedStrings.xml><?xml version="1.0" encoding="utf-8"?>
<sst xmlns="http://schemas.openxmlformats.org/spreadsheetml/2006/main" count="63" uniqueCount="62">
  <si>
    <t>DATE:</t>
  </si>
  <si>
    <t>DESCRIPTION</t>
  </si>
  <si>
    <t>Thank You For Your Business!</t>
  </si>
  <si>
    <t>Tax rate</t>
  </si>
  <si>
    <t>Tax due</t>
  </si>
  <si>
    <t>QTY</t>
  </si>
  <si>
    <t>UNIT KRW</t>
    <phoneticPr fontId="3" type="noConversion"/>
  </si>
  <si>
    <t>QUOTATION #</t>
    <phoneticPr fontId="3" type="noConversion"/>
  </si>
  <si>
    <t>Fax: +82-2-539-2047</t>
    <phoneticPr fontId="3" type="noConversion"/>
  </si>
  <si>
    <t>INVOICE</t>
    <phoneticPr fontId="3" type="noConversion"/>
  </si>
  <si>
    <t>563, Gangnam-daero</t>
    <phoneticPr fontId="3" type="noConversion"/>
  </si>
  <si>
    <t>Seocho-gu, Seoul, Republic of Korea</t>
    <phoneticPr fontId="3" type="noConversion"/>
  </si>
  <si>
    <t>VAT Number: 451-81-00624</t>
    <phoneticPr fontId="3" type="noConversion"/>
  </si>
  <si>
    <t>TOTAL</t>
    <phoneticPr fontId="3" type="noConversion"/>
  </si>
  <si>
    <t>UNIT</t>
    <phoneticPr fontId="3" type="noConversion"/>
  </si>
  <si>
    <t>U-STUDIO BS, support@ustudio.co.kr</t>
    <phoneticPr fontId="3" type="noConversion"/>
  </si>
  <si>
    <t>U-STUDIO</t>
    <phoneticPr fontId="3" type="noConversion"/>
  </si>
  <si>
    <t>Eail : pd@ustudio.co.kr / support@ustudio.co.kr</t>
    <phoneticPr fontId="3" type="noConversion"/>
  </si>
  <si>
    <t>Phone: +82-2-549-2048 /+82-10-9870-1024</t>
    <phoneticPr fontId="3" type="noConversion"/>
  </si>
  <si>
    <t>TOTAL Due</t>
    <phoneticPr fontId="3" type="noConversion"/>
  </si>
  <si>
    <t xml:space="preserve">      If you have any questions about this quotation, please contact</t>
    <phoneticPr fontId="3" type="noConversion"/>
  </si>
  <si>
    <t xml:space="preserve">   OTHER COMMENTS</t>
    <phoneticPr fontId="3" type="noConversion"/>
  </si>
  <si>
    <t>Planning and Program Organization</t>
    <phoneticPr fontId="3" type="noConversion"/>
  </si>
  <si>
    <t>cut</t>
    <phoneticPr fontId="3" type="noConversion"/>
  </si>
  <si>
    <t>Planning and Venue</t>
    <phoneticPr fontId="3" type="noConversion"/>
  </si>
  <si>
    <t>Welcome Coffee Break</t>
    <phoneticPr fontId="3" type="noConversion"/>
  </si>
  <si>
    <t>Basic x banner</t>
    <phoneticPr fontId="3" type="noConversion"/>
  </si>
  <si>
    <t>Main banner</t>
    <phoneticPr fontId="3" type="noConversion"/>
  </si>
  <si>
    <t>Standing table</t>
    <phoneticPr fontId="3" type="noConversion"/>
  </si>
  <si>
    <t>logistics cost (Installation and return)</t>
    <phoneticPr fontId="3" type="noConversion"/>
  </si>
  <si>
    <t>Event operations</t>
    <phoneticPr fontId="3" type="noConversion"/>
  </si>
  <si>
    <t>Staff</t>
    <phoneticPr fontId="3" type="noConversion"/>
  </si>
  <si>
    <t xml:space="preserve">Registration (QR , print, notebook) </t>
    <phoneticPr fontId="3" type="noConversion"/>
  </si>
  <si>
    <t>Staff meals (lunch )</t>
    <phoneticPr fontId="3" type="noConversion"/>
  </si>
  <si>
    <t>Foam board (podium,lobby)</t>
    <phoneticPr fontId="3" type="noConversion"/>
  </si>
  <si>
    <t>AV system</t>
    <phoneticPr fontId="3" type="noConversion"/>
  </si>
  <si>
    <t>Av switcher</t>
    <phoneticPr fontId="3" type="noConversion"/>
  </si>
  <si>
    <t>Av system engineer</t>
    <phoneticPr fontId="3" type="noConversion"/>
  </si>
  <si>
    <t>Photographer</t>
    <phoneticPr fontId="3" type="noConversion"/>
  </si>
  <si>
    <t xml:space="preserve">laptop and presenter </t>
    <phoneticPr fontId="3" type="noConversion"/>
  </si>
  <si>
    <t>Sound mixer</t>
    <phoneticPr fontId="3" type="noConversion"/>
  </si>
  <si>
    <t>Registration system (Event-us)</t>
    <phoneticPr fontId="3" type="noConversion"/>
  </si>
  <si>
    <t>Total</t>
    <phoneticPr fontId="3" type="noConversion"/>
  </si>
  <si>
    <t>Payment date</t>
    <phoneticPr fontId="3" type="noConversion"/>
  </si>
  <si>
    <t>PM</t>
    <phoneticPr fontId="3" type="noConversion"/>
  </si>
  <si>
    <t xml:space="preserve">Name tag </t>
    <phoneticPr fontId="3" type="noConversion"/>
  </si>
  <si>
    <t>Gift &amp; Rental</t>
    <phoneticPr fontId="3" type="noConversion"/>
  </si>
  <si>
    <t>20250326_1</t>
    <phoneticPr fontId="3" type="noConversion"/>
  </si>
  <si>
    <t xml:space="preserve">Venue and purchase items </t>
    <phoneticPr fontId="3" type="noConversion"/>
  </si>
  <si>
    <t>FOOD</t>
    <phoneticPr fontId="3" type="noConversion"/>
  </si>
  <si>
    <t>Design</t>
    <phoneticPr fontId="3" type="noConversion"/>
  </si>
  <si>
    <t>agency fee 12%</t>
    <phoneticPr fontId="3" type="noConversion"/>
  </si>
  <si>
    <t>AMOUNT(dollar)</t>
    <phoneticPr fontId="3" type="noConversion"/>
  </si>
  <si>
    <t>Other</t>
    <phoneticPr fontId="3" type="noConversion"/>
  </si>
  <si>
    <t>Banking Number - WOORI BANK  1005-903-051608</t>
    <phoneticPr fontId="3" type="noConversion"/>
  </si>
  <si>
    <t>SWIFT CODE - HVBKKRSEXXX</t>
    <phoneticPr fontId="3" type="noConversion"/>
  </si>
  <si>
    <t>Etc (Beam project , spaker)</t>
    <phoneticPr fontId="3" type="noConversion"/>
  </si>
  <si>
    <t>SHIP TO  Klarna</t>
    <phoneticPr fontId="3" type="noConversion"/>
  </si>
  <si>
    <t>Klarna Bank AB</t>
  </si>
  <si>
    <t>Org.nr. 556737-0431</t>
  </si>
  <si>
    <t>VAT number: SE556737043101</t>
  </si>
  <si>
    <t>Invoicing address: Klarna Bank AB (publ), FE 301 Scancloud, 831 90 ÖSTERSUND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</si>
</sst>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_(* #,##0_);_(* \(#,##0\);_(* &quot;-&quot;??_);_(@_)"/>
    <numFmt numFmtId="178" formatCode="_-[$$-409]* #,##0.00_ ;_-[$$-409]* \-#,##0.00\ ;_-[$$-409]* &quot;-&quot;??_ ;_-@_ "/>
  </numFmts>
  <fonts count="21" x14ac:knownFonts="1">
    <font>
      <sz val="10"/>
      <name val="Trebuchet MS"/>
      <family val="2"/>
    </font>
    <font>
      <sz val="10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sz val="10"/>
      <name val="새굴림"/>
      <family val="2"/>
      <charset val="129"/>
    </font>
    <font>
      <b/>
      <sz val="9"/>
      <color rgb="FF242424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theme="3" tint="0.5999633777886288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4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0" fontId="7" fillId="5" borderId="4" applyNumberFormat="0" applyFont="0" applyFill="0" applyBorder="0" applyAlignment="0" applyProtection="0">
      <alignment horizontal="center"/>
      <protection locked="0"/>
    </xf>
    <xf numFmtId="42" fontId="7" fillId="0" borderId="0" applyFont="0" applyFill="0" applyBorder="0" applyAlignment="0" applyProtection="0">
      <alignment vertical="center"/>
    </xf>
  </cellStyleXfs>
  <cellXfs count="74">
    <xf numFmtId="0" fontId="0" fillId="0" borderId="0" xfId="0"/>
    <xf numFmtId="0" fontId="7" fillId="0" borderId="0" xfId="0" applyFont="1"/>
    <xf numFmtId="0" fontId="7" fillId="0" borderId="0" xfId="0" applyFont="1" applyProtection="1">
      <protection locked="0"/>
    </xf>
    <xf numFmtId="0" fontId="12" fillId="0" borderId="0" xfId="0" applyFont="1"/>
    <xf numFmtId="0" fontId="0" fillId="0" borderId="0" xfId="0" applyProtection="1">
      <protection locked="0"/>
    </xf>
    <xf numFmtId="41" fontId="7" fillId="0" borderId="0" xfId="5" applyFont="1" applyAlignment="1"/>
    <xf numFmtId="41" fontId="8" fillId="0" borderId="0" xfId="5" applyFont="1" applyFill="1" applyAlignment="1">
      <alignment horizontal="left"/>
    </xf>
    <xf numFmtId="41" fontId="2" fillId="0" borderId="0" xfId="5" applyFont="1" applyFill="1" applyAlignment="1">
      <alignment horizontal="left"/>
    </xf>
    <xf numFmtId="41" fontId="2" fillId="0" borderId="0" xfId="5" applyFont="1" applyAlignme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2" xfId="0" quotePrefix="1" applyNumberFormat="1" applyBorder="1" applyAlignment="1">
      <alignment horizontal="center" vertical="center"/>
    </xf>
    <xf numFmtId="49" fontId="0" fillId="0" borderId="2" xfId="0" applyNumberFormat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7" fillId="0" borderId="7" xfId="0" applyFont="1" applyBorder="1"/>
    <xf numFmtId="41" fontId="7" fillId="0" borderId="7" xfId="5" applyFont="1" applyBorder="1" applyAlignment="1"/>
    <xf numFmtId="0" fontId="18" fillId="5" borderId="1" xfId="0" applyFont="1" applyFill="1" applyBorder="1" applyAlignment="1" applyProtection="1">
      <alignment horizontal="left"/>
      <protection locked="0"/>
    </xf>
    <xf numFmtId="41" fontId="7" fillId="0" borderId="13" xfId="5" applyFont="1" applyBorder="1" applyAlignment="1"/>
    <xf numFmtId="41" fontId="13" fillId="0" borderId="12" xfId="5" applyFont="1" applyBorder="1" applyAlignment="1"/>
    <xf numFmtId="41" fontId="7" fillId="0" borderId="2" xfId="5" applyFont="1" applyBorder="1" applyAlignment="1"/>
    <xf numFmtId="0" fontId="10" fillId="0" borderId="3" xfId="0" applyFont="1" applyBorder="1"/>
    <xf numFmtId="14" fontId="7" fillId="3" borderId="2" xfId="0" applyNumberFormat="1" applyFont="1" applyFill="1" applyBorder="1" applyAlignment="1" applyProtection="1">
      <alignment horizontal="center"/>
      <protection locked="0"/>
    </xf>
    <xf numFmtId="0" fontId="12" fillId="0" borderId="1" xfId="0" applyFont="1" applyBorder="1"/>
    <xf numFmtId="0" fontId="17" fillId="8" borderId="6" xfId="0" applyFont="1" applyFill="1" applyBorder="1" applyAlignment="1" applyProtection="1">
      <alignment horizontal="left"/>
      <protection locked="0"/>
    </xf>
    <xf numFmtId="41" fontId="2" fillId="0" borderId="3" xfId="5" applyFont="1" applyBorder="1" applyAlignment="1"/>
    <xf numFmtId="0" fontId="19" fillId="0" borderId="0" xfId="0" applyFont="1"/>
    <xf numFmtId="0" fontId="7" fillId="9" borderId="0" xfId="0" applyFont="1" applyFill="1"/>
    <xf numFmtId="0" fontId="9" fillId="2" borderId="2" xfId="0" applyFont="1" applyFill="1" applyBorder="1"/>
    <xf numFmtId="0" fontId="9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7" fillId="8" borderId="6" xfId="2" applyNumberFormat="1" applyFont="1" applyFill="1" applyBorder="1" applyAlignment="1" applyProtection="1">
      <protection locked="0"/>
    </xf>
    <xf numFmtId="0" fontId="7" fillId="8" borderId="6" xfId="0" applyFont="1" applyFill="1" applyBorder="1" applyAlignment="1" applyProtection="1">
      <alignment horizontal="center"/>
      <protection locked="0"/>
    </xf>
    <xf numFmtId="177" fontId="7" fillId="8" borderId="6" xfId="2" applyNumberFormat="1" applyFont="1" applyFill="1" applyBorder="1" applyAlignment="1" applyProtection="1"/>
    <xf numFmtId="0" fontId="16" fillId="5" borderId="12" xfId="0" applyFont="1" applyFill="1" applyBorder="1" applyAlignment="1" applyProtection="1">
      <alignment horizontal="left"/>
      <protection locked="0"/>
    </xf>
    <xf numFmtId="37" fontId="7" fillId="5" borderId="12" xfId="2" applyNumberFormat="1" applyFont="1" applyFill="1" applyBorder="1" applyAlignment="1" applyProtection="1">
      <protection locked="0"/>
    </xf>
    <xf numFmtId="0" fontId="7" fillId="5" borderId="12" xfId="0" applyFont="1" applyFill="1" applyBorder="1" applyAlignment="1" applyProtection="1">
      <alignment horizontal="center"/>
      <protection locked="0"/>
    </xf>
    <xf numFmtId="178" fontId="7" fillId="8" borderId="6" xfId="2" applyNumberFormat="1" applyFont="1" applyFill="1" applyBorder="1" applyAlignment="1" applyProtection="1"/>
    <xf numFmtId="178" fontId="3" fillId="6" borderId="1" xfId="2" applyNumberFormat="1" applyFont="1" applyFill="1" applyBorder="1" applyAlignment="1" applyProtection="1"/>
    <xf numFmtId="178" fontId="7" fillId="6" borderId="12" xfId="2" applyNumberFormat="1" applyFont="1" applyFill="1" applyBorder="1" applyAlignment="1" applyProtection="1"/>
    <xf numFmtId="0" fontId="17" fillId="8" borderId="5" xfId="0" applyFont="1" applyFill="1" applyBorder="1" applyAlignment="1" applyProtection="1">
      <alignment horizontal="left"/>
      <protection locked="0"/>
    </xf>
    <xf numFmtId="0" fontId="17" fillId="8" borderId="16" xfId="0" applyFont="1" applyFill="1" applyBorder="1" applyAlignment="1" applyProtection="1">
      <alignment horizontal="left"/>
      <protection locked="0"/>
    </xf>
    <xf numFmtId="177" fontId="7" fillId="8" borderId="16" xfId="2" applyNumberFormat="1" applyFont="1" applyFill="1" applyBorder="1" applyAlignment="1" applyProtection="1">
      <protection locked="0"/>
    </xf>
    <xf numFmtId="178" fontId="7" fillId="4" borderId="2" xfId="0" applyNumberFormat="1" applyFont="1" applyFill="1" applyBorder="1"/>
    <xf numFmtId="178" fontId="7" fillId="4" borderId="14" xfId="0" applyNumberFormat="1" applyFont="1" applyFill="1" applyBorder="1"/>
    <xf numFmtId="178" fontId="7" fillId="4" borderId="11" xfId="0" applyNumberFormat="1" applyFont="1" applyFill="1" applyBorder="1" applyProtection="1">
      <protection locked="0"/>
    </xf>
    <xf numFmtId="178" fontId="8" fillId="4" borderId="12" xfId="0" applyNumberFormat="1" applyFont="1" applyFill="1" applyBorder="1"/>
    <xf numFmtId="10" fontId="0" fillId="4" borderId="2" xfId="0" applyNumberFormat="1" applyFill="1" applyBorder="1" applyProtection="1">
      <protection locked="0"/>
    </xf>
    <xf numFmtId="0" fontId="7" fillId="8" borderId="15" xfId="0" applyFont="1" applyFill="1" applyBorder="1" applyAlignment="1" applyProtection="1">
      <alignment horizontal="center"/>
      <protection locked="0"/>
    </xf>
    <xf numFmtId="178" fontId="7" fillId="8" borderId="6" xfId="7" applyNumberFormat="1" applyFont="1" applyFill="1" applyBorder="1" applyAlignment="1" applyProtection="1"/>
    <xf numFmtId="0" fontId="8" fillId="0" borderId="0" xfId="0" applyFont="1" applyAlignment="1" applyProtection="1">
      <alignment horizontal="center" vertical="top"/>
      <protection locked="0"/>
    </xf>
    <xf numFmtId="41" fontId="7" fillId="0" borderId="0" xfId="5" applyFont="1" applyBorder="1" applyAlignment="1"/>
    <xf numFmtId="178" fontId="3" fillId="5" borderId="1" xfId="2" applyNumberFormat="1" applyFont="1" applyFill="1" applyBorder="1" applyAlignment="1" applyProtection="1">
      <protection locked="0"/>
    </xf>
    <xf numFmtId="178" fontId="3" fillId="6" borderId="12" xfId="2" applyNumberFormat="1" applyFont="1" applyFill="1" applyBorder="1" applyAlignment="1" applyProtection="1"/>
    <xf numFmtId="0" fontId="20" fillId="0" borderId="0" xfId="0" applyFont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10" xfId="0" applyFont="1" applyBorder="1" applyAlignment="1" applyProtection="1">
      <alignment horizontal="left" vertical="top"/>
      <protection locked="0"/>
    </xf>
    <xf numFmtId="0" fontId="7" fillId="0" borderId="7" xfId="0" applyFont="1" applyBorder="1" applyAlignment="1" applyProtection="1">
      <alignment horizontal="left" vertical="top"/>
      <protection locked="0"/>
    </xf>
    <xf numFmtId="0" fontId="11" fillId="7" borderId="8" xfId="0" applyFont="1" applyFill="1" applyBorder="1" applyAlignment="1">
      <alignment horizontal="left"/>
    </xf>
    <xf numFmtId="0" fontId="11" fillId="7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7" fillId="0" borderId="3" xfId="0" applyFont="1" applyBorder="1" applyAlignment="1" applyProtection="1">
      <alignment horizontal="left" vertical="top"/>
      <protection locked="0"/>
    </xf>
    <xf numFmtId="41" fontId="2" fillId="0" borderId="0" xfId="5" applyFont="1" applyAlignment="1">
      <alignment horizontal="center"/>
    </xf>
    <xf numFmtId="41" fontId="7" fillId="0" borderId="0" xfId="5" applyFont="1" applyBorder="1" applyAlignment="1">
      <alignment horizontal="center"/>
    </xf>
    <xf numFmtId="0" fontId="7" fillId="5" borderId="4" xfId="0" applyFont="1" applyFill="1" applyBorder="1" applyAlignment="1" applyProtection="1">
      <alignment horizontal="center"/>
      <protection locked="0"/>
    </xf>
    <xf numFmtId="0" fontId="7" fillId="5" borderId="0" xfId="0" applyFont="1" applyFill="1" applyAlignment="1" applyProtection="1">
      <alignment horizontal="center"/>
      <protection locked="0"/>
    </xf>
    <xf numFmtId="0" fontId="17" fillId="0" borderId="4" xfId="0" applyFont="1" applyBorder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</cellXfs>
  <cellStyles count="8">
    <cellStyle name="Normal 2" xfId="1" xr:uid="{00000000-0005-0000-0000-000001000000}"/>
    <cellStyle name="쉼표" xfId="2" builtinId="3"/>
    <cellStyle name="쉼표 [0]" xfId="5" builtinId="6"/>
    <cellStyle name="쉼표 [0] 2" xfId="3" xr:uid="{00000000-0005-0000-0000-000005000000}"/>
    <cellStyle name="쉼표 2" xfId="4" xr:uid="{00000000-0005-0000-0000-000006000000}"/>
    <cellStyle name="스타일 1" xfId="6" xr:uid="{393A1E64-1A98-4CB4-9EDD-DFEDB6023562}"/>
    <cellStyle name="통화 [0]" xfId="7" builtinId="7"/>
    <cellStyle name="표준" xfId="0" builtinId="0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8"/>
  <sheetViews>
    <sheetView showGridLines="0" tabSelected="1" zoomScale="115" zoomScaleNormal="115" workbookViewId="0">
      <selection activeCell="C11" sqref="C11:D11"/>
    </sheetView>
  </sheetViews>
  <sheetFormatPr defaultColWidth="9.109375" defaultRowHeight="14.4" x14ac:dyDescent="0.35"/>
  <cols>
    <col min="1" max="1" width="48.88671875" style="1" customWidth="1"/>
    <col min="2" max="2" width="14.33203125" style="1" customWidth="1"/>
    <col min="3" max="3" width="5.6640625" style="1" customWidth="1"/>
    <col min="4" max="4" width="16.44140625" style="5" customWidth="1"/>
    <col min="5" max="5" width="16.5546875" style="1" customWidth="1"/>
    <col min="6" max="16384" width="9.109375" style="1"/>
  </cols>
  <sheetData>
    <row r="1" spans="1:5" ht="30.6" x14ac:dyDescent="0.55000000000000004">
      <c r="A1" s="58" t="s">
        <v>16</v>
      </c>
      <c r="B1" s="58"/>
      <c r="D1" s="57" t="s">
        <v>9</v>
      </c>
      <c r="E1" s="57"/>
    </row>
    <row r="2" spans="1:5" x14ac:dyDescent="0.35">
      <c r="A2" s="59"/>
      <c r="B2" s="59"/>
    </row>
    <row r="3" spans="1:5" x14ac:dyDescent="0.35">
      <c r="A3" s="8"/>
      <c r="D3" s="6" t="s">
        <v>0</v>
      </c>
      <c r="E3" s="24">
        <f ca="1">TODAY()</f>
        <v>45757</v>
      </c>
    </row>
    <row r="4" spans="1:5" x14ac:dyDescent="0.35">
      <c r="A4" s="2" t="s">
        <v>10</v>
      </c>
      <c r="D4" s="7" t="s">
        <v>7</v>
      </c>
      <c r="E4" s="15" t="s">
        <v>47</v>
      </c>
    </row>
    <row r="5" spans="1:5" x14ac:dyDescent="0.35">
      <c r="A5" s="2" t="s">
        <v>11</v>
      </c>
      <c r="D5" s="27" t="s">
        <v>43</v>
      </c>
      <c r="E5" s="14"/>
    </row>
    <row r="6" spans="1:5" x14ac:dyDescent="0.35">
      <c r="A6" s="2" t="s">
        <v>18</v>
      </c>
      <c r="D6" s="8" t="s">
        <v>57</v>
      </c>
      <c r="E6"/>
    </row>
    <row r="7" spans="1:5" x14ac:dyDescent="0.35">
      <c r="A7" s="2" t="s">
        <v>17</v>
      </c>
      <c r="D7"/>
      <c r="E7"/>
    </row>
    <row r="8" spans="1:5" x14ac:dyDescent="0.35">
      <c r="A8" s="2" t="s">
        <v>8</v>
      </c>
      <c r="D8" s="66"/>
      <c r="E8" s="66"/>
    </row>
    <row r="9" spans="1:5" x14ac:dyDescent="0.35">
      <c r="A9" s="4" t="s">
        <v>12</v>
      </c>
      <c r="D9" s="67"/>
      <c r="E9" s="67"/>
    </row>
    <row r="10" spans="1:5" x14ac:dyDescent="0.35">
      <c r="A10" s="1" t="s">
        <v>54</v>
      </c>
      <c r="C10" s="66"/>
      <c r="D10" s="66"/>
    </row>
    <row r="11" spans="1:5" x14ac:dyDescent="0.35">
      <c r="A11" s="1" t="s">
        <v>55</v>
      </c>
      <c r="C11" s="67"/>
      <c r="D11" s="67"/>
    </row>
    <row r="12" spans="1:5" x14ac:dyDescent="0.35">
      <c r="C12" s="53"/>
      <c r="D12" s="1"/>
    </row>
    <row r="13" spans="1:5" x14ac:dyDescent="0.35">
      <c r="C13" s="53"/>
      <c r="D13" s="1"/>
    </row>
    <row r="14" spans="1:5" x14ac:dyDescent="0.35">
      <c r="A14" s="56" t="s">
        <v>58</v>
      </c>
      <c r="C14" s="53"/>
      <c r="D14" s="1"/>
    </row>
    <row r="15" spans="1:5" x14ac:dyDescent="0.35">
      <c r="A15" s="56" t="s">
        <v>59</v>
      </c>
      <c r="C15" s="53"/>
      <c r="D15" s="1"/>
    </row>
    <row r="16" spans="1:5" x14ac:dyDescent="0.35">
      <c r="A16" s="56" t="s">
        <v>60</v>
      </c>
      <c r="C16" s="53"/>
      <c r="D16" s="1"/>
    </row>
    <row r="17" spans="1:5" ht="26.4" x14ac:dyDescent="0.35">
      <c r="A17" s="56" t="s">
        <v>61</v>
      </c>
      <c r="C17" s="53"/>
      <c r="D17" s="1"/>
    </row>
    <row r="18" spans="1:5" x14ac:dyDescent="0.35">
      <c r="A18" s="4"/>
      <c r="D18" s="53"/>
    </row>
    <row r="19" spans="1:5" x14ac:dyDescent="0.35">
      <c r="A19" s="4"/>
      <c r="D19" s="53"/>
    </row>
    <row r="20" spans="1:5" x14ac:dyDescent="0.35">
      <c r="A20" s="4"/>
      <c r="B20" s="17"/>
      <c r="C20" s="17"/>
      <c r="D20" s="18"/>
      <c r="E20" s="17"/>
    </row>
    <row r="21" spans="1:5" ht="15" x14ac:dyDescent="0.35">
      <c r="A21" s="30" t="s">
        <v>1</v>
      </c>
      <c r="B21" s="31" t="s">
        <v>6</v>
      </c>
      <c r="C21" s="31" t="s">
        <v>5</v>
      </c>
      <c r="D21" s="32" t="s">
        <v>14</v>
      </c>
      <c r="E21" s="32" t="s">
        <v>52</v>
      </c>
    </row>
    <row r="22" spans="1:5" ht="17.25" customHeight="1" x14ac:dyDescent="0.35">
      <c r="A22" s="68"/>
      <c r="B22" s="69"/>
      <c r="C22" s="69"/>
      <c r="D22" s="69"/>
      <c r="E22" s="69"/>
    </row>
    <row r="23" spans="1:5" x14ac:dyDescent="0.35">
      <c r="A23" s="26" t="s">
        <v>24</v>
      </c>
      <c r="B23" s="33"/>
      <c r="C23" s="34"/>
      <c r="D23" s="34"/>
      <c r="E23" s="39">
        <f>SUM(E24:E27)</f>
        <v>11040</v>
      </c>
    </row>
    <row r="24" spans="1:5" ht="15" customHeight="1" x14ac:dyDescent="0.35">
      <c r="A24" s="19" t="s">
        <v>48</v>
      </c>
      <c r="B24" s="54">
        <v>1300</v>
      </c>
      <c r="C24" s="16">
        <v>1</v>
      </c>
      <c r="D24" s="16">
        <v>1</v>
      </c>
      <c r="E24" s="40">
        <f t="shared" ref="E24:E27" si="0">B24*C24*D24</f>
        <v>1300</v>
      </c>
    </row>
    <row r="25" spans="1:5" ht="15" customHeight="1" x14ac:dyDescent="0.35">
      <c r="A25" s="19" t="s">
        <v>25</v>
      </c>
      <c r="B25" s="54">
        <v>18</v>
      </c>
      <c r="C25" s="16">
        <v>80</v>
      </c>
      <c r="D25" s="16">
        <v>1</v>
      </c>
      <c r="E25" s="40">
        <f t="shared" si="0"/>
        <v>1440</v>
      </c>
    </row>
    <row r="26" spans="1:5" ht="15" customHeight="1" x14ac:dyDescent="0.35">
      <c r="A26" s="19" t="s">
        <v>49</v>
      </c>
      <c r="B26" s="54">
        <v>100</v>
      </c>
      <c r="C26" s="16">
        <v>80</v>
      </c>
      <c r="D26" s="16">
        <v>1</v>
      </c>
      <c r="E26" s="40">
        <f t="shared" si="0"/>
        <v>8000</v>
      </c>
    </row>
    <row r="27" spans="1:5" ht="15" customHeight="1" x14ac:dyDescent="0.35">
      <c r="A27" s="19" t="s">
        <v>56</v>
      </c>
      <c r="B27" s="54">
        <v>300</v>
      </c>
      <c r="C27" s="16">
        <v>1</v>
      </c>
      <c r="D27" s="16">
        <v>1</v>
      </c>
      <c r="E27" s="55">
        <f t="shared" si="0"/>
        <v>300</v>
      </c>
    </row>
    <row r="28" spans="1:5" x14ac:dyDescent="0.35">
      <c r="A28" s="43" t="s">
        <v>30</v>
      </c>
      <c r="B28" s="44"/>
      <c r="C28" s="34"/>
      <c r="D28" s="34"/>
      <c r="E28" s="39">
        <f>SUM(E29:E36)</f>
        <v>2040</v>
      </c>
    </row>
    <row r="29" spans="1:5" ht="15" customHeight="1" x14ac:dyDescent="0.35">
      <c r="A29" s="19" t="s">
        <v>22</v>
      </c>
      <c r="B29" s="54">
        <v>350</v>
      </c>
      <c r="C29" s="16">
        <v>1</v>
      </c>
      <c r="D29" s="16">
        <v>1</v>
      </c>
      <c r="E29" s="40">
        <f t="shared" ref="E29" si="1">B29*C29*D29</f>
        <v>350</v>
      </c>
    </row>
    <row r="30" spans="1:5" ht="15" customHeight="1" x14ac:dyDescent="0.35">
      <c r="A30" s="19" t="s">
        <v>44</v>
      </c>
      <c r="B30" s="54">
        <v>200</v>
      </c>
      <c r="C30" s="16">
        <v>2</v>
      </c>
      <c r="D30" s="16">
        <v>1</v>
      </c>
      <c r="E30" s="40">
        <f t="shared" ref="E30:E36" si="2">B30*C30*D30</f>
        <v>400</v>
      </c>
    </row>
    <row r="31" spans="1:5" ht="15" customHeight="1" x14ac:dyDescent="0.35">
      <c r="A31" s="19" t="s">
        <v>31</v>
      </c>
      <c r="B31" s="54">
        <v>150</v>
      </c>
      <c r="C31" s="16">
        <v>3</v>
      </c>
      <c r="D31" s="16">
        <v>1</v>
      </c>
      <c r="E31" s="40">
        <f t="shared" si="2"/>
        <v>450</v>
      </c>
    </row>
    <row r="32" spans="1:5" ht="15" customHeight="1" x14ac:dyDescent="0.35">
      <c r="A32" s="19" t="s">
        <v>41</v>
      </c>
      <c r="B32" s="54">
        <v>200</v>
      </c>
      <c r="C32" s="16">
        <v>1</v>
      </c>
      <c r="D32" s="16">
        <v>1</v>
      </c>
      <c r="E32" s="40">
        <f t="shared" si="2"/>
        <v>200</v>
      </c>
    </row>
    <row r="33" spans="1:8" ht="15" customHeight="1" x14ac:dyDescent="0.35">
      <c r="A33" s="19" t="s">
        <v>32</v>
      </c>
      <c r="B33" s="54">
        <v>150</v>
      </c>
      <c r="C33" s="16">
        <v>1</v>
      </c>
      <c r="D33" s="16">
        <v>1</v>
      </c>
      <c r="E33" s="40">
        <f t="shared" si="2"/>
        <v>150</v>
      </c>
    </row>
    <row r="34" spans="1:8" ht="15" customHeight="1" x14ac:dyDescent="0.35">
      <c r="A34" s="19" t="s">
        <v>45</v>
      </c>
      <c r="B34" s="54">
        <v>2</v>
      </c>
      <c r="C34" s="16">
        <v>100</v>
      </c>
      <c r="D34" s="16">
        <v>1</v>
      </c>
      <c r="E34" s="40">
        <f t="shared" si="2"/>
        <v>200</v>
      </c>
    </row>
    <row r="35" spans="1:8" x14ac:dyDescent="0.35">
      <c r="A35" s="19" t="s">
        <v>33</v>
      </c>
      <c r="B35" s="54">
        <v>190</v>
      </c>
      <c r="C35" s="16">
        <v>1</v>
      </c>
      <c r="D35" s="16">
        <v>1</v>
      </c>
      <c r="E35" s="40">
        <f t="shared" si="2"/>
        <v>190</v>
      </c>
    </row>
    <row r="36" spans="1:8" x14ac:dyDescent="0.35">
      <c r="A36" s="19" t="s">
        <v>29</v>
      </c>
      <c r="B36" s="54">
        <v>100</v>
      </c>
      <c r="C36" s="16">
        <v>1</v>
      </c>
      <c r="D36" s="16">
        <v>1</v>
      </c>
      <c r="E36" s="55">
        <f t="shared" si="2"/>
        <v>100</v>
      </c>
    </row>
    <row r="37" spans="1:8" ht="15" customHeight="1" x14ac:dyDescent="0.35">
      <c r="A37" s="42" t="s">
        <v>46</v>
      </c>
      <c r="B37" s="33"/>
      <c r="C37" s="34"/>
      <c r="D37" s="50"/>
      <c r="E37" s="39">
        <f>SUM(E38:E43)</f>
        <v>2050</v>
      </c>
    </row>
    <row r="38" spans="1:8" ht="15" customHeight="1" x14ac:dyDescent="0.35">
      <c r="A38" s="19" t="s">
        <v>26</v>
      </c>
      <c r="B38" s="54">
        <v>80</v>
      </c>
      <c r="C38" s="16">
        <v>2</v>
      </c>
      <c r="D38" s="16">
        <v>1</v>
      </c>
      <c r="E38" s="40">
        <f t="shared" ref="E38" si="3">B38*C38*D38</f>
        <v>160</v>
      </c>
      <c r="F38" s="29"/>
      <c r="G38" s="29"/>
      <c r="H38" s="29"/>
    </row>
    <row r="39" spans="1:8" ht="15" customHeight="1" x14ac:dyDescent="0.35">
      <c r="A39" s="19" t="s">
        <v>27</v>
      </c>
      <c r="B39" s="54">
        <v>200</v>
      </c>
      <c r="C39" s="16">
        <v>2</v>
      </c>
      <c r="D39" s="16">
        <v>1</v>
      </c>
      <c r="E39" s="40">
        <f t="shared" ref="E39:E49" si="4">B39*C39*D39</f>
        <v>400</v>
      </c>
    </row>
    <row r="40" spans="1:8" ht="15" customHeight="1" x14ac:dyDescent="0.35">
      <c r="A40" s="19" t="s">
        <v>50</v>
      </c>
      <c r="B40" s="54">
        <v>200</v>
      </c>
      <c r="C40" s="16">
        <v>1</v>
      </c>
      <c r="D40" s="16">
        <v>1</v>
      </c>
      <c r="E40" s="40">
        <f t="shared" si="4"/>
        <v>200</v>
      </c>
      <c r="G40" s="28"/>
    </row>
    <row r="41" spans="1:8" ht="15" customHeight="1" x14ac:dyDescent="0.35">
      <c r="A41" s="19" t="s">
        <v>34</v>
      </c>
      <c r="B41" s="54">
        <v>150</v>
      </c>
      <c r="C41" s="16">
        <v>1</v>
      </c>
      <c r="D41" s="16">
        <v>1</v>
      </c>
      <c r="E41" s="40">
        <f t="shared" si="4"/>
        <v>150</v>
      </c>
    </row>
    <row r="42" spans="1:8" ht="15" customHeight="1" x14ac:dyDescent="0.35">
      <c r="A42" s="19" t="s">
        <v>28</v>
      </c>
      <c r="B42" s="54">
        <v>40</v>
      </c>
      <c r="C42" s="16">
        <v>20</v>
      </c>
      <c r="D42" s="16">
        <v>1</v>
      </c>
      <c r="E42" s="40">
        <f t="shared" si="4"/>
        <v>800</v>
      </c>
    </row>
    <row r="43" spans="1:8" x14ac:dyDescent="0.35">
      <c r="A43" s="19" t="s">
        <v>29</v>
      </c>
      <c r="B43" s="54">
        <v>170</v>
      </c>
      <c r="C43" s="16">
        <v>2</v>
      </c>
      <c r="D43" s="16">
        <v>1</v>
      </c>
      <c r="E43" s="55">
        <f t="shared" si="4"/>
        <v>340</v>
      </c>
    </row>
    <row r="44" spans="1:8" ht="15" customHeight="1" x14ac:dyDescent="0.35">
      <c r="A44" s="26" t="s">
        <v>35</v>
      </c>
      <c r="B44" s="33"/>
      <c r="C44" s="34"/>
      <c r="D44" s="50"/>
      <c r="E44" s="51">
        <f>SUM(E45:E49)</f>
        <v>1250</v>
      </c>
    </row>
    <row r="45" spans="1:8" ht="15" customHeight="1" x14ac:dyDescent="0.35">
      <c r="A45" s="19" t="s">
        <v>38</v>
      </c>
      <c r="B45" s="54">
        <v>500</v>
      </c>
      <c r="C45" s="16">
        <v>1</v>
      </c>
      <c r="D45" s="16">
        <v>1</v>
      </c>
      <c r="E45" s="40"/>
    </row>
    <row r="46" spans="1:8" ht="15" customHeight="1" x14ac:dyDescent="0.35">
      <c r="A46" s="19" t="s">
        <v>36</v>
      </c>
      <c r="B46" s="54">
        <v>600</v>
      </c>
      <c r="C46" s="16">
        <v>1</v>
      </c>
      <c r="D46" s="16">
        <v>1</v>
      </c>
      <c r="E46" s="40">
        <f t="shared" si="4"/>
        <v>600</v>
      </c>
    </row>
    <row r="47" spans="1:8" ht="15" customHeight="1" x14ac:dyDescent="0.35">
      <c r="A47" s="19" t="s">
        <v>39</v>
      </c>
      <c r="B47" s="54"/>
      <c r="C47" s="16"/>
      <c r="D47" s="16"/>
      <c r="E47" s="40"/>
    </row>
    <row r="48" spans="1:8" ht="15" customHeight="1" x14ac:dyDescent="0.35">
      <c r="A48" s="19" t="s">
        <v>37</v>
      </c>
      <c r="B48" s="54">
        <v>300</v>
      </c>
      <c r="C48" s="16">
        <v>1</v>
      </c>
      <c r="D48" s="16">
        <v>1</v>
      </c>
      <c r="E48" s="40">
        <f t="shared" si="4"/>
        <v>300</v>
      </c>
    </row>
    <row r="49" spans="1:5" ht="15" customHeight="1" x14ac:dyDescent="0.35">
      <c r="A49" s="19" t="s">
        <v>40</v>
      </c>
      <c r="B49" s="54">
        <v>350</v>
      </c>
      <c r="C49" s="16">
        <v>1</v>
      </c>
      <c r="D49" s="16">
        <v>1</v>
      </c>
      <c r="E49" s="55">
        <f t="shared" si="4"/>
        <v>350</v>
      </c>
    </row>
    <row r="50" spans="1:5" ht="14.25" customHeight="1" x14ac:dyDescent="0.35">
      <c r="A50" s="26" t="s">
        <v>42</v>
      </c>
      <c r="B50" s="33"/>
      <c r="C50" s="34"/>
      <c r="D50" s="34"/>
      <c r="E50" s="35"/>
    </row>
    <row r="51" spans="1:5" ht="14.25" customHeight="1" x14ac:dyDescent="0.35">
      <c r="A51" s="19" t="s">
        <v>51</v>
      </c>
      <c r="B51" s="54">
        <f>SUM(E44,E37,E28,E23)</f>
        <v>16380</v>
      </c>
      <c r="C51" s="16">
        <v>0.12</v>
      </c>
      <c r="D51" s="16">
        <v>1</v>
      </c>
      <c r="E51" s="40">
        <f t="shared" ref="E51:E52" si="5">B51*C51*D51</f>
        <v>1965.6</v>
      </c>
    </row>
    <row r="52" spans="1:5" ht="14.25" customHeight="1" x14ac:dyDescent="0.35">
      <c r="A52" s="19" t="s">
        <v>23</v>
      </c>
      <c r="B52" s="54">
        <v>-0.6</v>
      </c>
      <c r="C52" s="16">
        <v>1</v>
      </c>
      <c r="D52" s="16">
        <v>1</v>
      </c>
      <c r="E52" s="40">
        <f t="shared" si="5"/>
        <v>-0.6</v>
      </c>
    </row>
    <row r="53" spans="1:5" ht="15" customHeight="1" x14ac:dyDescent="0.35">
      <c r="A53" s="36"/>
      <c r="B53" s="37"/>
      <c r="C53" s="38"/>
      <c r="D53" s="38"/>
      <c r="E53" s="41">
        <f>SUM(E52+E51+B51)</f>
        <v>18345</v>
      </c>
    </row>
    <row r="54" spans="1:5" x14ac:dyDescent="0.35">
      <c r="A54" s="70"/>
      <c r="B54" s="71"/>
      <c r="C54" s="71"/>
      <c r="D54" s="71"/>
      <c r="E54" s="71"/>
    </row>
    <row r="55" spans="1:5" x14ac:dyDescent="0.35">
      <c r="A55" s="72"/>
      <c r="B55" s="73"/>
      <c r="C55" s="73"/>
      <c r="D55" s="73"/>
      <c r="E55" s="73"/>
    </row>
    <row r="56" spans="1:5" ht="15" x14ac:dyDescent="0.35">
      <c r="A56" s="62" t="s">
        <v>21</v>
      </c>
      <c r="B56" s="63"/>
      <c r="C56" s="23"/>
      <c r="D56" s="22" t="s">
        <v>13</v>
      </c>
      <c r="E56" s="45">
        <f>SUM(E53)</f>
        <v>18345</v>
      </c>
    </row>
    <row r="57" spans="1:5" ht="15" x14ac:dyDescent="0.35">
      <c r="A57" s="64"/>
      <c r="B57" s="65"/>
      <c r="C57" s="3"/>
      <c r="D57" s="22" t="s">
        <v>3</v>
      </c>
      <c r="E57" s="49"/>
    </row>
    <row r="58" spans="1:5" ht="15" x14ac:dyDescent="0.35">
      <c r="A58" s="60"/>
      <c r="B58" s="61"/>
      <c r="C58" s="25"/>
      <c r="D58" s="22" t="s">
        <v>4</v>
      </c>
      <c r="E58" s="46"/>
    </row>
    <row r="59" spans="1:5" ht="15.6" thickBot="1" x14ac:dyDescent="0.4">
      <c r="C59" s="3"/>
      <c r="D59" s="20" t="s">
        <v>53</v>
      </c>
      <c r="E59" s="47">
        <v>0</v>
      </c>
    </row>
    <row r="60" spans="1:5" ht="15.6" thickTop="1" x14ac:dyDescent="0.35">
      <c r="A60" s="10" t="s">
        <v>20</v>
      </c>
      <c r="B60" s="11"/>
      <c r="C60" s="3"/>
      <c r="D60" s="21" t="s">
        <v>19</v>
      </c>
      <c r="E60" s="48">
        <f>SUM(E56+E58)</f>
        <v>18345</v>
      </c>
    </row>
    <row r="61" spans="1:5" x14ac:dyDescent="0.35">
      <c r="A61" s="13" t="s">
        <v>15</v>
      </c>
      <c r="B61" s="12"/>
    </row>
    <row r="62" spans="1:5" x14ac:dyDescent="0.35">
      <c r="D62" s="52"/>
    </row>
    <row r="63" spans="1:5" ht="16.2" x14ac:dyDescent="0.35">
      <c r="A63" s="9" t="s">
        <v>2</v>
      </c>
      <c r="B63" s="9"/>
    </row>
    <row r="65" spans="3:5" x14ac:dyDescent="0.35">
      <c r="C65" s="11"/>
      <c r="D65" s="11"/>
      <c r="E65" s="11"/>
    </row>
    <row r="66" spans="3:5" x14ac:dyDescent="0.35">
      <c r="C66" s="12"/>
      <c r="D66" s="12"/>
      <c r="E66" s="12"/>
    </row>
    <row r="68" spans="3:5" ht="16.2" x14ac:dyDescent="0.35">
      <c r="C68" s="9"/>
      <c r="D68" s="9"/>
      <c r="E68" s="9"/>
    </row>
  </sheetData>
  <mergeCells count="13">
    <mergeCell ref="D1:E1"/>
    <mergeCell ref="A1:B1"/>
    <mergeCell ref="A2:B2"/>
    <mergeCell ref="A58:B58"/>
    <mergeCell ref="A56:B56"/>
    <mergeCell ref="A57:B57"/>
    <mergeCell ref="D8:E8"/>
    <mergeCell ref="D9:E9"/>
    <mergeCell ref="A22:E22"/>
    <mergeCell ref="A54:E54"/>
    <mergeCell ref="A55:E55"/>
    <mergeCell ref="C11:D11"/>
    <mergeCell ref="C10:D10"/>
  </mergeCells>
  <phoneticPr fontId="3" type="noConversion"/>
  <printOptions horizontalCentered="1"/>
  <pageMargins left="0.75" right="0.75" top="0.75" bottom="0.75" header="0.5" footer="0.2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Invoice</vt:lpstr>
      <vt:lpstr>Invoice!Inv_Date</vt:lpstr>
      <vt:lpstr>Invoice!Inv_DueDate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양승철</cp:lastModifiedBy>
  <cp:lastPrinted>2024-04-26T06:59:23Z</cp:lastPrinted>
  <dcterms:created xsi:type="dcterms:W3CDTF">2004-08-16T18:44:14Z</dcterms:created>
  <dcterms:modified xsi:type="dcterms:W3CDTF">2025-04-10T08:53:38Z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  <property fmtid="{D5CDD505-2E9C-101B-9397-08002B2CF9AE}" pid="4" name="MSIP_Label_b627dfbf-615c-4d4f-9357-6eb806658d01_Enabled">
    <vt:lpwstr>true</vt:lpwstr>
  </property>
  <property fmtid="{D5CDD505-2E9C-101B-9397-08002B2CF9AE}" pid="5" name="MSIP_Label_b627dfbf-615c-4d4f-9357-6eb806658d01_SetDate">
    <vt:lpwstr>2024-08-19T06:22:25Z</vt:lpwstr>
  </property>
  <property fmtid="{D5CDD505-2E9C-101B-9397-08002B2CF9AE}" pid="6" name="MSIP_Label_b627dfbf-615c-4d4f-9357-6eb806658d01_Method">
    <vt:lpwstr>Standard</vt:lpwstr>
  </property>
  <property fmtid="{D5CDD505-2E9C-101B-9397-08002B2CF9AE}" pid="7" name="MSIP_Label_b627dfbf-615c-4d4f-9357-6eb806658d01_Name">
    <vt:lpwstr>b627dfbf-615c-4d4f-9357-6eb806658d01</vt:lpwstr>
  </property>
  <property fmtid="{D5CDD505-2E9C-101B-9397-08002B2CF9AE}" pid="8" name="MSIP_Label_b627dfbf-615c-4d4f-9357-6eb806658d01_SiteId">
    <vt:lpwstr>951e7c97-7cdd-4af6-a822-c9482cae5056</vt:lpwstr>
  </property>
  <property fmtid="{D5CDD505-2E9C-101B-9397-08002B2CF9AE}" pid="9" name="MSIP_Label_b627dfbf-615c-4d4f-9357-6eb806658d01_ActionId">
    <vt:lpwstr>57141458-1414-4624-83b2-55d6d1917d54</vt:lpwstr>
  </property>
  <property fmtid="{D5CDD505-2E9C-101B-9397-08002B2CF9AE}" pid="10" name="MSIP_Label_b627dfbf-615c-4d4f-9357-6eb806658d01_ContentBits">
    <vt:lpwstr>0</vt:lpwstr>
  </property>
</Properties>
</file>