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8_{5264A15B-DEAF-479F-9BBE-E66FB48EF0CF}" xr6:coauthVersionLast="47" xr6:coauthVersionMax="47" xr10:uidLastSave="{00000000-0000-0000-0000-000000000000}"/>
  <bookViews>
    <workbookView xWindow="9744" yWindow="4152" windowWidth="16104" windowHeight="15456" xr2:uid="{00000000-000D-0000-FFFF-FFFF00000000}"/>
  </bookViews>
  <sheets>
    <sheet name="Invoice" sheetId="10" r:id="rId1"/>
  </sheets>
  <definedNames>
    <definedName name="Inv_Date" localSheetId="0">Invoice!$F$3</definedName>
    <definedName name="Inv_Date">#REF!</definedName>
    <definedName name="Inv_DueDate" localSheetId="0">Invoice!$F$8</definedName>
    <definedName name="Inv_DueDate">#REF!</definedName>
    <definedName name="Inv_Total" localSheetId="0">Invoice!$F$25</definedName>
    <definedName name="Inv_Total">#REF!</definedName>
    <definedName name="_xlnm.Print_Area" localSheetId="0">Invoice!$A$1:$F$33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10" l="1"/>
  <c r="F17" i="10"/>
  <c r="F16" i="10"/>
  <c r="F15" i="10"/>
  <c r="F14" i="10"/>
  <c r="F13" i="10"/>
  <c r="F12" i="10"/>
  <c r="E25" i="10"/>
  <c r="F24" i="10"/>
  <c r="E13" i="10" l="1"/>
  <c r="E12" i="10" l="1"/>
  <c r="E14" i="10"/>
  <c r="E15" i="10"/>
  <c r="E16" i="10"/>
  <c r="B17" i="10" l="1"/>
  <c r="E17" i="10" s="1"/>
  <c r="E18" i="10" s="1"/>
  <c r="F21" i="10" l="1"/>
  <c r="F25" i="10" s="1"/>
  <c r="E21" i="10" l="1"/>
</calcChain>
</file>

<file path=xl/sharedStrings.xml><?xml version="1.0" encoding="utf-8"?>
<sst xmlns="http://schemas.openxmlformats.org/spreadsheetml/2006/main" count="31" uniqueCount="30">
  <si>
    <t>DESCRIPTION</t>
  </si>
  <si>
    <t>AMOUNT</t>
  </si>
  <si>
    <t>Thank You For Your Business!</t>
  </si>
  <si>
    <t>Tax rate</t>
  </si>
  <si>
    <t>Tax due</t>
  </si>
  <si>
    <t>QTY</t>
  </si>
  <si>
    <t>UNIT KRW</t>
    <phoneticPr fontId="4" type="noConversion"/>
  </si>
  <si>
    <t>Fax: +82-2-539-2047</t>
    <phoneticPr fontId="4" type="noConversion"/>
  </si>
  <si>
    <t>INVOICE</t>
    <phoneticPr fontId="4" type="noConversion"/>
  </si>
  <si>
    <t>563, Gangnam-daero</t>
    <phoneticPr fontId="4" type="noConversion"/>
  </si>
  <si>
    <t>Seocho-gu, Seoul, Republic of Korea</t>
    <phoneticPr fontId="4" type="noConversion"/>
  </si>
  <si>
    <t>VAT Number: 451-81-00624</t>
    <phoneticPr fontId="4" type="noConversion"/>
  </si>
  <si>
    <t>TOTAL</t>
    <phoneticPr fontId="4" type="noConversion"/>
  </si>
  <si>
    <t>UNIT</t>
    <phoneticPr fontId="4" type="noConversion"/>
  </si>
  <si>
    <t>U-STUDIO BS, support@ustudio.co.kr</t>
    <phoneticPr fontId="4" type="noConversion"/>
  </si>
  <si>
    <t>U-STUDIO</t>
    <phoneticPr fontId="4" type="noConversion"/>
  </si>
  <si>
    <t>Eail : pd@ustudio.co.kr / support@ustudio.co.kr</t>
    <phoneticPr fontId="4" type="noConversion"/>
  </si>
  <si>
    <t>Phone: +82-2-549-2048 /+82-10-9870-1024</t>
    <phoneticPr fontId="4" type="noConversion"/>
  </si>
  <si>
    <t>TOTAL Due</t>
    <phoneticPr fontId="4" type="noConversion"/>
  </si>
  <si>
    <t xml:space="preserve">   OTHER COMMENTS</t>
    <phoneticPr fontId="4" type="noConversion"/>
  </si>
  <si>
    <t xml:space="preserve">    </t>
    <phoneticPr fontId="4" type="noConversion"/>
  </si>
  <si>
    <t>cut</t>
    <phoneticPr fontId="4" type="noConversion"/>
  </si>
  <si>
    <t>Miscellaneous</t>
    <phoneticPr fontId="4" type="noConversion"/>
  </si>
  <si>
    <t>Venue Fee (Venue fee included in lunch)</t>
    <phoneticPr fontId="4" type="noConversion"/>
  </si>
  <si>
    <t xml:space="preserve">        If you have any questions about this quotation, please contact</t>
    <phoneticPr fontId="4" type="noConversion"/>
  </si>
  <si>
    <t>Planning &amp; management</t>
  </si>
  <si>
    <t>A/V equipment rental, banner, lanyard production &amp; operation</t>
    <phoneticPr fontId="4" type="noConversion"/>
  </si>
  <si>
    <t>Staff outsourcing</t>
    <phoneticPr fontId="4" type="noConversion"/>
  </si>
  <si>
    <t>Agency commission 15%</t>
    <phoneticPr fontId="4" type="noConversion"/>
  </si>
  <si>
    <t>1 usd = 1422.01krw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</si>
</sst>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_(* #,##0.00_);_(* \(#,##0.00\);_(* &quot;-&quot;??_);_(@_)"/>
    <numFmt numFmtId="177" formatCode="0.000%"/>
    <numFmt numFmtId="178" formatCode="_-[$₩-412]* #,##0_-;\-[$₩-412]* #,##0_-;_-[$₩-412]* &quot;-&quot;??_-;_-@_-"/>
    <numFmt numFmtId="179" formatCode="&quot;₩&quot;#,##0_);[Red]\(&quot;₩&quot;#,##0\)"/>
    <numFmt numFmtId="180" formatCode="#,##0_);\(#,##0\)"/>
    <numFmt numFmtId="181" formatCode="_-[$$-409]* #,##0.00_ ;_-[$$-409]* \-#,##0.00\ ;_-[$$-409]* &quot;-&quot;??_ ;_-@_ "/>
  </numFmts>
  <fonts count="26" x14ac:knownFonts="1">
    <font>
      <sz val="10"/>
      <name val="Trebuchet MS"/>
      <family val="2"/>
    </font>
    <font>
      <sz val="10"/>
      <name val="Verdana"/>
      <family val="2"/>
    </font>
    <font>
      <u/>
      <sz val="10"/>
      <color indexed="12"/>
      <name val="Verdana"/>
      <family val="2"/>
    </font>
    <font>
      <b/>
      <sz val="10"/>
      <name val="Trebuchet MS"/>
      <family val="2"/>
    </font>
    <font>
      <sz val="8"/>
      <name val="Trebuchet MS"/>
      <family val="2"/>
    </font>
    <font>
      <sz val="10"/>
      <name val="Arial"/>
      <family val="2"/>
    </font>
    <font>
      <b/>
      <sz val="11"/>
      <color indexed="9"/>
      <name val="Trebuchet MS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8"/>
      <name val="Trebuchet MS"/>
      <family val="2"/>
    </font>
    <font>
      <sz val="10"/>
      <name val="Trebuchet MS"/>
      <family val="2"/>
    </font>
    <font>
      <sz val="8"/>
      <name val="Tahoma"/>
      <family val="2"/>
    </font>
    <font>
      <b/>
      <sz val="10"/>
      <name val="Trebuchet MS"/>
      <family val="2"/>
    </font>
    <font>
      <u/>
      <sz val="10"/>
      <color indexed="12"/>
      <name val="Verdana"/>
      <family val="2"/>
    </font>
    <font>
      <b/>
      <sz val="11"/>
      <color indexed="9"/>
      <name val="Trebuchet MS"/>
      <family val="2"/>
    </font>
    <font>
      <sz val="11"/>
      <color indexed="9"/>
      <name val="Trebuchet MS"/>
      <family val="2"/>
    </font>
    <font>
      <b/>
      <sz val="10"/>
      <color indexed="9"/>
      <name val="Trebuchet MS"/>
      <family val="2"/>
    </font>
    <font>
      <sz val="11"/>
      <name val="Trebuchet MS"/>
      <family val="2"/>
    </font>
    <font>
      <b/>
      <sz val="11"/>
      <name val="Trebuchet MS"/>
      <family val="2"/>
    </font>
    <font>
      <b/>
      <i/>
      <sz val="12"/>
      <name val="Trebuchet MS"/>
      <family val="2"/>
    </font>
    <font>
      <b/>
      <sz val="24"/>
      <color indexed="52"/>
      <name val="Trebuchet MS"/>
      <family val="2"/>
    </font>
    <font>
      <sz val="10"/>
      <name val="맑은 고딕"/>
      <family val="3"/>
      <charset val="129"/>
    </font>
    <font>
      <b/>
      <sz val="10"/>
      <name val="Trebuchet MS"/>
      <family val="3"/>
    </font>
    <font>
      <sz val="8"/>
      <name val="맑은 고딕"/>
      <family val="3"/>
      <charset val="129"/>
    </font>
    <font>
      <b/>
      <sz val="24"/>
      <color rgb="FF76B900"/>
      <name val="Trebuchet MS"/>
      <family val="2"/>
    </font>
    <font>
      <sz val="11"/>
      <color theme="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theme="3" tint="0.59996337778862885"/>
      </patternFill>
    </fill>
    <fill>
      <patternFill patternType="solid">
        <fgColor indexed="22"/>
        <bgColor theme="3" tint="0.59996337778862885"/>
      </patternFill>
    </fill>
    <fill>
      <patternFill patternType="solid">
        <fgColor rgb="FF76B900"/>
        <bgColor indexed="64"/>
      </patternFill>
    </fill>
    <fill>
      <patternFill patternType="solid">
        <fgColor theme="0"/>
        <bgColor theme="3" tint="0.59996337778862885"/>
      </patternFill>
    </fill>
    <fill>
      <patternFill patternType="solid">
        <fgColor theme="6"/>
      </patternFill>
    </fill>
    <fill>
      <patternFill patternType="solid">
        <fgColor rgb="FFFFFF00"/>
        <bgColor theme="3" tint="0.5999633777886288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3"/>
      </bottom>
      <diagonal/>
    </border>
  </borders>
  <cellStyleXfs count="1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7" fillId="0" borderId="0"/>
    <xf numFmtId="176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41" fontId="10" fillId="0" borderId="0" applyFont="0" applyFill="0" applyBorder="0" applyAlignment="0" applyProtection="0">
      <alignment vertical="center"/>
    </xf>
    <xf numFmtId="0" fontId="10" fillId="3" borderId="4" applyNumberFormat="0" applyFont="0" applyFill="0" applyBorder="0" applyAlignment="0" applyProtection="0">
      <alignment horizontal="center"/>
      <protection locked="0"/>
    </xf>
    <xf numFmtId="42" fontId="10" fillId="0" borderId="0" applyFont="0" applyFill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</cellStyleXfs>
  <cellXfs count="71">
    <xf numFmtId="0" fontId="0" fillId="0" borderId="0" xfId="0"/>
    <xf numFmtId="0" fontId="10" fillId="0" borderId="0" xfId="0" applyFont="1"/>
    <xf numFmtId="0" fontId="11" fillId="0" borderId="0" xfId="4" applyNumberFormat="1" applyFont="1" applyFill="1" applyAlignment="1">
      <alignment horizontal="left"/>
    </xf>
    <xf numFmtId="0" fontId="13" fillId="0" borderId="0" xfId="7" applyFont="1" applyAlignment="1" applyProtection="1"/>
    <xf numFmtId="0" fontId="10" fillId="0" borderId="0" xfId="0" applyFont="1" applyProtection="1">
      <protection locked="0"/>
    </xf>
    <xf numFmtId="0" fontId="17" fillId="0" borderId="0" xfId="0" applyFont="1"/>
    <xf numFmtId="0" fontId="0" fillId="0" borderId="0" xfId="0" applyProtection="1">
      <protection locked="0"/>
    </xf>
    <xf numFmtId="41" fontId="10" fillId="0" borderId="0" xfId="8" applyFont="1" applyAlignment="1"/>
    <xf numFmtId="41" fontId="12" fillId="0" borderId="0" xfId="8" applyFont="1" applyFill="1" applyAlignment="1">
      <alignment horizontal="left"/>
    </xf>
    <xf numFmtId="41" fontId="3" fillId="0" borderId="0" xfId="8" applyFont="1" applyFill="1" applyAlignment="1">
      <alignment horizontal="left"/>
    </xf>
    <xf numFmtId="41" fontId="3" fillId="0" borderId="0" xfId="8" applyFont="1" applyAlignment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0" fillId="3" borderId="1" xfId="0" applyFont="1" applyFill="1" applyBorder="1" applyAlignment="1" applyProtection="1">
      <alignment horizontal="center"/>
      <protection locked="0"/>
    </xf>
    <xf numFmtId="0" fontId="4" fillId="3" borderId="1" xfId="0" applyFont="1" applyFill="1" applyBorder="1" applyAlignment="1" applyProtection="1">
      <alignment horizontal="center"/>
      <protection locked="0"/>
    </xf>
    <xf numFmtId="179" fontId="4" fillId="4" borderId="1" xfId="4" applyNumberFormat="1" applyFont="1" applyFill="1" applyBorder="1" applyAlignment="1" applyProtection="1"/>
    <xf numFmtId="180" fontId="4" fillId="3" borderId="1" xfId="4" applyNumberFormat="1" applyFont="1" applyFill="1" applyBorder="1" applyAlignment="1" applyProtection="1">
      <protection locked="0"/>
    </xf>
    <xf numFmtId="180" fontId="10" fillId="3" borderId="1" xfId="4" applyNumberFormat="1" applyFont="1" applyFill="1" applyBorder="1" applyAlignment="1" applyProtection="1">
      <protection locked="0"/>
    </xf>
    <xf numFmtId="179" fontId="10" fillId="4" borderId="1" xfId="4" applyNumberFormat="1" applyFont="1" applyFill="1" applyBorder="1" applyAlignment="1" applyProtection="1"/>
    <xf numFmtId="0" fontId="10" fillId="0" borderId="7" xfId="0" applyFont="1" applyBorder="1"/>
    <xf numFmtId="41" fontId="10" fillId="0" borderId="7" xfId="8" applyFont="1" applyBorder="1" applyAlignment="1"/>
    <xf numFmtId="0" fontId="23" fillId="3" borderId="1" xfId="0" applyFont="1" applyFill="1" applyBorder="1" applyAlignment="1" applyProtection="1">
      <alignment horizontal="left"/>
      <protection locked="0"/>
    </xf>
    <xf numFmtId="0" fontId="21" fillId="3" borderId="1" xfId="0" applyFont="1" applyFill="1" applyBorder="1" applyAlignment="1" applyProtection="1">
      <alignment horizontal="left"/>
      <protection locked="0"/>
    </xf>
    <xf numFmtId="0" fontId="10" fillId="0" borderId="4" xfId="0" applyFont="1" applyBorder="1"/>
    <xf numFmtId="178" fontId="12" fillId="2" borderId="12" xfId="0" applyNumberFormat="1" applyFont="1" applyFill="1" applyBorder="1"/>
    <xf numFmtId="41" fontId="10" fillId="0" borderId="13" xfId="8" applyFont="1" applyBorder="1" applyAlignment="1"/>
    <xf numFmtId="41" fontId="18" fillId="0" borderId="12" xfId="8" applyFont="1" applyBorder="1" applyAlignment="1"/>
    <xf numFmtId="41" fontId="10" fillId="0" borderId="2" xfId="8" applyFont="1" applyBorder="1" applyAlignment="1"/>
    <xf numFmtId="0" fontId="15" fillId="0" borderId="3" xfId="0" applyFont="1" applyBorder="1"/>
    <xf numFmtId="0" fontId="17" fillId="0" borderId="1" xfId="0" applyFont="1" applyBorder="1"/>
    <xf numFmtId="41" fontId="10" fillId="0" borderId="14" xfId="8" applyFont="1" applyBorder="1" applyAlignment="1"/>
    <xf numFmtId="178" fontId="10" fillId="2" borderId="12" xfId="0" applyNumberFormat="1" applyFont="1" applyFill="1" applyBorder="1"/>
    <xf numFmtId="178" fontId="10" fillId="2" borderId="15" xfId="0" applyNumberFormat="1" applyFont="1" applyFill="1" applyBorder="1"/>
    <xf numFmtId="177" fontId="0" fillId="2" borderId="2" xfId="0" applyNumberFormat="1" applyFill="1" applyBorder="1" applyProtection="1">
      <protection locked="0"/>
    </xf>
    <xf numFmtId="14" fontId="10" fillId="0" borderId="0" xfId="0" applyNumberFormat="1" applyFont="1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49" fontId="0" fillId="0" borderId="0" xfId="0" quotePrefix="1" applyNumberFormat="1" applyAlignment="1">
      <alignment horizontal="center" vertical="center"/>
    </xf>
    <xf numFmtId="0" fontId="14" fillId="5" borderId="8" xfId="0" applyFont="1" applyFill="1" applyBorder="1"/>
    <xf numFmtId="0" fontId="14" fillId="5" borderId="7" xfId="0" applyFont="1" applyFill="1" applyBorder="1" applyAlignment="1">
      <alignment horizontal="center"/>
    </xf>
    <xf numFmtId="0" fontId="14" fillId="5" borderId="0" xfId="0" applyFont="1" applyFill="1" applyAlignment="1">
      <alignment horizontal="center"/>
    </xf>
    <xf numFmtId="0" fontId="6" fillId="5" borderId="7" xfId="0" applyFont="1" applyFill="1" applyBorder="1" applyAlignment="1">
      <alignment horizontal="center"/>
    </xf>
    <xf numFmtId="178" fontId="10" fillId="2" borderId="11" xfId="0" applyNumberFormat="1" applyFont="1" applyFill="1" applyBorder="1" applyProtection="1">
      <protection locked="0"/>
    </xf>
    <xf numFmtId="181" fontId="10" fillId="6" borderId="1" xfId="10" applyNumberFormat="1" applyFont="1" applyFill="1" applyBorder="1" applyAlignment="1" applyProtection="1"/>
    <xf numFmtId="181" fontId="10" fillId="2" borderId="12" xfId="0" applyNumberFormat="1" applyFont="1" applyFill="1" applyBorder="1"/>
    <xf numFmtId="181" fontId="12" fillId="2" borderId="12" xfId="0" applyNumberFormat="1" applyFont="1" applyFill="1" applyBorder="1"/>
    <xf numFmtId="181" fontId="25" fillId="7" borderId="1" xfId="11" applyNumberFormat="1" applyBorder="1" applyAlignment="1" applyProtection="1"/>
    <xf numFmtId="181" fontId="10" fillId="8" borderId="11" xfId="10" applyNumberFormat="1" applyFont="1" applyFill="1" applyBorder="1" applyAlignment="1" applyProtection="1"/>
    <xf numFmtId="0" fontId="24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0" fontId="9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/>
      <protection locked="0"/>
    </xf>
    <xf numFmtId="0" fontId="12" fillId="0" borderId="0" xfId="0" applyFont="1" applyAlignment="1" applyProtection="1">
      <alignment horizontal="center" vertical="top"/>
      <protection locked="0"/>
    </xf>
    <xf numFmtId="0" fontId="10" fillId="0" borderId="10" xfId="0" applyFont="1" applyBorder="1" applyAlignment="1" applyProtection="1">
      <alignment horizontal="left" vertical="top"/>
      <protection locked="0"/>
    </xf>
    <xf numFmtId="0" fontId="10" fillId="0" borderId="7" xfId="0" applyFont="1" applyBorder="1" applyAlignment="1" applyProtection="1">
      <alignment horizontal="left" vertical="top"/>
      <protection locked="0"/>
    </xf>
    <xf numFmtId="0" fontId="16" fillId="5" borderId="8" xfId="0" applyFont="1" applyFill="1" applyBorder="1" applyAlignment="1">
      <alignment horizontal="left"/>
    </xf>
    <xf numFmtId="0" fontId="16" fillId="5" borderId="9" xfId="0" applyFont="1" applyFill="1" applyBorder="1" applyAlignment="1">
      <alignment horizontal="left"/>
    </xf>
    <xf numFmtId="0" fontId="0" fillId="0" borderId="4" xfId="0" applyBorder="1" applyAlignment="1" applyProtection="1">
      <alignment horizontal="left" vertical="top"/>
      <protection locked="0"/>
    </xf>
    <xf numFmtId="0" fontId="10" fillId="0" borderId="3" xfId="0" applyFont="1" applyBorder="1" applyAlignment="1" applyProtection="1">
      <alignment horizontal="left" vertical="top"/>
      <protection locked="0"/>
    </xf>
    <xf numFmtId="0" fontId="10" fillId="3" borderId="8" xfId="0" applyFont="1" applyFill="1" applyBorder="1" applyAlignment="1" applyProtection="1">
      <alignment horizontal="center"/>
      <protection locked="0"/>
    </xf>
    <xf numFmtId="0" fontId="10" fillId="3" borderId="6" xfId="0" applyFont="1" applyFill="1" applyBorder="1" applyAlignment="1" applyProtection="1">
      <alignment horizontal="center"/>
      <protection locked="0"/>
    </xf>
    <xf numFmtId="0" fontId="10" fillId="3" borderId="9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6" xfId="0" applyFont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22" fillId="0" borderId="8" xfId="0" applyFont="1" applyBorder="1" applyAlignment="1" applyProtection="1">
      <alignment horizontal="center"/>
      <protection locked="0"/>
    </xf>
    <xf numFmtId="0" fontId="22" fillId="0" borderId="6" xfId="0" applyFont="1" applyBorder="1" applyAlignment="1" applyProtection="1">
      <alignment horizontal="center"/>
      <protection locked="0"/>
    </xf>
    <xf numFmtId="0" fontId="22" fillId="0" borderId="9" xfId="0" applyFont="1" applyBorder="1" applyAlignment="1" applyProtection="1">
      <alignment horizontal="center"/>
      <protection locked="0"/>
    </xf>
  </cellXfs>
  <cellStyles count="12">
    <cellStyle name="Hyperlink_blank" xfId="1" xr:uid="{00000000-0005-0000-0000-000000000000}"/>
    <cellStyle name="Normal 2" xfId="2" xr:uid="{00000000-0005-0000-0000-000001000000}"/>
    <cellStyle name="Normal_blank" xfId="3" xr:uid="{00000000-0005-0000-0000-000002000000}"/>
    <cellStyle name="강조색3" xfId="11" builtinId="37"/>
    <cellStyle name="쉼표" xfId="4" builtinId="3"/>
    <cellStyle name="쉼표 [0]" xfId="8" builtinId="6"/>
    <cellStyle name="쉼표 [0] 2" xfId="5" xr:uid="{00000000-0005-0000-0000-000005000000}"/>
    <cellStyle name="쉼표 2" xfId="6" xr:uid="{00000000-0005-0000-0000-000006000000}"/>
    <cellStyle name="스타일 1" xfId="9" xr:uid="{393A1E64-1A98-4CB4-9EDD-DFEDB6023562}"/>
    <cellStyle name="통화 [0]" xfId="10" builtinId="7"/>
    <cellStyle name="표준" xfId="0" builtinId="0"/>
    <cellStyle name="하이퍼링크" xfId="7" builtinId="8"/>
  </cellStyles>
  <dxfs count="0"/>
  <tableStyles count="1" defaultTableStyle="TableStyleMedium2" defaultPivotStyle="PivotStyleLight16">
    <tableStyle name="표 스타일 1" pivot="0" count="0" xr9:uid="{A27051D8-7854-4AAA-B7F5-736615C58F62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76B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3"/>
  <sheetViews>
    <sheetView showGridLines="0" tabSelected="1" zoomScaleNormal="100" workbookViewId="0">
      <selection activeCell="F26" sqref="D26:F27"/>
    </sheetView>
  </sheetViews>
  <sheetFormatPr defaultColWidth="9.109375" defaultRowHeight="14.4" x14ac:dyDescent="0.35"/>
  <cols>
    <col min="1" max="1" width="56.33203125" style="1" customWidth="1"/>
    <col min="2" max="2" width="15.5546875" style="1" customWidth="1"/>
    <col min="3" max="3" width="5.6640625" style="1" customWidth="1"/>
    <col min="4" max="4" width="13.6640625" style="7" customWidth="1"/>
    <col min="5" max="5" width="14.88671875" style="1" customWidth="1"/>
    <col min="6" max="6" width="26.44140625" style="1" customWidth="1"/>
    <col min="7" max="7" width="15.88671875" style="1" customWidth="1"/>
    <col min="8" max="16384" width="9.109375" style="1"/>
  </cols>
  <sheetData>
    <row r="1" spans="1:7" ht="30.6" x14ac:dyDescent="0.55000000000000004">
      <c r="A1" s="52" t="s">
        <v>15</v>
      </c>
      <c r="B1" s="52"/>
      <c r="D1" s="50" t="s">
        <v>8</v>
      </c>
      <c r="E1" s="50"/>
      <c r="F1" s="51"/>
    </row>
    <row r="2" spans="1:7" x14ac:dyDescent="0.35">
      <c r="A2" s="53"/>
      <c r="B2" s="53"/>
      <c r="G2" s="2"/>
    </row>
    <row r="3" spans="1:7" x14ac:dyDescent="0.35">
      <c r="A3" s="10"/>
      <c r="D3" s="8"/>
      <c r="E3" s="37"/>
      <c r="F3" s="37"/>
      <c r="G3" s="3"/>
    </row>
    <row r="4" spans="1:7" x14ac:dyDescent="0.35">
      <c r="A4" s="4" t="s">
        <v>9</v>
      </c>
      <c r="D4" s="9"/>
      <c r="E4" s="38"/>
      <c r="F4" s="38"/>
    </row>
    <row r="5" spans="1:7" x14ac:dyDescent="0.35">
      <c r="A5" s="4" t="s">
        <v>10</v>
      </c>
      <c r="D5" s="10"/>
      <c r="E5" s="39"/>
      <c r="F5" s="39"/>
    </row>
    <row r="6" spans="1:7" x14ac:dyDescent="0.35">
      <c r="A6" s="4" t="s">
        <v>17</v>
      </c>
      <c r="D6" s="10"/>
      <c r="E6"/>
      <c r="F6"/>
    </row>
    <row r="7" spans="1:7" x14ac:dyDescent="0.35">
      <c r="A7" s="4" t="s">
        <v>16</v>
      </c>
      <c r="D7" s="10"/>
      <c r="E7" t="s">
        <v>29</v>
      </c>
      <c r="F7"/>
    </row>
    <row r="8" spans="1:7" x14ac:dyDescent="0.35">
      <c r="A8" s="4" t="s">
        <v>7</v>
      </c>
      <c r="D8" s="10"/>
      <c r="E8"/>
      <c r="F8"/>
    </row>
    <row r="9" spans="1:7" x14ac:dyDescent="0.35">
      <c r="A9" s="6" t="s">
        <v>11</v>
      </c>
      <c r="B9" s="22"/>
      <c r="C9" s="22"/>
      <c r="D9" s="23"/>
      <c r="E9" s="22"/>
      <c r="F9" s="22"/>
    </row>
    <row r="10" spans="1:7" ht="15" x14ac:dyDescent="0.35">
      <c r="A10" s="40" t="s">
        <v>0</v>
      </c>
      <c r="B10" s="41" t="s">
        <v>6</v>
      </c>
      <c r="C10" s="42" t="s">
        <v>5</v>
      </c>
      <c r="D10" s="43" t="s">
        <v>13</v>
      </c>
      <c r="E10" s="42" t="s">
        <v>1</v>
      </c>
      <c r="F10" s="42" t="s">
        <v>1</v>
      </c>
    </row>
    <row r="11" spans="1:7" ht="17.25" customHeight="1" x14ac:dyDescent="0.35">
      <c r="A11" s="61"/>
      <c r="B11" s="62"/>
      <c r="C11" s="62"/>
      <c r="D11" s="62"/>
      <c r="E11" s="62"/>
      <c r="F11" s="63"/>
    </row>
    <row r="12" spans="1:7" ht="15" customHeight="1" x14ac:dyDescent="0.35">
      <c r="A12" s="24" t="s">
        <v>25</v>
      </c>
      <c r="B12" s="19">
        <v>1500000</v>
      </c>
      <c r="C12" s="17">
        <v>1</v>
      </c>
      <c r="D12" s="17">
        <v>1</v>
      </c>
      <c r="E12" s="18">
        <f t="shared" ref="E12:E17" si="0">B12*C12*D12</f>
        <v>1500000</v>
      </c>
      <c r="F12" s="45">
        <f>E12/(1422)</f>
        <v>1054.8523206751054</v>
      </c>
    </row>
    <row r="13" spans="1:7" ht="15" customHeight="1" x14ac:dyDescent="0.35">
      <c r="A13" s="24" t="s">
        <v>23</v>
      </c>
      <c r="B13" s="19">
        <v>78000</v>
      </c>
      <c r="C13" s="17">
        <v>200</v>
      </c>
      <c r="D13" s="17">
        <v>1</v>
      </c>
      <c r="E13" s="18">
        <f t="shared" si="0"/>
        <v>15600000</v>
      </c>
      <c r="F13" s="45">
        <f>E13/(1422)</f>
        <v>10970.464135021097</v>
      </c>
    </row>
    <row r="14" spans="1:7" ht="15" customHeight="1" x14ac:dyDescent="0.35">
      <c r="A14" s="24" t="s">
        <v>26</v>
      </c>
      <c r="B14" s="19">
        <v>4350000</v>
      </c>
      <c r="C14" s="17">
        <v>1</v>
      </c>
      <c r="D14" s="17">
        <v>1</v>
      </c>
      <c r="E14" s="18">
        <f t="shared" si="0"/>
        <v>4350000</v>
      </c>
      <c r="F14" s="45">
        <f>E14/(1422)</f>
        <v>3059.0717299578059</v>
      </c>
    </row>
    <row r="15" spans="1:7" ht="15" customHeight="1" x14ac:dyDescent="0.35">
      <c r="A15" s="24" t="s">
        <v>27</v>
      </c>
      <c r="B15" s="19">
        <v>1900000</v>
      </c>
      <c r="C15" s="17">
        <v>1</v>
      </c>
      <c r="D15" s="17">
        <v>1</v>
      </c>
      <c r="E15" s="18">
        <f t="shared" si="0"/>
        <v>1900000</v>
      </c>
      <c r="F15" s="45">
        <f>E15/(1422)</f>
        <v>1336.1462728551337</v>
      </c>
    </row>
    <row r="16" spans="1:7" ht="15" customHeight="1" x14ac:dyDescent="0.35">
      <c r="A16" s="24" t="s">
        <v>22</v>
      </c>
      <c r="B16" s="19">
        <v>1700000</v>
      </c>
      <c r="C16" s="17">
        <v>1</v>
      </c>
      <c r="D16" s="17">
        <v>1</v>
      </c>
      <c r="E16" s="18">
        <f t="shared" si="0"/>
        <v>1700000</v>
      </c>
      <c r="F16" s="45">
        <f>E16/(1422)</f>
        <v>1195.4992967651197</v>
      </c>
    </row>
    <row r="17" spans="1:7" ht="15" customHeight="1" x14ac:dyDescent="0.35">
      <c r="A17" s="24" t="s">
        <v>28</v>
      </c>
      <c r="B17" s="21">
        <f>SUM(E12:E16)</f>
        <v>25050000</v>
      </c>
      <c r="C17" s="17">
        <v>1</v>
      </c>
      <c r="D17" s="17">
        <v>0.15</v>
      </c>
      <c r="E17" s="18">
        <f t="shared" si="0"/>
        <v>3757500</v>
      </c>
      <c r="F17" s="45">
        <f>E17/(1422)</f>
        <v>2642.4050632911394</v>
      </c>
    </row>
    <row r="18" spans="1:7" ht="14.25" customHeight="1" x14ac:dyDescent="0.4">
      <c r="A18" s="25"/>
      <c r="B18" s="20"/>
      <c r="C18" s="16"/>
      <c r="D18" s="16"/>
      <c r="E18" s="21">
        <f>SUM(E12:E17)</f>
        <v>28807500</v>
      </c>
      <c r="F18" s="48">
        <f>E18/(1422)</f>
        <v>20258.438818565402</v>
      </c>
    </row>
    <row r="19" spans="1:7" ht="15" customHeight="1" x14ac:dyDescent="0.35">
      <c r="A19" s="68"/>
      <c r="B19" s="69"/>
      <c r="C19" s="69"/>
      <c r="D19" s="69"/>
      <c r="E19" s="69"/>
      <c r="F19" s="70"/>
      <c r="G19" s="1" t="s">
        <v>20</v>
      </c>
    </row>
    <row r="20" spans="1:7" x14ac:dyDescent="0.35">
      <c r="A20" s="64"/>
      <c r="B20" s="65"/>
      <c r="C20" s="66"/>
      <c r="D20" s="65"/>
      <c r="E20" s="65"/>
      <c r="F20" s="67"/>
    </row>
    <row r="21" spans="1:7" ht="15" x14ac:dyDescent="0.35">
      <c r="A21" s="57" t="s">
        <v>19</v>
      </c>
      <c r="B21" s="58"/>
      <c r="C21" s="31"/>
      <c r="D21" s="33" t="s">
        <v>12</v>
      </c>
      <c r="E21" s="34">
        <f>SUM(E18)</f>
        <v>28807500</v>
      </c>
      <c r="F21" s="46">
        <f>SUM(F18)</f>
        <v>20258.438818565402</v>
      </c>
      <c r="G21" s="26"/>
    </row>
    <row r="22" spans="1:7" ht="15" x14ac:dyDescent="0.35">
      <c r="A22" s="59"/>
      <c r="B22" s="60"/>
      <c r="C22" s="5"/>
      <c r="D22" s="30" t="s">
        <v>3</v>
      </c>
      <c r="E22" s="36"/>
      <c r="F22" s="36"/>
      <c r="G22" s="26"/>
    </row>
    <row r="23" spans="1:7" ht="15" x14ac:dyDescent="0.35">
      <c r="A23" s="55"/>
      <c r="B23" s="56"/>
      <c r="C23" s="32"/>
      <c r="D23" s="30" t="s">
        <v>4</v>
      </c>
      <c r="E23" s="35"/>
      <c r="F23" s="35"/>
    </row>
    <row r="24" spans="1:7" ht="15.6" thickBot="1" x14ac:dyDescent="0.4">
      <c r="C24" s="5"/>
      <c r="D24" s="28" t="s">
        <v>21</v>
      </c>
      <c r="E24" s="44">
        <v>-7500</v>
      </c>
      <c r="F24" s="49">
        <f t="shared" ref="F24" si="1">E24/(1440)</f>
        <v>-5.208333333333333</v>
      </c>
    </row>
    <row r="25" spans="1:7" ht="15.6" thickTop="1" x14ac:dyDescent="0.35">
      <c r="A25" s="12" t="s">
        <v>24</v>
      </c>
      <c r="B25" s="13"/>
      <c r="C25" s="5"/>
      <c r="D25" s="29" t="s">
        <v>18</v>
      </c>
      <c r="E25" s="27">
        <f>E21+E24</f>
        <v>28800000</v>
      </c>
      <c r="F25" s="47">
        <f>F21+F24</f>
        <v>20253.23048523207</v>
      </c>
    </row>
    <row r="26" spans="1:7" x14ac:dyDescent="0.35">
      <c r="A26" s="15" t="s">
        <v>14</v>
      </c>
      <c r="B26" s="14"/>
    </row>
    <row r="27" spans="1:7" x14ac:dyDescent="0.35">
      <c r="D27" s="54"/>
      <c r="E27" s="54"/>
      <c r="F27" s="54"/>
    </row>
    <row r="28" spans="1:7" ht="16.2" x14ac:dyDescent="0.35">
      <c r="A28" s="11" t="s">
        <v>2</v>
      </c>
      <c r="B28" s="11"/>
    </row>
    <row r="30" spans="1:7" x14ac:dyDescent="0.35">
      <c r="C30" s="13"/>
      <c r="D30" s="13"/>
      <c r="E30" s="13"/>
      <c r="F30" s="13"/>
    </row>
    <row r="31" spans="1:7" x14ac:dyDescent="0.35">
      <c r="C31" s="14"/>
      <c r="D31" s="14"/>
      <c r="E31" s="14"/>
      <c r="F31" s="14"/>
    </row>
    <row r="33" spans="3:6" ht="16.2" x14ac:dyDescent="0.35">
      <c r="C33" s="11"/>
      <c r="D33" s="11"/>
      <c r="E33" s="11"/>
      <c r="F33" s="11"/>
    </row>
  </sheetData>
  <mergeCells count="10">
    <mergeCell ref="D1:F1"/>
    <mergeCell ref="A1:B1"/>
    <mergeCell ref="A2:B2"/>
    <mergeCell ref="D27:F27"/>
    <mergeCell ref="A23:B23"/>
    <mergeCell ref="A21:B21"/>
    <mergeCell ref="A22:B22"/>
    <mergeCell ref="A11:F11"/>
    <mergeCell ref="A20:F20"/>
    <mergeCell ref="A19:F19"/>
  </mergeCells>
  <phoneticPr fontId="4" type="noConversion"/>
  <printOptions horizontalCentered="1"/>
  <pageMargins left="0.75" right="0.75" top="0.75" bottom="0.75" header="0.5" footer="0.25"/>
  <pageSetup scale="9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4</vt:i4>
      </vt:variant>
    </vt:vector>
  </HeadingPairs>
  <TitlesOfParts>
    <vt:vector size="5" baseType="lpstr">
      <vt:lpstr>Invoice</vt:lpstr>
      <vt:lpstr>Invoice!Inv_Date</vt:lpstr>
      <vt:lpstr>Invoice!Inv_DueDate</vt:lpstr>
      <vt:lpstr>Invoice!Inv_Total</vt:lpstr>
      <vt:lpstr>Invoice!Print_Area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quotation</dc:title>
  <dc:creator>pumpkin</dc:creator>
  <dc:description>(c) 2010 Vertex42 LLC. All Rights Reserved.</dc:description>
  <cp:lastModifiedBy>양승철</cp:lastModifiedBy>
  <cp:lastPrinted>2023-08-02T02:24:37Z</cp:lastPrinted>
  <dcterms:created xsi:type="dcterms:W3CDTF">2004-08-16T18:44:14Z</dcterms:created>
  <dcterms:modified xsi:type="dcterms:W3CDTF">2025-05-02T02:44:46Z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1.1.2</vt:lpwstr>
  </property>
</Properties>
</file>