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E:\U-Studio Dropbox\U-Studio의 팀 폴더\A_유스튜디오자료\견적서\2025년 견적서_주식회사\"/>
    </mc:Choice>
  </mc:AlternateContent>
  <xr:revisionPtr revIDLastSave="0" documentId="13_ncr:1_{AEE1EB62-3285-4AF0-ADBD-877E01C20012}" xr6:coauthVersionLast="47" xr6:coauthVersionMax="47" xr10:uidLastSave="{00000000-0000-0000-0000-000000000000}"/>
  <bookViews>
    <workbookView xWindow="9520" yWindow="3010" windowWidth="26750" windowHeight="16770" xr2:uid="{00000000-000D-0000-FFFF-FFFF00000000}"/>
  </bookViews>
  <sheets>
    <sheet name="거래명세서(매입,매출)" sheetId="1" r:id="rId1"/>
  </sheets>
  <definedNames>
    <definedName name="_xlnm.Print_Area" localSheetId="0">'거래명세서(매입,매출)'!$B$1:$AH$30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A22" i="1" l="1"/>
  <c r="AA24" i="1" s="1"/>
  <c r="AA17" i="1"/>
  <c r="AA20" i="1"/>
  <c r="AA19" i="1"/>
  <c r="B4" i="1" l="1"/>
  <c r="AA25" i="1" l="1"/>
  <c r="AA26" i="1" s="1"/>
  <c r="W13" i="1" s="1"/>
  <c r="H13" i="1" s="1"/>
</calcChain>
</file>

<file path=xl/sharedStrings.xml><?xml version="1.0" encoding="utf-8"?>
<sst xmlns="http://schemas.openxmlformats.org/spreadsheetml/2006/main" count="43" uniqueCount="40">
  <si>
    <t>등록번호</t>
    <phoneticPr fontId="1" type="noConversion"/>
  </si>
  <si>
    <t xml:space="preserve">원정 </t>
    <phoneticPr fontId="1" type="noConversion"/>
  </si>
  <si>
    <t>(\</t>
    <phoneticPr fontId="1" type="noConversion"/>
  </si>
  <si>
    <t>공
급
자</t>
    <phoneticPr fontId="1" type="noConversion"/>
  </si>
  <si>
    <t>공급
받는자</t>
    <phoneticPr fontId="1" type="noConversion"/>
  </si>
  <si>
    <t>비   고</t>
    <phoneticPr fontId="1" type="noConversion"/>
  </si>
  <si>
    <t>상    호</t>
    <phoneticPr fontId="1" type="noConversion"/>
  </si>
  <si>
    <t>사 업 자
주     소</t>
    <phoneticPr fontId="1" type="noConversion"/>
  </si>
  <si>
    <t>사 업 장
주     소</t>
    <phoneticPr fontId="1" type="noConversion"/>
  </si>
  <si>
    <t>합               계</t>
    <phoneticPr fontId="1" type="noConversion"/>
  </si>
  <si>
    <t>총               액</t>
    <phoneticPr fontId="1" type="noConversion"/>
  </si>
  <si>
    <t>수량</t>
    <phoneticPr fontId="1" type="noConversion"/>
  </si>
  <si>
    <t>금액</t>
    <phoneticPr fontId="1" type="noConversion"/>
  </si>
  <si>
    <t>품명</t>
    <phoneticPr fontId="1" type="noConversion"/>
  </si>
  <si>
    <t>상 세 내 역</t>
    <phoneticPr fontId="1" type="noConversion"/>
  </si>
  <si>
    <t>단가</t>
    <phoneticPr fontId="1" type="noConversion"/>
  </si>
  <si>
    <t>V       A       T</t>
    <phoneticPr fontId="1" type="noConversion"/>
  </si>
  <si>
    <t>) VAT포함</t>
    <phoneticPr fontId="1" type="noConversion"/>
  </si>
  <si>
    <t>대표이사</t>
    <phoneticPr fontId="1" type="noConversion"/>
  </si>
  <si>
    <t>금액      일금</t>
    <phoneticPr fontId="1" type="noConversion"/>
  </si>
  <si>
    <t>참고사항</t>
    <phoneticPr fontId="1" type="noConversion"/>
  </si>
  <si>
    <t>양승철</t>
    <phoneticPr fontId="1" type="noConversion"/>
  </si>
  <si>
    <t>발급일</t>
    <phoneticPr fontId="1" type="noConversion"/>
  </si>
  <si>
    <t>주식회사 유스튜디오</t>
    <phoneticPr fontId="1" type="noConversion"/>
  </si>
  <si>
    <t>451-81-00624</t>
    <phoneticPr fontId="1" type="noConversion"/>
  </si>
  <si>
    <t>견적서</t>
    <phoneticPr fontId="1" type="noConversion"/>
  </si>
  <si>
    <t>일수</t>
    <phoneticPr fontId="1" type="noConversion"/>
  </si>
  <si>
    <t>서울시 서초구 강남대로 563
(페이토, B2 유스튜디오)</t>
    <phoneticPr fontId="1" type="noConversion"/>
  </si>
  <si>
    <t>자막작업</t>
    <phoneticPr fontId="1" type="noConversion"/>
  </si>
  <si>
    <t>강의영상 제작(스튜디오 촬영)</t>
    <phoneticPr fontId="1" type="noConversion"/>
  </si>
  <si>
    <t>강의 영상 제작</t>
    <phoneticPr fontId="1" type="noConversion"/>
  </si>
  <si>
    <t>엠클라우드브리지</t>
    <phoneticPr fontId="1" type="noConversion"/>
  </si>
  <si>
    <t>스튜디오 렌탈</t>
    <phoneticPr fontId="1" type="noConversion"/>
  </si>
  <si>
    <t>편집</t>
    <phoneticPr fontId="1" type="noConversion"/>
  </si>
  <si>
    <t>제작</t>
    <phoneticPr fontId="1" type="noConversion"/>
  </si>
  <si>
    <t>렌탈/촬영</t>
    <phoneticPr fontId="1" type="noConversion"/>
  </si>
  <si>
    <t>촬영기재 일체</t>
    <phoneticPr fontId="1" type="noConversion"/>
  </si>
  <si>
    <t>할인</t>
    <phoneticPr fontId="1" type="noConversion"/>
  </si>
  <si>
    <t>만원단위 이하 절사</t>
    <phoneticPr fontId="1" type="noConversion"/>
  </si>
  <si>
    <t>할인(10%)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</si>
</sst>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#,###\ "/>
    <numFmt numFmtId="177" formatCode="[DBNum4][$-412]General"/>
    <numFmt numFmtId="178" formatCode="&quot;₩&quot;#,##0_);[Red]\(&quot;₩&quot;#,##0\)"/>
  </numFmts>
  <fonts count="9" x14ac:knownFonts="1">
    <font>
      <sz val="11"/>
      <name val="돋움"/>
      <family val="3"/>
      <charset val="129"/>
    </font>
    <font>
      <sz val="8"/>
      <name val="돋움"/>
      <family val="3"/>
      <charset val="129"/>
    </font>
    <font>
      <sz val="10"/>
      <name val="맑은 고딕"/>
      <family val="3"/>
      <charset val="129"/>
      <scheme val="major"/>
    </font>
    <font>
      <b/>
      <sz val="9"/>
      <name val="맑은 고딕"/>
      <family val="3"/>
      <charset val="129"/>
      <scheme val="major"/>
    </font>
    <font>
      <sz val="10"/>
      <color theme="8" tint="-0.249977111117893"/>
      <name val="맑은 고딕"/>
      <family val="3"/>
      <charset val="129"/>
      <scheme val="major"/>
    </font>
    <font>
      <b/>
      <sz val="18"/>
      <name val="맑은 고딕"/>
      <family val="3"/>
      <charset val="129"/>
      <scheme val="major"/>
    </font>
    <font>
      <b/>
      <sz val="10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ajor"/>
    </font>
    <font>
      <sz val="14"/>
      <name val="맑은 고딕"/>
      <family val="3"/>
      <charset val="129"/>
      <scheme val="major"/>
    </font>
  </fonts>
  <fills count="5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2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50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2" fillId="0" borderId="2" xfId="0" applyFont="1" applyBorder="1">
      <alignment vertical="center"/>
    </xf>
    <xf numFmtId="0" fontId="3" fillId="0" borderId="0" xfId="0" applyFont="1" applyAlignment="1">
      <alignment horizontal="right" vertical="center"/>
    </xf>
    <xf numFmtId="0" fontId="4" fillId="0" borderId="0" xfId="0" applyFont="1" applyAlignment="1">
      <alignment horizontal="right" vertical="center"/>
    </xf>
    <xf numFmtId="0" fontId="7" fillId="0" borderId="0" xfId="0" applyFont="1">
      <alignment vertical="center"/>
    </xf>
    <xf numFmtId="0" fontId="2" fillId="0" borderId="5" xfId="0" applyFont="1" applyBorder="1" applyAlignment="1">
      <alignment horizontal="center" vertical="center"/>
    </xf>
    <xf numFmtId="3" fontId="2" fillId="0" borderId="5" xfId="0" applyNumberFormat="1" applyFont="1" applyBorder="1" applyAlignment="1">
      <alignment horizontal="center" vertical="center"/>
    </xf>
    <xf numFmtId="3" fontId="2" fillId="0" borderId="36" xfId="0" applyNumberFormat="1" applyFont="1" applyBorder="1" applyAlignment="1">
      <alignment horizontal="center" vertical="center"/>
    </xf>
    <xf numFmtId="3" fontId="2" fillId="0" borderId="37" xfId="0" applyNumberFormat="1" applyFont="1" applyBorder="1" applyAlignment="1">
      <alignment horizontal="center" vertical="center"/>
    </xf>
    <xf numFmtId="0" fontId="2" fillId="0" borderId="46" xfId="0" applyFont="1" applyBorder="1" applyAlignment="1">
      <alignment horizontal="center" vertical="center"/>
    </xf>
    <xf numFmtId="0" fontId="2" fillId="3" borderId="47" xfId="0" applyFont="1" applyFill="1" applyBorder="1" applyAlignment="1">
      <alignment horizontal="center" vertical="center"/>
    </xf>
    <xf numFmtId="0" fontId="2" fillId="3" borderId="36" xfId="0" applyFont="1" applyFill="1" applyBorder="1" applyAlignment="1">
      <alignment horizontal="center" vertical="center"/>
    </xf>
    <xf numFmtId="0" fontId="2" fillId="3" borderId="37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3" fontId="2" fillId="3" borderId="5" xfId="0" applyNumberFormat="1" applyFont="1" applyFill="1" applyBorder="1" applyAlignment="1">
      <alignment horizontal="center" vertical="center"/>
    </xf>
    <xf numFmtId="0" fontId="2" fillId="0" borderId="47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3" borderId="23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46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37" xfId="0" applyFont="1" applyFill="1" applyBorder="1" applyAlignment="1">
      <alignment horizontal="center" vertical="center"/>
    </xf>
    <xf numFmtId="3" fontId="2" fillId="4" borderId="5" xfId="0" applyNumberFormat="1" applyFont="1" applyFill="1" applyBorder="1" applyAlignment="1">
      <alignment horizontal="center" vertical="center"/>
    </xf>
    <xf numFmtId="3" fontId="2" fillId="4" borderId="36" xfId="0" applyNumberFormat="1" applyFont="1" applyFill="1" applyBorder="1" applyAlignment="1">
      <alignment horizontal="center" vertical="center"/>
    </xf>
    <xf numFmtId="3" fontId="2" fillId="4" borderId="37" xfId="0" applyNumberFormat="1" applyFont="1" applyFill="1" applyBorder="1" applyAlignment="1">
      <alignment horizontal="center" vertical="center"/>
    </xf>
    <xf numFmtId="0" fontId="2" fillId="0" borderId="47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3" borderId="36" xfId="0" applyFont="1" applyFill="1" applyBorder="1" applyAlignment="1">
      <alignment horizontal="center" vertical="center"/>
    </xf>
    <xf numFmtId="0" fontId="2" fillId="3" borderId="37" xfId="0" applyFont="1" applyFill="1" applyBorder="1" applyAlignment="1">
      <alignment horizontal="center" vertical="center"/>
    </xf>
    <xf numFmtId="3" fontId="2" fillId="3" borderId="5" xfId="0" applyNumberFormat="1" applyFont="1" applyFill="1" applyBorder="1" applyAlignment="1">
      <alignment horizontal="center" vertical="center"/>
    </xf>
    <xf numFmtId="3" fontId="2" fillId="3" borderId="36" xfId="0" applyNumberFormat="1" applyFont="1" applyFill="1" applyBorder="1" applyAlignment="1">
      <alignment horizontal="center" vertical="center"/>
    </xf>
    <xf numFmtId="3" fontId="2" fillId="3" borderId="37" xfId="0" applyNumberFormat="1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3" fontId="2" fillId="0" borderId="5" xfId="0" applyNumberFormat="1" applyFont="1" applyBorder="1" applyAlignment="1">
      <alignment horizontal="center" vertical="center"/>
    </xf>
    <xf numFmtId="3" fontId="2" fillId="0" borderId="36" xfId="0" applyNumberFormat="1" applyFont="1" applyBorder="1" applyAlignment="1">
      <alignment horizontal="center" vertical="center"/>
    </xf>
    <xf numFmtId="3" fontId="2" fillId="0" borderId="37" xfId="0" applyNumberFormat="1" applyFont="1" applyBorder="1" applyAlignment="1">
      <alignment horizontal="center" vertical="center"/>
    </xf>
    <xf numFmtId="0" fontId="2" fillId="4" borderId="47" xfId="0" applyFont="1" applyFill="1" applyBorder="1" applyAlignment="1">
      <alignment horizontal="center" vertical="center"/>
    </xf>
    <xf numFmtId="0" fontId="2" fillId="4" borderId="36" xfId="0" applyFont="1" applyFill="1" applyBorder="1" applyAlignment="1">
      <alignment horizontal="center" vertical="center"/>
    </xf>
    <xf numFmtId="3" fontId="2" fillId="0" borderId="52" xfId="0" applyNumberFormat="1" applyFont="1" applyBorder="1" applyAlignment="1">
      <alignment horizontal="center" vertical="center"/>
    </xf>
    <xf numFmtId="3" fontId="2" fillId="0" borderId="54" xfId="0" applyNumberFormat="1" applyFont="1" applyBorder="1" applyAlignment="1">
      <alignment horizontal="center" vertical="center"/>
    </xf>
    <xf numFmtId="3" fontId="2" fillId="0" borderId="55" xfId="0" applyNumberFormat="1" applyFont="1" applyBorder="1" applyAlignment="1">
      <alignment horizontal="center" vertical="center"/>
    </xf>
    <xf numFmtId="0" fontId="2" fillId="3" borderId="47" xfId="0" applyFont="1" applyFill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0" fontId="6" fillId="0" borderId="40" xfId="0" applyFont="1" applyBorder="1" applyAlignment="1">
      <alignment horizontal="center" vertical="center"/>
    </xf>
    <xf numFmtId="0" fontId="6" fillId="0" borderId="41" xfId="0" applyFont="1" applyBorder="1" applyAlignment="1">
      <alignment horizontal="center" vertical="center"/>
    </xf>
    <xf numFmtId="0" fontId="6" fillId="0" borderId="42" xfId="0" applyFont="1" applyBorder="1" applyAlignment="1">
      <alignment horizontal="center" vertical="center"/>
    </xf>
    <xf numFmtId="178" fontId="2" fillId="0" borderId="38" xfId="0" applyNumberFormat="1" applyFont="1" applyBorder="1" applyAlignment="1">
      <alignment horizontal="right" vertical="center"/>
    </xf>
    <xf numFmtId="178" fontId="2" fillId="0" borderId="41" xfId="0" applyNumberFormat="1" applyFont="1" applyBorder="1" applyAlignment="1">
      <alignment horizontal="right" vertical="center"/>
    </xf>
    <xf numFmtId="178" fontId="2" fillId="0" borderId="42" xfId="0" applyNumberFormat="1" applyFont="1" applyBorder="1" applyAlignment="1">
      <alignment horizontal="right" vertical="center"/>
    </xf>
    <xf numFmtId="0" fontId="2" fillId="0" borderId="43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44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45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57" xfId="0" applyFont="1" applyBorder="1" applyAlignment="1">
      <alignment horizontal="center" vertical="center"/>
    </xf>
    <xf numFmtId="0" fontId="2" fillId="0" borderId="61" xfId="0" applyFont="1" applyBorder="1" applyAlignment="1">
      <alignment horizontal="center" vertical="center"/>
    </xf>
    <xf numFmtId="0" fontId="2" fillId="0" borderId="58" xfId="0" applyFont="1" applyBorder="1" applyAlignment="1">
      <alignment horizontal="center" vertical="center"/>
    </xf>
    <xf numFmtId="0" fontId="2" fillId="0" borderId="60" xfId="0" applyFont="1" applyBorder="1" applyAlignment="1">
      <alignment horizontal="center" vertical="center"/>
    </xf>
    <xf numFmtId="178" fontId="2" fillId="0" borderId="57" xfId="0" applyNumberFormat="1" applyFont="1" applyBorder="1" applyAlignment="1">
      <alignment horizontal="right" vertical="center"/>
    </xf>
    <xf numFmtId="178" fontId="2" fillId="0" borderId="60" xfId="0" applyNumberFormat="1" applyFont="1" applyBorder="1" applyAlignment="1">
      <alignment horizontal="right" vertical="center"/>
    </xf>
    <xf numFmtId="178" fontId="2" fillId="0" borderId="58" xfId="0" applyNumberFormat="1" applyFont="1" applyBorder="1" applyAlignment="1">
      <alignment horizontal="right" vertical="center"/>
    </xf>
    <xf numFmtId="0" fontId="6" fillId="0" borderId="59" xfId="0" applyFont="1" applyBorder="1" applyAlignment="1">
      <alignment horizontal="center" vertical="center"/>
    </xf>
    <xf numFmtId="0" fontId="6" fillId="0" borderId="60" xfId="0" applyFont="1" applyBorder="1" applyAlignment="1">
      <alignment horizontal="center" vertical="center"/>
    </xf>
    <xf numFmtId="0" fontId="6" fillId="0" borderId="58" xfId="0" applyFont="1" applyBorder="1" applyAlignment="1">
      <alignment horizontal="center" vertical="center"/>
    </xf>
    <xf numFmtId="0" fontId="6" fillId="0" borderId="47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6" fillId="0" borderId="37" xfId="0" applyFont="1" applyBorder="1" applyAlignment="1">
      <alignment horizontal="center" vertical="center"/>
    </xf>
    <xf numFmtId="178" fontId="2" fillId="0" borderId="5" xfId="0" applyNumberFormat="1" applyFont="1" applyBorder="1" applyAlignment="1">
      <alignment horizontal="right" vertical="center"/>
    </xf>
    <xf numFmtId="178" fontId="2" fillId="0" borderId="36" xfId="0" applyNumberFormat="1" applyFont="1" applyBorder="1" applyAlignment="1">
      <alignment horizontal="right" vertical="center"/>
    </xf>
    <xf numFmtId="178" fontId="2" fillId="0" borderId="37" xfId="0" applyNumberFormat="1" applyFont="1" applyBorder="1" applyAlignment="1">
      <alignment horizontal="right" vertical="center"/>
    </xf>
    <xf numFmtId="0" fontId="2" fillId="0" borderId="46" xfId="0" applyFont="1" applyBorder="1" applyAlignment="1">
      <alignment horizontal="center" vertical="center"/>
    </xf>
    <xf numFmtId="14" fontId="2" fillId="0" borderId="8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0" fontId="5" fillId="0" borderId="27" xfId="0" applyFont="1" applyBorder="1" applyAlignment="1">
      <alignment horizontal="center" vertical="center"/>
    </xf>
    <xf numFmtId="0" fontId="5" fillId="0" borderId="5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36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29" xfId="0" applyFont="1" applyFill="1" applyBorder="1" applyAlignment="1">
      <alignment horizontal="center" vertical="center"/>
    </xf>
    <xf numFmtId="0" fontId="2" fillId="2" borderId="30" xfId="0" applyFont="1" applyFill="1" applyBorder="1" applyAlignment="1">
      <alignment horizontal="center" vertical="center"/>
    </xf>
    <xf numFmtId="0" fontId="2" fillId="2" borderId="32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 wrapText="1"/>
    </xf>
    <xf numFmtId="0" fontId="2" fillId="2" borderId="16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21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2" fillId="2" borderId="27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2" fillId="2" borderId="25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22" xfId="0" applyFont="1" applyFill="1" applyBorder="1" applyAlignment="1">
      <alignment horizontal="center" vertical="center" wrapText="1"/>
    </xf>
    <xf numFmtId="0" fontId="2" fillId="2" borderId="23" xfId="0" applyFont="1" applyFill="1" applyBorder="1" applyAlignment="1">
      <alignment horizontal="center" vertical="center" wrapText="1"/>
    </xf>
    <xf numFmtId="0" fontId="2" fillId="2" borderId="24" xfId="0" applyFont="1" applyFill="1" applyBorder="1" applyAlignment="1">
      <alignment horizontal="center" vertical="center" wrapText="1"/>
    </xf>
    <xf numFmtId="0" fontId="8" fillId="0" borderId="48" xfId="0" applyFont="1" applyBorder="1" applyAlignment="1">
      <alignment horizontal="center" vertical="center"/>
    </xf>
    <xf numFmtId="0" fontId="8" fillId="0" borderId="49" xfId="0" applyFont="1" applyBorder="1" applyAlignment="1">
      <alignment horizontal="center" vertical="center"/>
    </xf>
    <xf numFmtId="0" fontId="8" fillId="0" borderId="50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5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0" borderId="52" xfId="0" applyFont="1" applyBorder="1" applyAlignment="1">
      <alignment horizontal="center" vertical="center"/>
    </xf>
    <xf numFmtId="0" fontId="2" fillId="0" borderId="53" xfId="0" applyFont="1" applyBorder="1" applyAlignment="1">
      <alignment horizontal="center" vertical="center"/>
    </xf>
    <xf numFmtId="176" fontId="6" fillId="0" borderId="0" xfId="0" applyNumberFormat="1" applyFont="1" applyAlignment="1">
      <alignment horizontal="right" vertical="center"/>
    </xf>
    <xf numFmtId="0" fontId="2" fillId="4" borderId="46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77" fontId="6" fillId="0" borderId="0" xfId="0" applyNumberFormat="1" applyFont="1" applyAlignment="1">
      <alignment horizontal="right" vertical="center"/>
    </xf>
    <xf numFmtId="0" fontId="2" fillId="0" borderId="56" xfId="0" applyFont="1" applyBorder="1" applyAlignment="1">
      <alignment horizontal="center" vertical="center"/>
    </xf>
    <xf numFmtId="0" fontId="2" fillId="0" borderId="54" xfId="0" applyFont="1" applyBorder="1" applyAlignment="1">
      <alignment horizontal="center" vertical="center"/>
    </xf>
    <xf numFmtId="0" fontId="2" fillId="0" borderId="55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EAEAE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DDDDDD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DDDDDD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152400</xdr:colOff>
      <xdr:row>7</xdr:row>
      <xdr:rowOff>133350</xdr:rowOff>
    </xdr:from>
    <xdr:to>
      <xdr:col>16</xdr:col>
      <xdr:colOff>1</xdr:colOff>
      <xdr:row>9</xdr:row>
      <xdr:rowOff>38101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E89679CE-365C-49BF-977C-C862B73C64F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0393" t="46390" r="40576" b="46945"/>
        <a:stretch/>
      </xdr:blipFill>
      <xdr:spPr>
        <a:xfrm>
          <a:off x="3267075" y="1581150"/>
          <a:ext cx="438151" cy="4572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B1:AR30"/>
  <sheetViews>
    <sheetView showGridLines="0" tabSelected="1" topLeftCell="A8" zoomScale="130" zoomScaleNormal="130" zoomScaleSheetLayoutView="100" workbookViewId="0">
      <selection activeCell="AN21" sqref="AN21"/>
    </sheetView>
  </sheetViews>
  <sheetFormatPr defaultColWidth="2.33203125" defaultRowHeight="20.149999999999999" customHeight="1" x14ac:dyDescent="0.25"/>
  <cols>
    <col min="1" max="1" width="0.9140625" style="1" customWidth="1"/>
    <col min="2" max="2" width="2.33203125" style="1" customWidth="1"/>
    <col min="3" max="3" width="2.33203125" style="1"/>
    <col min="4" max="4" width="15.58203125" style="1" customWidth="1"/>
    <col min="5" max="6" width="2.33203125" style="1"/>
    <col min="7" max="11" width="2.4140625" style="1" customWidth="1"/>
    <col min="12" max="23" width="2.33203125" style="1"/>
    <col min="24" max="26" width="2.4140625" style="1" customWidth="1"/>
    <col min="27" max="32" width="2.25" style="1" customWidth="1"/>
    <col min="33" max="33" width="2.9140625" style="1" customWidth="1"/>
    <col min="34" max="34" width="20.33203125" style="1" customWidth="1"/>
    <col min="35" max="16384" width="2.33203125" style="1"/>
  </cols>
  <sheetData>
    <row r="1" spans="2:44" ht="15.75" customHeight="1" x14ac:dyDescent="0.25"/>
    <row r="2" spans="2:44" ht="15.75" customHeight="1" x14ac:dyDescent="0.25"/>
    <row r="3" spans="2:44" ht="20.149999999999999" customHeight="1" x14ac:dyDescent="0.25">
      <c r="B3" s="120" t="s">
        <v>22</v>
      </c>
      <c r="C3" s="121"/>
      <c r="D3" s="121"/>
      <c r="E3" s="121"/>
      <c r="F3" s="121"/>
      <c r="G3" s="96" t="s">
        <v>25</v>
      </c>
      <c r="H3" s="97"/>
      <c r="I3" s="97"/>
      <c r="J3" s="97"/>
      <c r="K3" s="97"/>
      <c r="L3" s="97"/>
      <c r="M3" s="97"/>
      <c r="N3" s="97"/>
      <c r="O3" s="97"/>
      <c r="P3" s="97"/>
      <c r="Q3" s="97"/>
      <c r="R3" s="97"/>
      <c r="S3" s="97"/>
      <c r="T3" s="97"/>
      <c r="U3" s="97"/>
      <c r="V3" s="97"/>
      <c r="W3" s="97"/>
      <c r="X3" s="97"/>
      <c r="Y3" s="97"/>
      <c r="Z3" s="97"/>
      <c r="AA3" s="97"/>
      <c r="AB3" s="97"/>
      <c r="AC3" s="97"/>
      <c r="AD3" s="97"/>
      <c r="AE3" s="102"/>
      <c r="AF3" s="102"/>
      <c r="AG3" s="102"/>
      <c r="AH3" s="103"/>
    </row>
    <row r="4" spans="2:44" ht="20.149999999999999" customHeight="1" x14ac:dyDescent="0.25">
      <c r="B4" s="83">
        <f ca="1">TODAY()</f>
        <v>45776</v>
      </c>
      <c r="C4" s="84"/>
      <c r="D4" s="84"/>
      <c r="E4" s="84"/>
      <c r="F4" s="84"/>
      <c r="G4" s="98"/>
      <c r="H4" s="99"/>
      <c r="I4" s="99"/>
      <c r="J4" s="99"/>
      <c r="K4" s="99"/>
      <c r="L4" s="99"/>
      <c r="M4" s="99"/>
      <c r="N4" s="99"/>
      <c r="O4" s="99"/>
      <c r="P4" s="99"/>
      <c r="Q4" s="99"/>
      <c r="R4" s="99"/>
      <c r="S4" s="99"/>
      <c r="T4" s="99"/>
      <c r="U4" s="99"/>
      <c r="V4" s="99"/>
      <c r="W4" s="99"/>
      <c r="X4" s="99"/>
      <c r="Y4" s="99"/>
      <c r="Z4" s="99"/>
      <c r="AA4" s="99"/>
      <c r="AB4" s="99"/>
      <c r="AC4" s="99"/>
      <c r="AD4" s="99"/>
      <c r="AE4" s="108"/>
      <c r="AF4" s="108"/>
      <c r="AG4" s="108"/>
      <c r="AH4" s="109"/>
    </row>
    <row r="5" spans="2:44" ht="20.149999999999999" customHeight="1" x14ac:dyDescent="0.25">
      <c r="B5" s="85"/>
      <c r="C5" s="86"/>
      <c r="D5" s="86"/>
      <c r="E5" s="86"/>
      <c r="F5" s="86"/>
      <c r="G5" s="100"/>
      <c r="H5" s="101"/>
      <c r="I5" s="101"/>
      <c r="J5" s="101"/>
      <c r="K5" s="101"/>
      <c r="L5" s="101"/>
      <c r="M5" s="101"/>
      <c r="N5" s="101"/>
      <c r="O5" s="101"/>
      <c r="P5" s="101"/>
      <c r="Q5" s="101"/>
      <c r="R5" s="101"/>
      <c r="S5" s="101"/>
      <c r="T5" s="101"/>
      <c r="U5" s="101"/>
      <c r="V5" s="101"/>
      <c r="W5" s="101"/>
      <c r="X5" s="101"/>
      <c r="Y5" s="101"/>
      <c r="Z5" s="101"/>
      <c r="AA5" s="101"/>
      <c r="AB5" s="101"/>
      <c r="AC5" s="101"/>
      <c r="AD5" s="101"/>
      <c r="AE5" s="94"/>
      <c r="AF5" s="94"/>
      <c r="AG5" s="94"/>
      <c r="AH5" s="95"/>
    </row>
    <row r="6" spans="2:44" ht="12" customHeight="1" x14ac:dyDescent="0.25">
      <c r="B6" s="122" t="s">
        <v>3</v>
      </c>
      <c r="C6" s="123"/>
      <c r="D6" s="114" t="s">
        <v>0</v>
      </c>
      <c r="E6" s="115"/>
      <c r="F6" s="116"/>
      <c r="G6" s="110" t="s">
        <v>24</v>
      </c>
      <c r="H6" s="102"/>
      <c r="I6" s="102"/>
      <c r="J6" s="102"/>
      <c r="K6" s="102"/>
      <c r="L6" s="102"/>
      <c r="M6" s="102"/>
      <c r="N6" s="102"/>
      <c r="O6" s="102"/>
      <c r="P6" s="103"/>
      <c r="Q6" s="122" t="s">
        <v>4</v>
      </c>
      <c r="R6" s="128"/>
      <c r="S6" s="128"/>
      <c r="T6" s="123"/>
      <c r="U6" s="114" t="s">
        <v>0</v>
      </c>
      <c r="V6" s="115"/>
      <c r="W6" s="116"/>
      <c r="X6" s="110"/>
      <c r="Y6" s="102"/>
      <c r="Z6" s="102"/>
      <c r="AA6" s="102"/>
      <c r="AB6" s="102"/>
      <c r="AC6" s="102"/>
      <c r="AD6" s="102"/>
      <c r="AE6" s="102"/>
      <c r="AF6" s="102"/>
      <c r="AG6" s="102"/>
      <c r="AH6" s="103"/>
    </row>
    <row r="7" spans="2:44" ht="12" customHeight="1" x14ac:dyDescent="0.25">
      <c r="B7" s="124"/>
      <c r="C7" s="125"/>
      <c r="D7" s="117"/>
      <c r="E7" s="118"/>
      <c r="F7" s="119"/>
      <c r="G7" s="111"/>
      <c r="H7" s="112"/>
      <c r="I7" s="112"/>
      <c r="J7" s="112"/>
      <c r="K7" s="112"/>
      <c r="L7" s="112"/>
      <c r="M7" s="112"/>
      <c r="N7" s="112"/>
      <c r="O7" s="112"/>
      <c r="P7" s="113"/>
      <c r="Q7" s="124"/>
      <c r="R7" s="129"/>
      <c r="S7" s="129"/>
      <c r="T7" s="125"/>
      <c r="U7" s="117"/>
      <c r="V7" s="118"/>
      <c r="W7" s="119"/>
      <c r="X7" s="111"/>
      <c r="Y7" s="112"/>
      <c r="Z7" s="112"/>
      <c r="AA7" s="112"/>
      <c r="AB7" s="112"/>
      <c r="AC7" s="112"/>
      <c r="AD7" s="112"/>
      <c r="AE7" s="112"/>
      <c r="AF7" s="112"/>
      <c r="AG7" s="112"/>
      <c r="AH7" s="113"/>
    </row>
    <row r="8" spans="2:44" ht="21.75" customHeight="1" x14ac:dyDescent="0.25">
      <c r="B8" s="124"/>
      <c r="C8" s="125"/>
      <c r="D8" s="87" t="s">
        <v>6</v>
      </c>
      <c r="E8" s="88"/>
      <c r="F8" s="89"/>
      <c r="G8" s="107" t="s">
        <v>23</v>
      </c>
      <c r="H8" s="91"/>
      <c r="I8" s="91"/>
      <c r="J8" s="91"/>
      <c r="K8" s="91"/>
      <c r="L8" s="91"/>
      <c r="M8" s="91"/>
      <c r="N8" s="91"/>
      <c r="O8" s="91"/>
      <c r="P8" s="92"/>
      <c r="Q8" s="124"/>
      <c r="R8" s="129"/>
      <c r="S8" s="129"/>
      <c r="T8" s="125"/>
      <c r="U8" s="87" t="s">
        <v>6</v>
      </c>
      <c r="V8" s="88"/>
      <c r="W8" s="89"/>
      <c r="X8" s="107" t="s">
        <v>31</v>
      </c>
      <c r="Y8" s="91"/>
      <c r="Z8" s="91"/>
      <c r="AA8" s="91"/>
      <c r="AB8" s="91"/>
      <c r="AC8" s="91"/>
      <c r="AD8" s="91"/>
      <c r="AE8" s="91"/>
      <c r="AF8" s="91"/>
      <c r="AG8" s="91"/>
      <c r="AH8" s="92"/>
    </row>
    <row r="9" spans="2:44" ht="21.75" customHeight="1" x14ac:dyDescent="0.25">
      <c r="B9" s="124"/>
      <c r="C9" s="125"/>
      <c r="D9" s="104" t="s">
        <v>18</v>
      </c>
      <c r="E9" s="105"/>
      <c r="F9" s="106"/>
      <c r="G9" s="37" t="s">
        <v>21</v>
      </c>
      <c r="H9" s="30"/>
      <c r="I9" s="30"/>
      <c r="J9" s="30"/>
      <c r="K9" s="30"/>
      <c r="L9" s="30"/>
      <c r="M9" s="30"/>
      <c r="N9" s="30"/>
      <c r="O9" s="30"/>
      <c r="P9" s="82"/>
      <c r="Q9" s="124"/>
      <c r="R9" s="129"/>
      <c r="S9" s="129"/>
      <c r="T9" s="125"/>
      <c r="U9" s="104" t="s">
        <v>18</v>
      </c>
      <c r="V9" s="105"/>
      <c r="W9" s="106"/>
      <c r="X9" s="37"/>
      <c r="Y9" s="30"/>
      <c r="Z9" s="30"/>
      <c r="AA9" s="30"/>
      <c r="AB9" s="30"/>
      <c r="AC9" s="30"/>
      <c r="AD9" s="30"/>
      <c r="AE9" s="30"/>
      <c r="AF9" s="30"/>
      <c r="AG9" s="30"/>
      <c r="AH9" s="82"/>
    </row>
    <row r="10" spans="2:44" ht="17.25" customHeight="1" x14ac:dyDescent="0.25">
      <c r="B10" s="124"/>
      <c r="C10" s="125"/>
      <c r="D10" s="131" t="s">
        <v>7</v>
      </c>
      <c r="E10" s="132"/>
      <c r="F10" s="133"/>
      <c r="G10" s="90" t="s">
        <v>27</v>
      </c>
      <c r="H10" s="91"/>
      <c r="I10" s="91"/>
      <c r="J10" s="91"/>
      <c r="K10" s="91"/>
      <c r="L10" s="91"/>
      <c r="M10" s="91"/>
      <c r="N10" s="91"/>
      <c r="O10" s="91"/>
      <c r="P10" s="92"/>
      <c r="Q10" s="124"/>
      <c r="R10" s="129"/>
      <c r="S10" s="129"/>
      <c r="T10" s="125"/>
      <c r="U10" s="131" t="s">
        <v>8</v>
      </c>
      <c r="V10" s="132"/>
      <c r="W10" s="133"/>
      <c r="X10" s="90"/>
      <c r="Y10" s="91"/>
      <c r="Z10" s="91"/>
      <c r="AA10" s="91"/>
      <c r="AB10" s="91"/>
      <c r="AC10" s="91"/>
      <c r="AD10" s="91"/>
      <c r="AE10" s="91"/>
      <c r="AF10" s="91"/>
      <c r="AG10" s="91"/>
      <c r="AH10" s="92"/>
    </row>
    <row r="11" spans="2:44" ht="17.25" customHeight="1" x14ac:dyDescent="0.25">
      <c r="B11" s="126"/>
      <c r="C11" s="127"/>
      <c r="D11" s="134"/>
      <c r="E11" s="130"/>
      <c r="F11" s="127"/>
      <c r="G11" s="93"/>
      <c r="H11" s="94"/>
      <c r="I11" s="94"/>
      <c r="J11" s="94"/>
      <c r="K11" s="94"/>
      <c r="L11" s="94"/>
      <c r="M11" s="94"/>
      <c r="N11" s="94"/>
      <c r="O11" s="94"/>
      <c r="P11" s="95"/>
      <c r="Q11" s="126"/>
      <c r="R11" s="130"/>
      <c r="S11" s="130"/>
      <c r="T11" s="127"/>
      <c r="U11" s="134"/>
      <c r="V11" s="130"/>
      <c r="W11" s="127"/>
      <c r="X11" s="93"/>
      <c r="Y11" s="94"/>
      <c r="Z11" s="94"/>
      <c r="AA11" s="94"/>
      <c r="AB11" s="94"/>
      <c r="AC11" s="94"/>
      <c r="AD11" s="94"/>
      <c r="AE11" s="94"/>
      <c r="AF11" s="94"/>
      <c r="AG11" s="94"/>
      <c r="AH11" s="95"/>
    </row>
    <row r="12" spans="2:44" ht="43.5" customHeight="1" x14ac:dyDescent="0.25">
      <c r="B12" s="135" t="s">
        <v>30</v>
      </c>
      <c r="C12" s="136"/>
      <c r="D12" s="136"/>
      <c r="E12" s="136"/>
      <c r="F12" s="136"/>
      <c r="G12" s="136"/>
      <c r="H12" s="136"/>
      <c r="I12" s="136"/>
      <c r="J12" s="136"/>
      <c r="K12" s="136"/>
      <c r="L12" s="136"/>
      <c r="M12" s="136"/>
      <c r="N12" s="136"/>
      <c r="O12" s="136"/>
      <c r="P12" s="136"/>
      <c r="Q12" s="136"/>
      <c r="R12" s="136"/>
      <c r="S12" s="136"/>
      <c r="T12" s="136"/>
      <c r="U12" s="136"/>
      <c r="V12" s="136"/>
      <c r="W12" s="136"/>
      <c r="X12" s="136"/>
      <c r="Y12" s="136"/>
      <c r="Z12" s="136"/>
      <c r="AA12" s="136"/>
      <c r="AB12" s="136"/>
      <c r="AC12" s="136"/>
      <c r="AD12" s="136"/>
      <c r="AE12" s="136"/>
      <c r="AF12" s="136"/>
      <c r="AG12" s="136"/>
      <c r="AH12" s="137"/>
    </row>
    <row r="13" spans="2:44" ht="20.149999999999999" customHeight="1" x14ac:dyDescent="0.25">
      <c r="B13" s="2"/>
      <c r="D13" s="145" t="s">
        <v>19</v>
      </c>
      <c r="E13" s="145"/>
      <c r="F13" s="145"/>
      <c r="G13" s="145"/>
      <c r="H13" s="146">
        <f>W13</f>
        <v>9350000</v>
      </c>
      <c r="I13" s="146"/>
      <c r="J13" s="146"/>
      <c r="K13" s="146"/>
      <c r="L13" s="146"/>
      <c r="M13" s="146"/>
      <c r="N13" s="146"/>
      <c r="O13" s="146"/>
      <c r="P13" s="146"/>
      <c r="Q13" s="108" t="s">
        <v>1</v>
      </c>
      <c r="R13" s="108"/>
      <c r="S13" s="108"/>
      <c r="T13" s="108"/>
      <c r="U13" s="108" t="s">
        <v>2</v>
      </c>
      <c r="V13" s="108"/>
      <c r="W13" s="143">
        <f>SUM(AA26)</f>
        <v>9350000</v>
      </c>
      <c r="X13" s="143"/>
      <c r="Y13" s="143"/>
      <c r="Z13" s="143"/>
      <c r="AA13" s="143"/>
      <c r="AB13" s="143"/>
      <c r="AC13" s="143"/>
      <c r="AD13" s="143"/>
      <c r="AE13" s="1" t="s">
        <v>17</v>
      </c>
      <c r="AH13" s="3"/>
    </row>
    <row r="14" spans="2:44" ht="20.149999999999999" customHeight="1" x14ac:dyDescent="0.25">
      <c r="B14" s="140" t="s">
        <v>13</v>
      </c>
      <c r="C14" s="138"/>
      <c r="D14" s="138"/>
      <c r="E14" s="138" t="s">
        <v>14</v>
      </c>
      <c r="F14" s="138"/>
      <c r="G14" s="138"/>
      <c r="H14" s="138"/>
      <c r="I14" s="138"/>
      <c r="J14" s="138"/>
      <c r="K14" s="138"/>
      <c r="L14" s="138"/>
      <c r="M14" s="138"/>
      <c r="N14" s="138"/>
      <c r="O14" s="138"/>
      <c r="P14" s="138"/>
      <c r="Q14" s="138"/>
      <c r="R14" s="138" t="s">
        <v>11</v>
      </c>
      <c r="S14" s="138"/>
      <c r="T14" s="138" t="s">
        <v>26</v>
      </c>
      <c r="U14" s="138"/>
      <c r="V14" s="138" t="s">
        <v>15</v>
      </c>
      <c r="W14" s="138"/>
      <c r="X14" s="138"/>
      <c r="Y14" s="138"/>
      <c r="Z14" s="138"/>
      <c r="AA14" s="138" t="s">
        <v>12</v>
      </c>
      <c r="AB14" s="138"/>
      <c r="AC14" s="138"/>
      <c r="AD14" s="138"/>
      <c r="AE14" s="138"/>
      <c r="AF14" s="138"/>
      <c r="AG14" s="138" t="s">
        <v>5</v>
      </c>
      <c r="AH14" s="139"/>
      <c r="AR14" s="6"/>
    </row>
    <row r="15" spans="2:44" ht="20.149999999999999" customHeight="1" x14ac:dyDescent="0.25">
      <c r="B15" s="12"/>
      <c r="C15" s="13"/>
      <c r="D15" s="14"/>
      <c r="E15" s="15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4"/>
      <c r="R15" s="15"/>
      <c r="S15" s="14"/>
      <c r="T15" s="15"/>
      <c r="U15" s="14"/>
      <c r="V15" s="16"/>
      <c r="W15" s="13"/>
      <c r="X15" s="13"/>
      <c r="Y15" s="13"/>
      <c r="Z15" s="14"/>
      <c r="AA15" s="8"/>
      <c r="AB15" s="9"/>
      <c r="AC15" s="9"/>
      <c r="AD15" s="9"/>
      <c r="AE15" s="9"/>
      <c r="AF15" s="10"/>
      <c r="AG15" s="7"/>
      <c r="AH15" s="11"/>
    </row>
    <row r="16" spans="2:44" ht="20.149999999999999" customHeight="1" x14ac:dyDescent="0.25">
      <c r="B16" s="41"/>
      <c r="C16" s="42"/>
      <c r="D16" s="25"/>
      <c r="E16" s="24" t="s">
        <v>29</v>
      </c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25"/>
      <c r="R16" s="24"/>
      <c r="S16" s="25"/>
      <c r="T16" s="24"/>
      <c r="U16" s="25"/>
      <c r="V16" s="26"/>
      <c r="W16" s="27"/>
      <c r="X16" s="27"/>
      <c r="Y16" s="27"/>
      <c r="Z16" s="28"/>
      <c r="AA16" s="26"/>
      <c r="AB16" s="27"/>
      <c r="AC16" s="27"/>
      <c r="AD16" s="27"/>
      <c r="AE16" s="27"/>
      <c r="AF16" s="28"/>
      <c r="AG16" s="24"/>
      <c r="AH16" s="144"/>
    </row>
    <row r="17" spans="2:34" ht="20" customHeight="1" x14ac:dyDescent="0.25">
      <c r="B17" s="29" t="s">
        <v>35</v>
      </c>
      <c r="C17" s="30"/>
      <c r="D17" s="31"/>
      <c r="E17" s="37" t="s">
        <v>32</v>
      </c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1"/>
      <c r="R17" s="37">
        <v>1</v>
      </c>
      <c r="S17" s="31"/>
      <c r="T17" s="37">
        <v>2</v>
      </c>
      <c r="U17" s="31"/>
      <c r="V17" s="38">
        <v>1100000</v>
      </c>
      <c r="W17" s="39"/>
      <c r="X17" s="39"/>
      <c r="Y17" s="39"/>
      <c r="Z17" s="40"/>
      <c r="AA17" s="38">
        <f t="shared" ref="AA17:AA20" si="0">SUM(V17*T17*R17)</f>
        <v>2200000</v>
      </c>
      <c r="AB17" s="39"/>
      <c r="AC17" s="39"/>
      <c r="AD17" s="39"/>
      <c r="AE17" s="39"/>
      <c r="AF17" s="40"/>
      <c r="AG17" s="37" t="s">
        <v>36</v>
      </c>
      <c r="AH17" s="82"/>
    </row>
    <row r="18" spans="2:34" ht="20" customHeight="1" x14ac:dyDescent="0.25">
      <c r="B18" s="17"/>
      <c r="C18" s="18"/>
      <c r="D18" s="19"/>
      <c r="E18" s="7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9"/>
      <c r="R18" s="7"/>
      <c r="S18" s="19"/>
      <c r="T18" s="7"/>
      <c r="U18" s="19"/>
      <c r="V18" s="38"/>
      <c r="W18" s="39"/>
      <c r="X18" s="39"/>
      <c r="Y18" s="39"/>
      <c r="Z18" s="40"/>
      <c r="AA18" s="38"/>
      <c r="AB18" s="39"/>
      <c r="AC18" s="39"/>
      <c r="AD18" s="39"/>
      <c r="AE18" s="39"/>
      <c r="AF18" s="40"/>
      <c r="AG18" s="7"/>
      <c r="AH18" s="11"/>
    </row>
    <row r="19" spans="2:34" ht="20" customHeight="1" x14ac:dyDescent="0.25">
      <c r="B19" s="29" t="s">
        <v>34</v>
      </c>
      <c r="C19" s="30"/>
      <c r="D19" s="31"/>
      <c r="E19" s="37" t="s">
        <v>33</v>
      </c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1"/>
      <c r="R19" s="37">
        <v>18</v>
      </c>
      <c r="S19" s="31"/>
      <c r="T19" s="37">
        <v>1</v>
      </c>
      <c r="U19" s="31"/>
      <c r="V19" s="38">
        <v>300000</v>
      </c>
      <c r="W19" s="39"/>
      <c r="X19" s="39"/>
      <c r="Y19" s="39"/>
      <c r="Z19" s="40"/>
      <c r="AA19" s="38">
        <f>(R19*T19*V19)</f>
        <v>5400000</v>
      </c>
      <c r="AB19" s="39"/>
      <c r="AC19" s="39"/>
      <c r="AD19" s="39"/>
      <c r="AE19" s="39"/>
      <c r="AF19" s="40"/>
      <c r="AG19" s="7"/>
      <c r="AH19" s="11"/>
    </row>
    <row r="20" spans="2:34" ht="20.149999999999999" customHeight="1" x14ac:dyDescent="0.25">
      <c r="B20" s="29"/>
      <c r="C20" s="30"/>
      <c r="D20" s="31"/>
      <c r="E20" s="22" t="s">
        <v>28</v>
      </c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3"/>
      <c r="R20" s="22">
        <v>18</v>
      </c>
      <c r="S20" s="33"/>
      <c r="T20" s="22">
        <v>1</v>
      </c>
      <c r="U20" s="33"/>
      <c r="V20" s="34">
        <v>100000</v>
      </c>
      <c r="W20" s="35"/>
      <c r="X20" s="35"/>
      <c r="Y20" s="35"/>
      <c r="Z20" s="36"/>
      <c r="AA20" s="34">
        <f t="shared" si="0"/>
        <v>1800000</v>
      </c>
      <c r="AB20" s="35"/>
      <c r="AC20" s="35"/>
      <c r="AD20" s="35"/>
      <c r="AE20" s="35"/>
      <c r="AF20" s="36"/>
      <c r="AG20" s="22"/>
      <c r="AH20" s="23"/>
    </row>
    <row r="21" spans="2:34" ht="20.149999999999999" customHeight="1" x14ac:dyDescent="0.25">
      <c r="B21" s="46"/>
      <c r="C21" s="32"/>
      <c r="D21" s="33"/>
      <c r="E21" s="2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3"/>
      <c r="R21" s="22"/>
      <c r="S21" s="33"/>
      <c r="T21" s="22"/>
      <c r="U21" s="33"/>
      <c r="V21" s="34"/>
      <c r="W21" s="35"/>
      <c r="X21" s="35"/>
      <c r="Y21" s="35"/>
      <c r="Z21" s="36"/>
      <c r="AA21" s="34"/>
      <c r="AB21" s="35"/>
      <c r="AC21" s="35"/>
      <c r="AD21" s="35"/>
      <c r="AE21" s="35"/>
      <c r="AF21" s="36"/>
      <c r="AG21" s="22"/>
      <c r="AH21" s="23"/>
    </row>
    <row r="22" spans="2:34" ht="20.149999999999999" customHeight="1" x14ac:dyDescent="0.25">
      <c r="B22" s="46" t="s">
        <v>37</v>
      </c>
      <c r="C22" s="32"/>
      <c r="D22" s="33"/>
      <c r="E22" s="22" t="s">
        <v>39</v>
      </c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3"/>
      <c r="R22" s="21"/>
      <c r="S22" s="20"/>
      <c r="T22" s="21"/>
      <c r="U22" s="20"/>
      <c r="V22" s="34"/>
      <c r="W22" s="35"/>
      <c r="X22" s="35"/>
      <c r="Y22" s="35"/>
      <c r="Z22" s="36"/>
      <c r="AA22" s="34">
        <f>ROUNDDOWN(SUM(AA17,AA19,AA20)*-0.1, -5)</f>
        <v>-900000</v>
      </c>
      <c r="AB22" s="35"/>
      <c r="AC22" s="35"/>
      <c r="AD22" s="35"/>
      <c r="AE22" s="35"/>
      <c r="AF22" s="36"/>
      <c r="AG22" s="22" t="s">
        <v>38</v>
      </c>
      <c r="AH22" s="23"/>
    </row>
    <row r="23" spans="2:34" ht="20.149999999999999" customHeight="1" thickBot="1" x14ac:dyDescent="0.3">
      <c r="B23" s="147"/>
      <c r="C23" s="148"/>
      <c r="D23" s="149"/>
      <c r="E23" s="141"/>
      <c r="F23" s="148"/>
      <c r="G23" s="148"/>
      <c r="H23" s="148"/>
      <c r="I23" s="148"/>
      <c r="J23" s="148"/>
      <c r="K23" s="148"/>
      <c r="L23" s="148"/>
      <c r="M23" s="148"/>
      <c r="N23" s="148"/>
      <c r="O23" s="148"/>
      <c r="P23" s="148"/>
      <c r="Q23" s="149"/>
      <c r="R23" s="141"/>
      <c r="S23" s="149"/>
      <c r="T23" s="141"/>
      <c r="U23" s="149"/>
      <c r="V23" s="43"/>
      <c r="W23" s="44"/>
      <c r="X23" s="44"/>
      <c r="Y23" s="44"/>
      <c r="Z23" s="45"/>
      <c r="AA23" s="43"/>
      <c r="AB23" s="44"/>
      <c r="AC23" s="44"/>
      <c r="AD23" s="44"/>
      <c r="AE23" s="44"/>
      <c r="AF23" s="45"/>
      <c r="AG23" s="141"/>
      <c r="AH23" s="142"/>
    </row>
    <row r="24" spans="2:34" ht="20.149999999999999" customHeight="1" thickTop="1" x14ac:dyDescent="0.25">
      <c r="B24" s="51" t="s">
        <v>9</v>
      </c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3"/>
      <c r="R24" s="47"/>
      <c r="S24" s="49"/>
      <c r="T24" s="47"/>
      <c r="U24" s="49"/>
      <c r="V24" s="47"/>
      <c r="W24" s="50"/>
      <c r="X24" s="50"/>
      <c r="Y24" s="50"/>
      <c r="Z24" s="49"/>
      <c r="AA24" s="54">
        <f>SUM(AA17:AF22)</f>
        <v>8500000</v>
      </c>
      <c r="AB24" s="55"/>
      <c r="AC24" s="55"/>
      <c r="AD24" s="55"/>
      <c r="AE24" s="55"/>
      <c r="AF24" s="56"/>
      <c r="AG24" s="47"/>
      <c r="AH24" s="48"/>
    </row>
    <row r="25" spans="2:34" ht="20.149999999999999" customHeight="1" x14ac:dyDescent="0.25">
      <c r="B25" s="76" t="s">
        <v>16</v>
      </c>
      <c r="C25" s="77"/>
      <c r="D25" s="77"/>
      <c r="E25" s="77"/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7"/>
      <c r="Q25" s="78"/>
      <c r="R25" s="37"/>
      <c r="S25" s="31"/>
      <c r="T25" s="37"/>
      <c r="U25" s="31"/>
      <c r="V25" s="37"/>
      <c r="W25" s="30"/>
      <c r="X25" s="30"/>
      <c r="Y25" s="30"/>
      <c r="Z25" s="31"/>
      <c r="AA25" s="79">
        <f>(AA24)*0.1</f>
        <v>850000</v>
      </c>
      <c r="AB25" s="80"/>
      <c r="AC25" s="80"/>
      <c r="AD25" s="80"/>
      <c r="AE25" s="80"/>
      <c r="AF25" s="81"/>
      <c r="AG25" s="37"/>
      <c r="AH25" s="82"/>
    </row>
    <row r="26" spans="2:34" ht="20.149999999999999" customHeight="1" x14ac:dyDescent="0.25">
      <c r="B26" s="73" t="s">
        <v>10</v>
      </c>
      <c r="C26" s="74"/>
      <c r="D26" s="74"/>
      <c r="E26" s="74"/>
      <c r="F26" s="74"/>
      <c r="G26" s="74"/>
      <c r="H26" s="74"/>
      <c r="I26" s="74"/>
      <c r="J26" s="74"/>
      <c r="K26" s="74"/>
      <c r="L26" s="74"/>
      <c r="M26" s="74"/>
      <c r="N26" s="74"/>
      <c r="O26" s="74"/>
      <c r="P26" s="74"/>
      <c r="Q26" s="75"/>
      <c r="R26" s="66"/>
      <c r="S26" s="68"/>
      <c r="T26" s="66"/>
      <c r="U26" s="68"/>
      <c r="V26" s="66"/>
      <c r="W26" s="69"/>
      <c r="X26" s="69"/>
      <c r="Y26" s="69"/>
      <c r="Z26" s="68"/>
      <c r="AA26" s="70">
        <f>SUM(AA24:AA25)</f>
        <v>9350000</v>
      </c>
      <c r="AB26" s="71"/>
      <c r="AC26" s="71"/>
      <c r="AD26" s="71"/>
      <c r="AE26" s="71"/>
      <c r="AF26" s="72"/>
      <c r="AG26" s="66"/>
      <c r="AH26" s="67"/>
    </row>
    <row r="27" spans="2:34" ht="20.149999999999999" customHeight="1" x14ac:dyDescent="0.25">
      <c r="B27" s="57" t="s">
        <v>20</v>
      </c>
      <c r="C27" s="58"/>
      <c r="D27" s="58"/>
      <c r="E27" s="58"/>
      <c r="F27" s="58"/>
      <c r="G27" s="58"/>
      <c r="H27" s="58"/>
      <c r="I27" s="58"/>
      <c r="J27" s="58"/>
      <c r="K27" s="58"/>
      <c r="L27" s="58"/>
      <c r="M27" s="58"/>
      <c r="N27" s="58"/>
      <c r="O27" s="58"/>
      <c r="P27" s="58"/>
      <c r="Q27" s="58"/>
      <c r="R27" s="58"/>
      <c r="S27" s="58"/>
      <c r="T27" s="58"/>
      <c r="U27" s="58"/>
      <c r="V27" s="58"/>
      <c r="W27" s="58"/>
      <c r="X27" s="58"/>
      <c r="Y27" s="58"/>
      <c r="Z27" s="58"/>
      <c r="AA27" s="58"/>
      <c r="AB27" s="58"/>
      <c r="AC27" s="58"/>
      <c r="AD27" s="58"/>
      <c r="AE27" s="58"/>
      <c r="AF27" s="58"/>
      <c r="AG27" s="58"/>
      <c r="AH27" s="63"/>
    </row>
    <row r="28" spans="2:34" ht="20.149999999999999" customHeight="1" x14ac:dyDescent="0.25">
      <c r="B28" s="59"/>
      <c r="C28" s="60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60"/>
      <c r="AE28" s="60"/>
      <c r="AF28" s="60"/>
      <c r="AG28" s="60"/>
      <c r="AH28" s="64"/>
    </row>
    <row r="29" spans="2:34" ht="20.149999999999999" customHeight="1" x14ac:dyDescent="0.25">
      <c r="B29" s="61"/>
      <c r="C29" s="62"/>
      <c r="D29" s="62"/>
      <c r="E29" s="62"/>
      <c r="F29" s="62"/>
      <c r="G29" s="62"/>
      <c r="H29" s="62"/>
      <c r="I29" s="62"/>
      <c r="J29" s="62"/>
      <c r="K29" s="62"/>
      <c r="L29" s="62"/>
      <c r="M29" s="62"/>
      <c r="N29" s="62"/>
      <c r="O29" s="62"/>
      <c r="P29" s="62"/>
      <c r="Q29" s="62"/>
      <c r="R29" s="62"/>
      <c r="S29" s="62"/>
      <c r="T29" s="62"/>
      <c r="U29" s="62"/>
      <c r="V29" s="62"/>
      <c r="W29" s="62"/>
      <c r="X29" s="62"/>
      <c r="Y29" s="62"/>
      <c r="Z29" s="62"/>
      <c r="AA29" s="62"/>
      <c r="AB29" s="62"/>
      <c r="AC29" s="62"/>
      <c r="AD29" s="62"/>
      <c r="AE29" s="62"/>
      <c r="AF29" s="62"/>
      <c r="AG29" s="62"/>
      <c r="AH29" s="65"/>
    </row>
    <row r="30" spans="2:34" ht="20.149999999999999" customHeight="1" x14ac:dyDescent="0.25">
      <c r="AB30" s="4"/>
      <c r="AH30" s="5"/>
    </row>
  </sheetData>
  <mergeCells count="104">
    <mergeCell ref="R23:S23"/>
    <mergeCell ref="T23:U23"/>
    <mergeCell ref="AA16:AF16"/>
    <mergeCell ref="AA20:AF20"/>
    <mergeCell ref="B21:D21"/>
    <mergeCell ref="B17:D17"/>
    <mergeCell ref="B12:AH12"/>
    <mergeCell ref="U10:W11"/>
    <mergeCell ref="AG14:AH14"/>
    <mergeCell ref="B14:D14"/>
    <mergeCell ref="V14:Z14"/>
    <mergeCell ref="AA14:AF14"/>
    <mergeCell ref="R14:S14"/>
    <mergeCell ref="X10:AH11"/>
    <mergeCell ref="D6:F7"/>
    <mergeCell ref="Q13:T13"/>
    <mergeCell ref="U13:V13"/>
    <mergeCell ref="W13:AD13"/>
    <mergeCell ref="E14:Q14"/>
    <mergeCell ref="T14:U14"/>
    <mergeCell ref="D13:G13"/>
    <mergeCell ref="H13:P13"/>
    <mergeCell ref="B4:F5"/>
    <mergeCell ref="G9:P9"/>
    <mergeCell ref="D8:F8"/>
    <mergeCell ref="G10:P11"/>
    <mergeCell ref="U8:W8"/>
    <mergeCell ref="G3:AD5"/>
    <mergeCell ref="AE3:AH3"/>
    <mergeCell ref="D9:F9"/>
    <mergeCell ref="G8:P8"/>
    <mergeCell ref="U9:W9"/>
    <mergeCell ref="X9:AH9"/>
    <mergeCell ref="X8:AH8"/>
    <mergeCell ref="AE4:AH5"/>
    <mergeCell ref="X6:AH7"/>
    <mergeCell ref="U6:W7"/>
    <mergeCell ref="B3:F3"/>
    <mergeCell ref="B6:C11"/>
    <mergeCell ref="Q6:T11"/>
    <mergeCell ref="D10:F11"/>
    <mergeCell ref="G6:P7"/>
    <mergeCell ref="B27:D29"/>
    <mergeCell ref="E27:AH29"/>
    <mergeCell ref="AG26:AH26"/>
    <mergeCell ref="T26:U26"/>
    <mergeCell ref="V26:Z26"/>
    <mergeCell ref="AA26:AF26"/>
    <mergeCell ref="B26:Q26"/>
    <mergeCell ref="R26:S26"/>
    <mergeCell ref="B25:Q25"/>
    <mergeCell ref="AA25:AF25"/>
    <mergeCell ref="AG25:AH25"/>
    <mergeCell ref="T25:U25"/>
    <mergeCell ref="V25:Z25"/>
    <mergeCell ref="R25:S25"/>
    <mergeCell ref="R16:S16"/>
    <mergeCell ref="V23:Z23"/>
    <mergeCell ref="AA23:AF23"/>
    <mergeCell ref="B22:D22"/>
    <mergeCell ref="E22:Q22"/>
    <mergeCell ref="V22:Z22"/>
    <mergeCell ref="AA22:AF22"/>
    <mergeCell ref="AG24:AH24"/>
    <mergeCell ref="T24:U24"/>
    <mergeCell ref="V24:Z24"/>
    <mergeCell ref="B24:Q24"/>
    <mergeCell ref="R24:S24"/>
    <mergeCell ref="AA24:AF24"/>
    <mergeCell ref="AG23:AH23"/>
    <mergeCell ref="AG21:AH21"/>
    <mergeCell ref="AA21:AF21"/>
    <mergeCell ref="V21:Z21"/>
    <mergeCell ref="T21:U21"/>
    <mergeCell ref="R21:S21"/>
    <mergeCell ref="E21:Q21"/>
    <mergeCell ref="AG16:AH16"/>
    <mergeCell ref="AG17:AH17"/>
    <mergeCell ref="B23:D23"/>
    <mergeCell ref="E23:Q23"/>
    <mergeCell ref="AG22:AH22"/>
    <mergeCell ref="T16:U16"/>
    <mergeCell ref="V16:Z16"/>
    <mergeCell ref="AG20:AH20"/>
    <mergeCell ref="B20:D20"/>
    <mergeCell ref="E20:Q20"/>
    <mergeCell ref="R20:S20"/>
    <mergeCell ref="T20:U20"/>
    <mergeCell ref="V20:Z20"/>
    <mergeCell ref="E19:Q19"/>
    <mergeCell ref="R19:S19"/>
    <mergeCell ref="T19:U19"/>
    <mergeCell ref="V19:Z19"/>
    <mergeCell ref="AA19:AF19"/>
    <mergeCell ref="V18:Z18"/>
    <mergeCell ref="AA18:AF18"/>
    <mergeCell ref="B19:D19"/>
    <mergeCell ref="E17:Q17"/>
    <mergeCell ref="R17:S17"/>
    <mergeCell ref="T17:U17"/>
    <mergeCell ref="V17:Z17"/>
    <mergeCell ref="AA17:AF17"/>
    <mergeCell ref="B16:D16"/>
    <mergeCell ref="E16:Q16"/>
  </mergeCells>
  <phoneticPr fontId="1" type="noConversion"/>
  <printOptions horizontalCentered="1" verticalCentered="1"/>
  <pageMargins left="0.31496062992125984" right="0.31496062992125984" top="0.19685039370078741" bottom="0.19685039370078741" header="0.51181102362204722" footer="0.51181102362204722"/>
  <pageSetup paperSize="9" scale="8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거래명세서(매입,매출)</vt:lpstr>
      <vt:lpstr>'거래명세서(매입,매출)'!Print_Area</vt:lpstr>
    </vt:vector>
  </TitlesOfParts>
  <Company>(주)인비닷컴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거래명세서(매입,매출)</dc:title>
  <dc:creator>문서서식 포탈비즈폼 www.bizforms.co.kr</dc:creator>
  <dc:description>무단복제 배포시 법적 불이익을 받을수 있습니다.</dc:description>
  <cp:lastModifiedBy>이철희</cp:lastModifiedBy>
  <cp:lastPrinted>2017-11-28T01:45:18Z</cp:lastPrinted>
  <dcterms:created xsi:type="dcterms:W3CDTF">2008-05-29T01:33:22Z</dcterms:created>
  <dcterms:modified xsi:type="dcterms:W3CDTF">2025-04-29T06:35:59Z</dcterms:modified>
  <cp:category>본문서의 저작권은 비즈폼에 있습니다.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게시자">
    <vt:lpwstr>비즈폼</vt:lpwstr>
  </property>
</Properties>
</file>