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58247032-E3DC-4632-AD30-724A8A7A1549}" xr6:coauthVersionLast="47" xr6:coauthVersionMax="47" xr10:uidLastSave="{00000000-0000-0000-0000-000000000000}"/>
  <bookViews>
    <workbookView xWindow="1950" yWindow="615" windowWidth="23640" windowHeight="15585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Invoice!$E$46</definedName>
    <definedName name="Inv_Total">#REF!</definedName>
    <definedName name="_xlnm.Print_Area" localSheetId="0">Invoice!$A$1:$E$54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0" l="1"/>
  <c r="E38" i="10"/>
  <c r="E23" i="10"/>
  <c r="E25" i="10"/>
  <c r="E27" i="10"/>
  <c r="E26" i="10"/>
  <c r="E34" i="10"/>
  <c r="E32" i="10"/>
  <c r="E33" i="10"/>
  <c r="E24" i="10"/>
  <c r="E30" i="10"/>
  <c r="E21" i="10"/>
  <c r="E22" i="10"/>
  <c r="E19" i="10" l="1"/>
  <c r="E13" i="10"/>
  <c r="E16" i="10"/>
  <c r="E3" i="10" l="1"/>
  <c r="E35" i="10"/>
  <c r="E31" i="10"/>
  <c r="E29" i="10" l="1"/>
  <c r="B37" i="10" s="1"/>
  <c r="E37" i="10" l="1"/>
  <c r="E39" i="10" s="1"/>
  <c r="E42" i="10" l="1"/>
  <c r="E44" i="10" l="1"/>
  <c r="E46" i="10" s="1"/>
</calcChain>
</file>

<file path=xl/sharedStrings.xml><?xml version="1.0" encoding="utf-8"?>
<sst xmlns="http://schemas.openxmlformats.org/spreadsheetml/2006/main" count="53" uniqueCount="51">
  <si>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</si>
  <si>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</si>
  <si>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</si>
  <si>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</si>
  <si>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</si>
  <si>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</si>
  <si>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</si>
  <si>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</si>
  <si>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</si>
  <si>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</si>
  <si>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</si>
  <si>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</si>
  <si>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</si>
  <si>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</si>
  <si>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</si>
  <si>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</si>
  <si>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</si>
  <si>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</si>
  <si>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</si>
  <si>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</si>
  <si>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</si>
  <si>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</si>
  <si>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</si>
  <si>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</si>
  <si>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</si>
  <si>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</si>
  <si>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</si>
  <si>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</si>
  <si>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</si>
  <si>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</si>
  <si>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</si>
  <si>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</si>
  <si>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</si>
  <si>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Planning </t>
    <phoneticPr fontId="4" type="noConversion"/>
  </si>
  <si>
    <t>Design</t>
    <phoneticPr fontId="4" type="noConversion"/>
  </si>
  <si>
    <t>20250408_1</t>
    <phoneticPr fontId="4" type="noConversion"/>
  </si>
  <si>
    <r>
      <t>Lighting (</t>
    </r>
    <r>
      <rPr>
        <b/>
        <sz val="10"/>
        <rFont val="맑은 고딕"/>
        <family val="3"/>
        <charset val="129"/>
      </rPr>
      <t>조명)</t>
    </r>
    <phoneticPr fontId="4" type="noConversion"/>
  </si>
  <si>
    <t>오디오 믹서</t>
    <phoneticPr fontId="4" type="noConversion"/>
  </si>
  <si>
    <t>노트북</t>
    <phoneticPr fontId="4" type="noConversion"/>
  </si>
  <si>
    <t>비디오 스위처</t>
    <phoneticPr fontId="4" type="noConversion"/>
  </si>
  <si>
    <t>인력</t>
    <phoneticPr fontId="4" type="noConversion"/>
  </si>
  <si>
    <t>출장 및 셋팅</t>
    <phoneticPr fontId="4" type="noConversion"/>
  </si>
  <si>
    <t>리허설 진행비</t>
    <phoneticPr fontId="4" type="noConversion"/>
  </si>
  <si>
    <t xml:space="preserve">AV system </t>
    <phoneticPr fontId="4" type="noConversion"/>
  </si>
  <si>
    <t>LED BAR 150W</t>
    <phoneticPr fontId="4" type="noConversion"/>
  </si>
  <si>
    <t>LED COB (소형 꽃 조명 용)</t>
    <phoneticPr fontId="4" type="noConversion"/>
  </si>
  <si>
    <t xml:space="preserve">조명 콘솔 </t>
    <phoneticPr fontId="4" type="noConversion"/>
  </si>
  <si>
    <t>인력 감독</t>
    <phoneticPr fontId="4" type="noConversion"/>
  </si>
  <si>
    <t>인력 스태프</t>
    <phoneticPr fontId="4" type="noConversion"/>
  </si>
  <si>
    <t>LED BAR MINI</t>
    <phoneticPr fontId="4" type="noConversion"/>
  </si>
  <si>
    <t>LED 줌라이트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</si>
</sst>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24" fillId="8" borderId="6" xfId="0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4"/>
  <sheetViews>
    <sheetView showGridLines="0" tabSelected="1" topLeftCell="A24" zoomScale="115" zoomScaleNormal="115" workbookViewId="0">
      <selection activeCell="H42" sqref="H42"/>
    </sheetView>
  </sheetViews>
  <sheetFormatPr defaultColWidth="9.140625" defaultRowHeight="15" x14ac:dyDescent="0.3"/>
  <cols>
    <col min="1" max="1" width="63.570312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6" t="s">
        <v>19</v>
      </c>
      <c r="B1" s="56"/>
      <c r="D1" s="55" t="s">
        <v>11</v>
      </c>
      <c r="E1" s="55"/>
    </row>
    <row r="2" spans="1:6" x14ac:dyDescent="0.3">
      <c r="A2" s="57"/>
      <c r="B2" s="57"/>
      <c r="F2" s="2"/>
    </row>
    <row r="3" spans="1:6" x14ac:dyDescent="0.3">
      <c r="A3" s="11"/>
      <c r="D3" s="9" t="s">
        <v>0</v>
      </c>
      <c r="E3" s="39">
        <f ca="1">TODAY()</f>
        <v>45777</v>
      </c>
      <c r="F3" s="3"/>
    </row>
    <row r="4" spans="1:6" x14ac:dyDescent="0.3">
      <c r="A4" s="4" t="s">
        <v>12</v>
      </c>
      <c r="D4" s="10" t="s">
        <v>9</v>
      </c>
      <c r="E4" s="18" t="s">
        <v>35</v>
      </c>
    </row>
    <row r="5" spans="1:6" x14ac:dyDescent="0.3">
      <c r="A5" s="4" t="s">
        <v>13</v>
      </c>
      <c r="D5" s="49" t="s">
        <v>31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26</v>
      </c>
      <c r="D8" s="75" t="s">
        <v>29</v>
      </c>
      <c r="E8" s="75"/>
    </row>
    <row r="9" spans="1:6" x14ac:dyDescent="0.3">
      <c r="A9" s="7" t="s">
        <v>14</v>
      </c>
      <c r="B9" s="1" t="s">
        <v>28</v>
      </c>
      <c r="D9" s="76" t="s">
        <v>27</v>
      </c>
      <c r="E9" s="76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5"/>
      <c r="B12" s="66"/>
      <c r="C12" s="66"/>
      <c r="D12" s="66"/>
      <c r="E12" s="67"/>
      <c r="F12" s="1" t="s">
        <v>32</v>
      </c>
    </row>
    <row r="13" spans="1:6" x14ac:dyDescent="0.3">
      <c r="A13" s="46" t="s">
        <v>33</v>
      </c>
      <c r="B13" s="43"/>
      <c r="C13" s="44"/>
      <c r="D13" s="44"/>
      <c r="E13" s="45">
        <f>SUM(E14:E15)</f>
        <v>0</v>
      </c>
      <c r="F13" s="52"/>
    </row>
    <row r="14" spans="1:6" ht="15" customHeight="1" x14ac:dyDescent="0.3">
      <c r="A14" s="29"/>
      <c r="B14" s="22"/>
      <c r="C14" s="20"/>
      <c r="D14" s="20"/>
      <c r="E14" s="21"/>
      <c r="F14" s="50"/>
    </row>
    <row r="15" spans="1:6" ht="15" customHeight="1" x14ac:dyDescent="0.3">
      <c r="A15" s="53"/>
      <c r="B15" s="22"/>
      <c r="C15" s="20"/>
      <c r="D15" s="20"/>
      <c r="E15" s="21"/>
    </row>
    <row r="16" spans="1:6" x14ac:dyDescent="0.3">
      <c r="A16" s="46" t="s">
        <v>34</v>
      </c>
      <c r="B16" s="43"/>
      <c r="C16" s="44"/>
      <c r="D16" s="44"/>
      <c r="E16" s="45">
        <f>SUM(E17:E18)</f>
        <v>0</v>
      </c>
    </row>
    <row r="17" spans="1:6" ht="15" customHeight="1" x14ac:dyDescent="0.3">
      <c r="A17" s="29"/>
      <c r="B17" s="22"/>
      <c r="C17" s="20"/>
      <c r="D17" s="20"/>
      <c r="E17" s="21"/>
      <c r="F17" s="51"/>
    </row>
    <row r="18" spans="1:6" ht="15" customHeight="1" x14ac:dyDescent="0.3">
      <c r="A18" s="29"/>
      <c r="B18" s="22"/>
      <c r="C18" s="20"/>
      <c r="D18" s="20"/>
      <c r="E18" s="21"/>
    </row>
    <row r="19" spans="1:6" ht="15" customHeight="1" x14ac:dyDescent="0.3">
      <c r="A19" s="46" t="s">
        <v>36</v>
      </c>
      <c r="B19" s="43"/>
      <c r="C19" s="44"/>
      <c r="D19" s="44"/>
      <c r="E19" s="45">
        <f>SUM(E20:E28)</f>
        <v>3800000</v>
      </c>
      <c r="F19"/>
    </row>
    <row r="20" spans="1:6" ht="15" customHeight="1" x14ac:dyDescent="0.3">
      <c r="A20" s="29" t="s">
        <v>50</v>
      </c>
      <c r="B20" s="22">
        <v>100000</v>
      </c>
      <c r="C20" s="20">
        <v>8</v>
      </c>
      <c r="D20" s="20">
        <v>0</v>
      </c>
      <c r="E20" s="21">
        <f t="shared" ref="E20" si="0">B20*C20*D20</f>
        <v>0</v>
      </c>
    </row>
    <row r="21" spans="1:6" ht="15" customHeight="1" x14ac:dyDescent="0.3">
      <c r="A21" s="29" t="s">
        <v>45</v>
      </c>
      <c r="B21" s="22">
        <v>50000</v>
      </c>
      <c r="C21" s="20">
        <v>12</v>
      </c>
      <c r="D21" s="20">
        <v>1</v>
      </c>
      <c r="E21" s="21">
        <f t="shared" ref="E21" si="1">B21*C21*D21</f>
        <v>600000</v>
      </c>
    </row>
    <row r="22" spans="1:6" ht="15" customHeight="1" x14ac:dyDescent="0.3">
      <c r="A22" s="29" t="s">
        <v>44</v>
      </c>
      <c r="B22" s="22">
        <v>120000</v>
      </c>
      <c r="C22" s="20">
        <v>20</v>
      </c>
      <c r="D22" s="20">
        <v>1</v>
      </c>
      <c r="E22" s="21">
        <f t="shared" ref="E22" si="2">B22*C22*D22</f>
        <v>2400000</v>
      </c>
    </row>
    <row r="23" spans="1:6" ht="15" customHeight="1" x14ac:dyDescent="0.3">
      <c r="A23" s="29" t="s">
        <v>49</v>
      </c>
      <c r="B23" s="22">
        <v>80000</v>
      </c>
      <c r="C23" s="20">
        <v>20</v>
      </c>
      <c r="D23" s="20">
        <v>0</v>
      </c>
      <c r="E23" s="21">
        <f t="shared" ref="E23" si="3">B23*C23*D23</f>
        <v>0</v>
      </c>
    </row>
    <row r="24" spans="1:6" ht="15" customHeight="1" x14ac:dyDescent="0.3">
      <c r="A24" s="29" t="s">
        <v>46</v>
      </c>
      <c r="B24" s="22">
        <v>500000</v>
      </c>
      <c r="C24" s="20">
        <v>1</v>
      </c>
      <c r="D24" s="20">
        <v>1</v>
      </c>
      <c r="E24" s="21">
        <f t="shared" ref="E24:E27" si="4">B24*C24*D24</f>
        <v>500000</v>
      </c>
    </row>
    <row r="25" spans="1:6" ht="15" customHeight="1" x14ac:dyDescent="0.3">
      <c r="A25" s="29" t="s">
        <v>47</v>
      </c>
      <c r="B25" s="22">
        <v>300000</v>
      </c>
      <c r="C25" s="20">
        <v>2</v>
      </c>
      <c r="D25" s="20">
        <v>0</v>
      </c>
      <c r="E25" s="21">
        <f t="shared" ref="E25" si="5">B25*C25*D25</f>
        <v>0</v>
      </c>
      <c r="F25" s="51"/>
    </row>
    <row r="26" spans="1:6" ht="15" customHeight="1" x14ac:dyDescent="0.3">
      <c r="A26" s="29" t="s">
        <v>48</v>
      </c>
      <c r="B26" s="22">
        <v>200000</v>
      </c>
      <c r="C26" s="20">
        <v>2</v>
      </c>
      <c r="D26" s="20">
        <v>0</v>
      </c>
      <c r="E26" s="21">
        <f t="shared" si="4"/>
        <v>0</v>
      </c>
      <c r="F26" s="51"/>
    </row>
    <row r="27" spans="1:6" ht="15" customHeight="1" x14ac:dyDescent="0.3">
      <c r="A27" s="29" t="s">
        <v>41</v>
      </c>
      <c r="B27" s="22">
        <v>300000</v>
      </c>
      <c r="C27" s="20">
        <v>1</v>
      </c>
      <c r="D27" s="20">
        <v>1</v>
      </c>
      <c r="E27" s="21">
        <f t="shared" si="4"/>
        <v>300000</v>
      </c>
      <c r="F27" s="51"/>
    </row>
    <row r="28" spans="1:6" ht="15" customHeight="1" x14ac:dyDescent="0.3">
      <c r="A28" s="29" t="s">
        <v>42</v>
      </c>
      <c r="B28" s="22"/>
      <c r="C28" s="20">
        <v>1</v>
      </c>
      <c r="D28" s="20">
        <v>1</v>
      </c>
      <c r="E28" s="21"/>
      <c r="F28" s="51"/>
    </row>
    <row r="29" spans="1:6" ht="15" customHeight="1" x14ac:dyDescent="0.3">
      <c r="A29" s="54" t="s">
        <v>43</v>
      </c>
      <c r="B29" s="43"/>
      <c r="C29" s="44"/>
      <c r="D29" s="44"/>
      <c r="E29" s="45">
        <f>SUM(E30:E35)</f>
        <v>1700000</v>
      </c>
      <c r="F29" s="51"/>
    </row>
    <row r="30" spans="1:6" ht="15" customHeight="1" x14ac:dyDescent="0.3">
      <c r="A30" s="29" t="s">
        <v>37</v>
      </c>
      <c r="B30" s="22">
        <v>300000</v>
      </c>
      <c r="C30" s="20">
        <v>1</v>
      </c>
      <c r="D30" s="20">
        <v>1</v>
      </c>
      <c r="E30" s="21">
        <f t="shared" ref="E30" si="6">B30*C30*D30</f>
        <v>300000</v>
      </c>
    </row>
    <row r="31" spans="1:6" ht="15" customHeight="1" x14ac:dyDescent="0.3">
      <c r="A31" s="29" t="s">
        <v>38</v>
      </c>
      <c r="B31" s="22">
        <v>100000</v>
      </c>
      <c r="C31" s="20">
        <v>2</v>
      </c>
      <c r="D31" s="20">
        <v>1</v>
      </c>
      <c r="E31" s="21">
        <f t="shared" ref="E31:E35" si="7">B31*C31*D31</f>
        <v>200000</v>
      </c>
      <c r="F31" s="51"/>
    </row>
    <row r="32" spans="1:6" ht="15" customHeight="1" x14ac:dyDescent="0.3">
      <c r="A32" s="29" t="s">
        <v>39</v>
      </c>
      <c r="B32" s="22">
        <v>300000</v>
      </c>
      <c r="C32" s="20">
        <v>1</v>
      </c>
      <c r="D32" s="20">
        <v>1</v>
      </c>
      <c r="E32" s="21">
        <f t="shared" si="7"/>
        <v>300000</v>
      </c>
      <c r="F32" s="51"/>
    </row>
    <row r="33" spans="1:6" ht="15" customHeight="1" x14ac:dyDescent="0.3">
      <c r="A33" s="29" t="s">
        <v>40</v>
      </c>
      <c r="B33" s="22">
        <v>300000</v>
      </c>
      <c r="C33" s="20">
        <v>2</v>
      </c>
      <c r="D33" s="20">
        <v>1</v>
      </c>
      <c r="E33" s="21">
        <f t="shared" ref="E33:E34" si="8">B33*C33*D33</f>
        <v>600000</v>
      </c>
      <c r="F33" s="51"/>
    </row>
    <row r="34" spans="1:6" ht="15" customHeight="1" x14ac:dyDescent="0.3">
      <c r="A34" s="29" t="s">
        <v>41</v>
      </c>
      <c r="B34" s="22">
        <v>300000</v>
      </c>
      <c r="C34" s="20">
        <v>1</v>
      </c>
      <c r="D34" s="20">
        <v>1</v>
      </c>
      <c r="E34" s="21">
        <f t="shared" si="8"/>
        <v>300000</v>
      </c>
      <c r="F34" s="51"/>
    </row>
    <row r="35" spans="1:6" ht="15" customHeight="1" x14ac:dyDescent="0.3">
      <c r="A35" s="29" t="s">
        <v>42</v>
      </c>
      <c r="B35" s="22"/>
      <c r="C35" s="20">
        <v>1</v>
      </c>
      <c r="D35" s="20">
        <v>1</v>
      </c>
      <c r="E35" s="21">
        <f t="shared" si="7"/>
        <v>0</v>
      </c>
      <c r="F35" s="51"/>
    </row>
    <row r="36" spans="1:6" ht="14.25" customHeight="1" x14ac:dyDescent="0.3">
      <c r="A36" s="46" t="s">
        <v>30</v>
      </c>
      <c r="B36" s="43"/>
      <c r="C36" s="44"/>
      <c r="D36" s="44"/>
      <c r="E36" s="45"/>
    </row>
    <row r="37" spans="1:6" ht="14.25" customHeight="1" x14ac:dyDescent="0.3">
      <c r="A37" s="29"/>
      <c r="B37" s="22">
        <f>SUM(E29,E19,E16,E13)</f>
        <v>5500000</v>
      </c>
      <c r="C37" s="20">
        <v>0</v>
      </c>
      <c r="D37" s="20">
        <v>1</v>
      </c>
      <c r="E37" s="21">
        <f>B37*C37*D37</f>
        <v>0</v>
      </c>
    </row>
    <row r="38" spans="1:6" ht="14.25" customHeight="1" x14ac:dyDescent="0.3">
      <c r="A38" s="29"/>
      <c r="B38" s="22"/>
      <c r="C38" s="20">
        <v>1</v>
      </c>
      <c r="D38" s="20">
        <v>1</v>
      </c>
      <c r="E38" s="21">
        <f t="shared" ref="E38" si="9">B38*C38*D38</f>
        <v>0</v>
      </c>
    </row>
    <row r="39" spans="1:6" ht="15" customHeight="1" x14ac:dyDescent="0.3">
      <c r="A39" s="30"/>
      <c r="B39" s="23"/>
      <c r="C39" s="19"/>
      <c r="D39" s="19"/>
      <c r="E39" s="24">
        <f>SUM(B37,E37,E38)</f>
        <v>5500000</v>
      </c>
      <c r="F39" s="1" t="s">
        <v>25</v>
      </c>
    </row>
    <row r="40" spans="1:6" x14ac:dyDescent="0.3">
      <c r="A40" s="72"/>
      <c r="B40" s="73"/>
      <c r="C40" s="73"/>
      <c r="D40" s="73"/>
      <c r="E40" s="74"/>
    </row>
    <row r="41" spans="1:6" x14ac:dyDescent="0.3">
      <c r="A41" s="68"/>
      <c r="B41" s="69"/>
      <c r="C41" s="70"/>
      <c r="D41" s="69"/>
      <c r="E41" s="71"/>
      <c r="F41" s="32"/>
    </row>
    <row r="42" spans="1:6" ht="16.5" x14ac:dyDescent="0.3">
      <c r="A42" s="61" t="s">
        <v>24</v>
      </c>
      <c r="B42" s="62"/>
      <c r="C42" s="38"/>
      <c r="D42" s="41" t="s">
        <v>15</v>
      </c>
      <c r="E42" s="42">
        <f>SUM(E39)</f>
        <v>5500000</v>
      </c>
      <c r="F42" s="32"/>
    </row>
    <row r="43" spans="1:6" ht="16.5" x14ac:dyDescent="0.3">
      <c r="A43" s="63"/>
      <c r="B43" s="64"/>
      <c r="C43" s="6"/>
      <c r="D43" s="37" t="s">
        <v>5</v>
      </c>
      <c r="E43" s="48">
        <v>0.1</v>
      </c>
    </row>
    <row r="44" spans="1:6" ht="16.5" x14ac:dyDescent="0.3">
      <c r="A44" s="59"/>
      <c r="B44" s="60"/>
      <c r="C44" s="40"/>
      <c r="D44" s="37" t="s">
        <v>6</v>
      </c>
      <c r="E44" s="47">
        <f>ROUND(E42*E43,2)</f>
        <v>550000</v>
      </c>
    </row>
    <row r="45" spans="1:6" ht="17.25" thickBot="1" x14ac:dyDescent="0.35">
      <c r="C45" s="6"/>
      <c r="D45" s="35" t="s">
        <v>4</v>
      </c>
      <c r="E45" s="33">
        <v>0</v>
      </c>
    </row>
    <row r="46" spans="1:6" ht="17.25" thickTop="1" x14ac:dyDescent="0.3">
      <c r="A46" s="13" t="s">
        <v>23</v>
      </c>
      <c r="B46" s="14"/>
      <c r="C46" s="6"/>
      <c r="D46" s="36" t="s">
        <v>22</v>
      </c>
      <c r="E46" s="34">
        <f>SUM(E42+E44)</f>
        <v>6050000</v>
      </c>
    </row>
    <row r="47" spans="1:6" x14ac:dyDescent="0.3">
      <c r="A47" s="16" t="s">
        <v>18</v>
      </c>
      <c r="B47" s="15"/>
    </row>
    <row r="48" spans="1:6" x14ac:dyDescent="0.3">
      <c r="D48" s="58"/>
      <c r="E48" s="58"/>
    </row>
    <row r="49" spans="1:5" ht="18" x14ac:dyDescent="0.35">
      <c r="A49" s="12" t="s">
        <v>3</v>
      </c>
      <c r="B49" s="12"/>
    </row>
    <row r="51" spans="1:5" x14ac:dyDescent="0.3">
      <c r="C51" s="14"/>
      <c r="D51" s="14"/>
      <c r="E51" s="14"/>
    </row>
    <row r="52" spans="1:5" x14ac:dyDescent="0.3">
      <c r="C52" s="15"/>
      <c r="D52" s="15"/>
      <c r="E52" s="15"/>
    </row>
    <row r="54" spans="1:5" ht="18" x14ac:dyDescent="0.35">
      <c r="C54" s="12"/>
      <c r="D54" s="12"/>
      <c r="E54" s="12"/>
    </row>
  </sheetData>
  <mergeCells count="12">
    <mergeCell ref="D1:E1"/>
    <mergeCell ref="A1:B1"/>
    <mergeCell ref="A2:B2"/>
    <mergeCell ref="D48:E48"/>
    <mergeCell ref="A44:B44"/>
    <mergeCell ref="A42:B42"/>
    <mergeCell ref="A43:B43"/>
    <mergeCell ref="A12:E12"/>
    <mergeCell ref="A41:E41"/>
    <mergeCell ref="A40:E40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2025-04-30T02:45:53Z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