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7FA1104-BBEA-478D-BA02-4D4F694EC48E}" xr6:coauthVersionLast="47" xr6:coauthVersionMax="47" xr10:uidLastSave="{00000000-0000-0000-0000-000000000000}"/>
  <bookViews>
    <workbookView xWindow="3780" yWindow="2112" windowWidth="16188" windowHeight="20424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Invoice!$E$38</definedName>
    <definedName name="Inv_Total">#REF!</definedName>
    <definedName name="_xlnm.Print_Area" localSheetId="0">Invoice!$A$1:$E$46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0" l="1"/>
  <c r="E28" i="10"/>
  <c r="E24" i="10"/>
  <c r="E21" i="10"/>
  <c r="E23" i="10"/>
  <c r="E17" i="10"/>
  <c r="E16" i="10"/>
  <c r="E20" i="10"/>
  <c r="E14" i="10"/>
  <c r="E15" i="10"/>
  <c r="E30" i="10"/>
  <c r="E22" i="10"/>
  <c r="E3" i="10" l="1"/>
  <c r="E31" i="10" l="1"/>
  <c r="E34" i="10" l="1"/>
  <c r="E35" i="10" l="1"/>
  <c r="E36" i="10" s="1"/>
</calcChain>
</file>

<file path=xl/sharedStrings.xml><?xml version="1.0" encoding="utf-8"?>
<sst xmlns="http://schemas.openxmlformats.org/spreadsheetml/2006/main" count="42" uniqueCount="40">
  <si>
    <t>DATE:</t>
  </si>
  <si>
    <t>DESCRIPTION</t>
  </si>
  <si>
    <t>AMOUNT</t>
  </si>
  <si>
    <t>Thank You For Your Business!</t>
  </si>
  <si>
    <t>QTY</t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</si>
  <si>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</si>
  <si>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</si>
  <si>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</si>
  <si>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</si>
  <si>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</si>
  <si>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</si>
  <si>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</si>
  <si>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</si>
  <si>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</si>
  <si>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</si>
  <si>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</si>
  <si>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</si>
  <si>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</si>
  <si>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</si>
  <si>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</si>
  <si>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</si>
  <si>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</si>
  <si>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20250318_1</t>
    <phoneticPr fontId="4" type="noConversion"/>
  </si>
  <si>
    <t>Quotation</t>
    <phoneticPr fontId="4" type="noConversion"/>
  </si>
  <si>
    <r>
      <rPr>
        <b/>
        <sz val="10"/>
        <rFont val="맑은 고딕"/>
        <family val="3"/>
        <charset val="129"/>
      </rPr>
      <t xml:space="preserve">한양여자대학교 하이유 </t>
    </r>
    <r>
      <rPr>
        <b/>
        <sz val="10"/>
        <rFont val="Trebuchet MS"/>
        <family val="3"/>
      </rPr>
      <t xml:space="preserve">AI+ </t>
    </r>
    <r>
      <rPr>
        <b/>
        <sz val="10"/>
        <rFont val="맑은 고딕"/>
        <family val="3"/>
        <charset val="129"/>
      </rPr>
      <t>시스템 홍보영상제작</t>
    </r>
    <phoneticPr fontId="4" type="noConversion"/>
  </si>
  <si>
    <t>촬영</t>
    <phoneticPr fontId="4" type="noConversion"/>
  </si>
  <si>
    <t>촬영인력</t>
    <phoneticPr fontId="4" type="noConversion"/>
  </si>
  <si>
    <t>기타자재</t>
    <phoneticPr fontId="4" type="noConversion"/>
  </si>
  <si>
    <t xml:space="preserve">이동 및 세팅 </t>
    <phoneticPr fontId="4" type="noConversion"/>
  </si>
  <si>
    <t>편집</t>
    <phoneticPr fontId="4" type="noConversion"/>
  </si>
  <si>
    <t>컷 편집</t>
    <phoneticPr fontId="4" type="noConversion"/>
  </si>
  <si>
    <t>모션그래픽 작업</t>
    <phoneticPr fontId="4" type="noConversion"/>
  </si>
  <si>
    <t>이미지 편집</t>
    <phoneticPr fontId="4" type="noConversion"/>
  </si>
  <si>
    <t>브로셔제작(PDF)</t>
    <phoneticPr fontId="4" type="noConversion"/>
  </si>
  <si>
    <t xml:space="preserve">디자인 </t>
    <phoneticPr fontId="4" type="noConversion"/>
  </si>
  <si>
    <t>데모 캡처</t>
    <phoneticPr fontId="4" type="noConversion"/>
  </si>
  <si>
    <t>나레이션 (성우더빙)</t>
    <phoneticPr fontId="4" type="noConversion"/>
  </si>
  <si>
    <t>BGM</t>
    <phoneticPr fontId="4" type="noConversion"/>
  </si>
  <si>
    <t>숏츠 추가제작 (추가 제작비 없음)</t>
    <phoneticPr fontId="4" type="noConversion"/>
  </si>
  <si>
    <t>VAT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</si>
</sst>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#,##0_);\(#,##0\)"/>
    <numFmt numFmtId="179" formatCode="_-[$$-409]* #,##0.00_ ;_-[$$-409]* \-#,##0.00\ ;_-[$$-409]* &quot;-&quot;??_ ;_-@_ "/>
  </numFmts>
  <fonts count="27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Trebuchet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78" fontId="4" fillId="5" borderId="1" xfId="4" applyNumberFormat="1" applyFont="1" applyFill="1" applyBorder="1" applyAlignment="1" applyProtection="1">
      <protection locked="0"/>
    </xf>
    <xf numFmtId="178" fontId="10" fillId="5" borderId="1" xfId="4" applyNumberFormat="1" applyFont="1" applyFill="1" applyBorder="1" applyAlignment="1" applyProtection="1">
      <protection locked="0"/>
    </xf>
    <xf numFmtId="0" fontId="10" fillId="0" borderId="8" xfId="0" applyFont="1" applyBorder="1"/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41" fontId="18" fillId="0" borderId="13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77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7" fontId="10" fillId="8" borderId="1" xfId="4" applyNumberFormat="1" applyFont="1" applyFill="1" applyBorder="1" applyAlignment="1" applyProtection="1"/>
    <xf numFmtId="179" fontId="4" fillId="6" borderId="1" xfId="4" applyNumberFormat="1" applyFont="1" applyFill="1" applyBorder="1" applyAlignment="1" applyProtection="1"/>
    <xf numFmtId="179" fontId="10" fillId="0" borderId="0" xfId="0" applyNumberFormat="1" applyFont="1"/>
    <xf numFmtId="179" fontId="10" fillId="0" borderId="0" xfId="0" applyNumberFormat="1" applyFont="1" applyAlignment="1">
      <alignment horizontal="center"/>
    </xf>
    <xf numFmtId="179" fontId="10" fillId="0" borderId="0" xfId="0" applyNumberFormat="1" applyFont="1" applyAlignment="1" applyProtection="1">
      <alignment horizontal="center"/>
      <protection locked="0"/>
    </xf>
    <xf numFmtId="179" fontId="19" fillId="0" borderId="0" xfId="0" applyNumberFormat="1" applyFont="1" applyAlignment="1">
      <alignment horizontal="center"/>
    </xf>
    <xf numFmtId="179" fontId="0" fillId="0" borderId="0" xfId="0" applyNumberFormat="1"/>
    <xf numFmtId="0" fontId="24" fillId="5" borderId="1" xfId="0" applyFont="1" applyFill="1" applyBorder="1" applyAlignment="1" applyProtection="1">
      <alignment horizontal="left"/>
      <protection locked="0"/>
    </xf>
    <xf numFmtId="0" fontId="23" fillId="5" borderId="1" xfId="0" applyFont="1" applyFill="1" applyBorder="1" applyAlignment="1" applyProtection="1">
      <alignment horizontal="left" wrapText="1"/>
      <protection locked="0"/>
    </xf>
    <xf numFmtId="42" fontId="4" fillId="6" borderId="1" xfId="4" applyNumberFormat="1" applyFont="1" applyFill="1" applyBorder="1" applyAlignment="1" applyProtection="1"/>
    <xf numFmtId="42" fontId="10" fillId="6" borderId="1" xfId="4" applyNumberFormat="1" applyFont="1" applyFill="1" applyBorder="1" applyAlignment="1" applyProtection="1"/>
    <xf numFmtId="42" fontId="10" fillId="4" borderId="13" xfId="0" applyNumberFormat="1" applyFont="1" applyFill="1" applyBorder="1"/>
    <xf numFmtId="42" fontId="10" fillId="4" borderId="12" xfId="0" applyNumberFormat="1" applyFont="1" applyFill="1" applyBorder="1" applyProtection="1">
      <protection locked="0"/>
    </xf>
    <xf numFmtId="42" fontId="12" fillId="4" borderId="13" xfId="0" applyNumberFormat="1" applyFont="1" applyFill="1" applyBorder="1"/>
    <xf numFmtId="0" fontId="10" fillId="0" borderId="2" xfId="0" applyFont="1" applyBorder="1" applyAlignment="1" applyProtection="1">
      <alignment horizontal="center"/>
      <protection locked="0"/>
    </xf>
    <xf numFmtId="0" fontId="10" fillId="0" borderId="2" xfId="0" quotePrefix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right"/>
    </xf>
    <xf numFmtId="179" fontId="20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179" fontId="12" fillId="0" borderId="0" xfId="0" applyNumberFormat="1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179" fontId="10" fillId="5" borderId="9" xfId="0" applyNumberFormat="1" applyFont="1" applyFill="1" applyBorder="1" applyAlignment="1" applyProtection="1">
      <alignment horizontal="center"/>
      <protection locked="0"/>
    </xf>
    <xf numFmtId="179" fontId="10" fillId="5" borderId="7" xfId="0" applyNumberFormat="1" applyFont="1" applyFill="1" applyBorder="1" applyAlignment="1" applyProtection="1">
      <alignment horizontal="center"/>
      <protection locked="0"/>
    </xf>
    <xf numFmtId="179" fontId="10" fillId="5" borderId="10" xfId="0" applyNumberFormat="1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179" fontId="10" fillId="0" borderId="10" xfId="0" applyNumberFormat="1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179" fontId="22" fillId="0" borderId="10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79" fontId="3" fillId="0" borderId="0" xfId="0" applyNumberFormat="1" applyFont="1" applyAlignment="1" applyProtection="1">
      <alignment horizontal="right" vertical="top"/>
      <protection locked="0"/>
    </xf>
    <xf numFmtId="0" fontId="26" fillId="8" borderId="6" xfId="0" applyFont="1" applyFill="1" applyBorder="1" applyAlignment="1" applyProtection="1">
      <alignment horizontal="left"/>
      <protection locked="0"/>
    </xf>
    <xf numFmtId="41" fontId="0" fillId="0" borderId="14" xfId="8" applyFont="1" applyBorder="1" applyAlignment="1"/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showGridLines="0" tabSelected="1" zoomScale="115" zoomScaleNormal="115" workbookViewId="0">
      <selection activeCell="B24" sqref="B24"/>
    </sheetView>
  </sheetViews>
  <sheetFormatPr defaultColWidth="9.109375" defaultRowHeight="14.4" x14ac:dyDescent="0.35"/>
  <cols>
    <col min="1" max="1" width="64.664062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37" customWidth="1"/>
    <col min="6" max="6" width="15.88671875" style="1" customWidth="1"/>
    <col min="7" max="16384" width="9.109375" style="1"/>
  </cols>
  <sheetData>
    <row r="1" spans="1:6" ht="30.6" x14ac:dyDescent="0.55000000000000004">
      <c r="A1" s="53" t="s">
        <v>15</v>
      </c>
      <c r="B1" s="53"/>
      <c r="D1" s="51" t="s">
        <v>23</v>
      </c>
      <c r="E1" s="52"/>
    </row>
    <row r="2" spans="1:6" x14ac:dyDescent="0.35">
      <c r="A2" s="54"/>
      <c r="B2" s="54"/>
      <c r="F2" s="2"/>
    </row>
    <row r="3" spans="1:6" x14ac:dyDescent="0.35">
      <c r="A3" s="11"/>
      <c r="D3" s="9" t="s">
        <v>0</v>
      </c>
      <c r="E3" s="30">
        <f ca="1">TODAY()</f>
        <v>45734</v>
      </c>
      <c r="F3" s="3"/>
    </row>
    <row r="4" spans="1:6" x14ac:dyDescent="0.35">
      <c r="A4" s="4" t="s">
        <v>8</v>
      </c>
      <c r="D4" s="10" t="s">
        <v>5</v>
      </c>
      <c r="E4" s="49" t="s">
        <v>22</v>
      </c>
    </row>
    <row r="5" spans="1:6" x14ac:dyDescent="0.35">
      <c r="A5" s="4" t="s">
        <v>9</v>
      </c>
      <c r="D5" s="11" t="s">
        <v>6</v>
      </c>
      <c r="E5" s="50"/>
    </row>
    <row r="6" spans="1:6" x14ac:dyDescent="0.35">
      <c r="A6" s="4" t="s">
        <v>17</v>
      </c>
      <c r="D6" s="11" t="s">
        <v>13</v>
      </c>
      <c r="E6" s="41"/>
    </row>
    <row r="7" spans="1:6" x14ac:dyDescent="0.35">
      <c r="A7" s="4" t="s">
        <v>16</v>
      </c>
      <c r="D7" s="11"/>
      <c r="E7" s="41"/>
    </row>
    <row r="8" spans="1:6" x14ac:dyDescent="0.35">
      <c r="A8" s="4" t="s">
        <v>7</v>
      </c>
      <c r="D8" s="11"/>
      <c r="E8" s="41"/>
    </row>
    <row r="9" spans="1:6" x14ac:dyDescent="0.35">
      <c r="A9" s="7" t="s">
        <v>10</v>
      </c>
      <c r="B9" s="21"/>
      <c r="C9" s="21"/>
      <c r="D9" s="23"/>
      <c r="E9" s="21"/>
    </row>
    <row r="10" spans="1:6" ht="15" x14ac:dyDescent="0.35">
      <c r="A10" s="26" t="s">
        <v>1</v>
      </c>
      <c r="B10" s="22" t="s">
        <v>12</v>
      </c>
      <c r="C10" s="5" t="s">
        <v>4</v>
      </c>
      <c r="D10" s="22" t="s">
        <v>12</v>
      </c>
      <c r="E10" s="5" t="s">
        <v>2</v>
      </c>
    </row>
    <row r="11" spans="1:6" ht="17.25" customHeight="1" x14ac:dyDescent="0.35">
      <c r="A11" s="63"/>
      <c r="B11" s="64"/>
      <c r="C11" s="64"/>
      <c r="D11" s="64"/>
      <c r="E11" s="65"/>
    </row>
    <row r="12" spans="1:6" ht="15.6" x14ac:dyDescent="0.35">
      <c r="A12" s="75" t="s">
        <v>24</v>
      </c>
      <c r="B12" s="33"/>
      <c r="C12" s="34"/>
      <c r="D12" s="34"/>
      <c r="E12" s="35"/>
    </row>
    <row r="13" spans="1:6" x14ac:dyDescent="0.35">
      <c r="A13" s="42" t="s">
        <v>25</v>
      </c>
      <c r="B13" s="19"/>
      <c r="C13" s="18"/>
      <c r="D13" s="18"/>
      <c r="E13" s="36"/>
    </row>
    <row r="14" spans="1:6" ht="15.75" customHeight="1" x14ac:dyDescent="0.35">
      <c r="A14" s="43" t="s">
        <v>25</v>
      </c>
      <c r="B14" s="19">
        <v>1500000</v>
      </c>
      <c r="C14" s="18">
        <v>1</v>
      </c>
      <c r="D14" s="18">
        <v>1</v>
      </c>
      <c r="E14" s="44">
        <f>B14*C14*D14</f>
        <v>1500000</v>
      </c>
    </row>
    <row r="15" spans="1:6" ht="15" customHeight="1" x14ac:dyDescent="0.35">
      <c r="A15" s="43" t="s">
        <v>26</v>
      </c>
      <c r="B15" s="19">
        <v>500000</v>
      </c>
      <c r="C15" s="18">
        <v>1</v>
      </c>
      <c r="D15" s="18">
        <v>1</v>
      </c>
      <c r="E15" s="44">
        <f t="shared" ref="E15:E16" si="0">B15*C15*D15</f>
        <v>500000</v>
      </c>
    </row>
    <row r="16" spans="1:6" ht="15" customHeight="1" x14ac:dyDescent="0.35">
      <c r="A16" s="24" t="s">
        <v>27</v>
      </c>
      <c r="B16" s="19">
        <v>118182</v>
      </c>
      <c r="C16" s="18">
        <v>1</v>
      </c>
      <c r="D16" s="18">
        <v>1</v>
      </c>
      <c r="E16" s="44">
        <f t="shared" si="0"/>
        <v>118182</v>
      </c>
    </row>
    <row r="17" spans="1:6" ht="15" customHeight="1" x14ac:dyDescent="0.35">
      <c r="A17" s="24" t="s">
        <v>28</v>
      </c>
      <c r="B17" s="19">
        <v>100000</v>
      </c>
      <c r="C17" s="18">
        <v>1</v>
      </c>
      <c r="D17" s="18">
        <v>1</v>
      </c>
      <c r="E17" s="44">
        <f t="shared" ref="E17" si="1">B17*C17*D17</f>
        <v>100000</v>
      </c>
    </row>
    <row r="18" spans="1:6" ht="15" customHeight="1" x14ac:dyDescent="0.35">
      <c r="A18" s="24"/>
      <c r="B18" s="19"/>
      <c r="C18" s="18"/>
      <c r="D18" s="18"/>
      <c r="E18" s="44"/>
    </row>
    <row r="19" spans="1:6" ht="15" customHeight="1" x14ac:dyDescent="0.35">
      <c r="A19" s="42" t="s">
        <v>29</v>
      </c>
      <c r="B19" s="19"/>
      <c r="C19" s="18"/>
      <c r="D19" s="18"/>
      <c r="E19" s="44"/>
    </row>
    <row r="20" spans="1:6" ht="15" customHeight="1" x14ac:dyDescent="0.35">
      <c r="A20" s="24" t="s">
        <v>30</v>
      </c>
      <c r="B20" s="19">
        <v>1000000</v>
      </c>
      <c r="C20" s="18">
        <v>1</v>
      </c>
      <c r="D20" s="18">
        <v>1</v>
      </c>
      <c r="E20" s="44">
        <f t="shared" ref="E20:E22" si="2">B20*C20*D20</f>
        <v>1000000</v>
      </c>
    </row>
    <row r="21" spans="1:6" ht="15" customHeight="1" x14ac:dyDescent="0.35">
      <c r="A21" s="24" t="s">
        <v>31</v>
      </c>
      <c r="B21" s="19">
        <v>2000000</v>
      </c>
      <c r="C21" s="18">
        <v>1</v>
      </c>
      <c r="D21" s="18">
        <v>1</v>
      </c>
      <c r="E21" s="44">
        <f t="shared" ref="E21" si="3">B21*C21*D21</f>
        <v>2000000</v>
      </c>
    </row>
    <row r="22" spans="1:6" ht="15" customHeight="1" x14ac:dyDescent="0.35">
      <c r="A22" s="24" t="s">
        <v>32</v>
      </c>
      <c r="B22" s="19">
        <v>300000</v>
      </c>
      <c r="C22" s="18">
        <v>1</v>
      </c>
      <c r="D22" s="18">
        <v>1</v>
      </c>
      <c r="E22" s="44">
        <f t="shared" si="2"/>
        <v>300000</v>
      </c>
    </row>
    <row r="23" spans="1:6" ht="15" customHeight="1" x14ac:dyDescent="0.35">
      <c r="A23" s="24" t="s">
        <v>35</v>
      </c>
      <c r="B23" s="19">
        <v>300000</v>
      </c>
      <c r="C23" s="18">
        <v>1</v>
      </c>
      <c r="D23" s="18">
        <v>1</v>
      </c>
      <c r="E23" s="44">
        <f t="shared" ref="E23" si="4">B23*C23*D23</f>
        <v>300000</v>
      </c>
    </row>
    <row r="24" spans="1:6" ht="15" customHeight="1" x14ac:dyDescent="0.35">
      <c r="A24" s="24" t="s">
        <v>36</v>
      </c>
      <c r="B24" s="19">
        <v>500000</v>
      </c>
      <c r="C24" s="18">
        <v>1</v>
      </c>
      <c r="D24" s="18">
        <v>1</v>
      </c>
      <c r="E24" s="44">
        <f t="shared" ref="E24" si="5">B24*C24*D24</f>
        <v>500000</v>
      </c>
    </row>
    <row r="25" spans="1:6" ht="15" customHeight="1" x14ac:dyDescent="0.35">
      <c r="A25" s="24" t="s">
        <v>37</v>
      </c>
      <c r="B25" s="19">
        <v>200000</v>
      </c>
      <c r="C25" s="18">
        <v>1</v>
      </c>
      <c r="D25" s="18">
        <v>1</v>
      </c>
      <c r="E25" s="44">
        <f t="shared" ref="E25" si="6">B25*C25*D25</f>
        <v>200000</v>
      </c>
    </row>
    <row r="26" spans="1:6" ht="15" customHeight="1" x14ac:dyDescent="0.35">
      <c r="A26" s="24"/>
      <c r="B26" s="19"/>
      <c r="C26" s="18"/>
      <c r="D26" s="18"/>
      <c r="E26" s="44"/>
    </row>
    <row r="27" spans="1:6" ht="15" customHeight="1" x14ac:dyDescent="0.35">
      <c r="A27" s="42" t="s">
        <v>33</v>
      </c>
      <c r="B27" s="19"/>
      <c r="C27" s="18"/>
      <c r="D27" s="18"/>
      <c r="E27" s="44"/>
    </row>
    <row r="28" spans="1:6" ht="15" customHeight="1" x14ac:dyDescent="0.35">
      <c r="A28" s="24" t="s">
        <v>34</v>
      </c>
      <c r="B28" s="19">
        <v>300000</v>
      </c>
      <c r="C28" s="18">
        <v>1</v>
      </c>
      <c r="D28" s="18">
        <v>1</v>
      </c>
      <c r="E28" s="44">
        <f t="shared" ref="E28" si="7">B28*C28*D28</f>
        <v>300000</v>
      </c>
    </row>
    <row r="29" spans="1:6" ht="15" customHeight="1" x14ac:dyDescent="0.35">
      <c r="A29" s="24"/>
      <c r="B29" s="19"/>
      <c r="C29" s="18"/>
      <c r="D29" s="18"/>
      <c r="E29" s="44"/>
    </row>
    <row r="30" spans="1:6" ht="15" customHeight="1" x14ac:dyDescent="0.35">
      <c r="A30" s="42" t="s">
        <v>38</v>
      </c>
      <c r="B30" s="19">
        <v>0</v>
      </c>
      <c r="C30" s="18">
        <v>1</v>
      </c>
      <c r="D30" s="18">
        <v>0</v>
      </c>
      <c r="E30" s="44">
        <f t="shared" ref="E30" si="8">B30*C30*D30</f>
        <v>0</v>
      </c>
    </row>
    <row r="31" spans="1:6" ht="15" customHeight="1" x14ac:dyDescent="0.35">
      <c r="A31" s="25"/>
      <c r="B31" s="20"/>
      <c r="C31" s="17"/>
      <c r="D31" s="17"/>
      <c r="E31" s="45">
        <f>SUM(E12:E30)</f>
        <v>6818182</v>
      </c>
    </row>
    <row r="32" spans="1:6" ht="15" customHeight="1" x14ac:dyDescent="0.35">
      <c r="A32" s="70"/>
      <c r="B32" s="71"/>
      <c r="C32" s="71"/>
      <c r="D32" s="71"/>
      <c r="E32" s="72"/>
      <c r="F32" s="1" t="s">
        <v>21</v>
      </c>
    </row>
    <row r="33" spans="1:6" x14ac:dyDescent="0.35">
      <c r="A33" s="66"/>
      <c r="B33" s="67"/>
      <c r="C33" s="68"/>
      <c r="D33" s="67"/>
      <c r="E33" s="69"/>
    </row>
    <row r="34" spans="1:6" ht="15" x14ac:dyDescent="0.35">
      <c r="A34" s="59" t="s">
        <v>20</v>
      </c>
      <c r="B34" s="60"/>
      <c r="C34" s="29"/>
      <c r="D34" s="32" t="s">
        <v>11</v>
      </c>
      <c r="E34" s="46">
        <f>SUM(E31)</f>
        <v>6818182</v>
      </c>
      <c r="F34" s="27"/>
    </row>
    <row r="35" spans="1:6" ht="15.6" thickBot="1" x14ac:dyDescent="0.4">
      <c r="A35" s="61"/>
      <c r="B35" s="62"/>
      <c r="C35" s="6"/>
      <c r="D35" s="76" t="s">
        <v>39</v>
      </c>
      <c r="E35" s="47">
        <f>E34*0.1</f>
        <v>681818.20000000007</v>
      </c>
      <c r="F35" s="27"/>
    </row>
    <row r="36" spans="1:6" ht="15.6" thickTop="1" x14ac:dyDescent="0.35">
      <c r="A36" s="57"/>
      <c r="B36" s="58"/>
      <c r="C36" s="31"/>
      <c r="D36" s="28" t="s">
        <v>18</v>
      </c>
      <c r="E36" s="48">
        <f>E34+E35</f>
        <v>7500000.2000000002</v>
      </c>
    </row>
    <row r="37" spans="1:6" x14ac:dyDescent="0.35">
      <c r="D37" s="73"/>
      <c r="E37" s="74"/>
    </row>
    <row r="38" spans="1:6" x14ac:dyDescent="0.35">
      <c r="A38" s="13" t="s">
        <v>19</v>
      </c>
      <c r="B38" s="14"/>
    </row>
    <row r="39" spans="1:6" x14ac:dyDescent="0.35">
      <c r="A39" s="16" t="s">
        <v>14</v>
      </c>
      <c r="B39" s="15"/>
    </row>
    <row r="40" spans="1:6" x14ac:dyDescent="0.35">
      <c r="D40" s="55"/>
      <c r="E40" s="56"/>
    </row>
    <row r="41" spans="1:6" ht="16.2" x14ac:dyDescent="0.35">
      <c r="A41" s="12" t="s">
        <v>3</v>
      </c>
      <c r="B41" s="12"/>
    </row>
    <row r="43" spans="1:6" x14ac:dyDescent="0.35">
      <c r="C43" s="14"/>
      <c r="D43" s="14"/>
      <c r="E43" s="38"/>
    </row>
    <row r="44" spans="1:6" x14ac:dyDescent="0.35">
      <c r="C44" s="15"/>
      <c r="D44" s="15"/>
      <c r="E44" s="39"/>
    </row>
    <row r="46" spans="1:6" ht="16.2" x14ac:dyDescent="0.35">
      <c r="C46" s="12"/>
      <c r="D46" s="12"/>
      <c r="E46" s="40"/>
    </row>
  </sheetData>
  <mergeCells count="11">
    <mergeCell ref="D1:E1"/>
    <mergeCell ref="A1:B1"/>
    <mergeCell ref="A2:B2"/>
    <mergeCell ref="D40:E40"/>
    <mergeCell ref="A36:B36"/>
    <mergeCell ref="A34:B34"/>
    <mergeCell ref="A35:B35"/>
    <mergeCell ref="A11:E11"/>
    <mergeCell ref="A33:E33"/>
    <mergeCell ref="A32:E32"/>
    <mergeCell ref="D37:E37"/>
  </mergeCells>
  <phoneticPr fontId="4" type="noConversion"/>
  <printOptions horizontalCentered="1"/>
  <pageMargins left="0.75" right="0.75" top="0.75" bottom="0.75" header="0.5" footer="0.2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2025-03-18T07:56:57Z</cp:lastPrinted>
  <dcterms:created xsi:type="dcterms:W3CDTF">2004-08-16T18:44:14Z</dcterms:created>
  <dcterms:modified xsi:type="dcterms:W3CDTF">2025-03-18T08:48:19Z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