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13_ncr:1_{C401AE02-2633-4DD0-B481-E906FA2F19A2}" xr6:coauthVersionLast="47" xr6:coauthVersionMax="47" xr10:uidLastSave="{00000000-0000-0000-0000-000000000000}"/>
  <bookViews>
    <workbookView xWindow="390" yWindow="-105" windowWidth="280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'거래명세서(매입,매출)'!$B$1:$AH$1</definedName>
  </definedNames>
  <calcPr calcId="191029" refMode="R1C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3" i="1" l="1"/>
  <c r="AB26" i="1" l="1"/>
  <c r="AB24" i="1"/>
  <c r="AB18" i="1" l="1"/>
  <c r="AB20" i="1" l="1"/>
  <c r="AB17" i="1"/>
  <c r="AB16" i="1"/>
  <c r="AB15" i="1"/>
  <c r="C4" i="1" l="1"/>
  <c r="AB28" i="1" l="1"/>
  <c r="AB29" i="1" s="1"/>
  <c r="AB30" i="1" s="1"/>
  <c r="X13" i="1" s="1"/>
  <c r="I13" i="1" s="1"/>
</calcChain>
</file>

<file path=xl/sharedStrings.xml><?xml version="1.0" encoding="utf-8"?>
<sst xmlns="http://schemas.openxmlformats.org/spreadsheetml/2006/main" count="44" uniqueCount="41">
  <si>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</si>
  <si>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</si>
  <si>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</si>
  <si>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</si>
  <si>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</si>
  <si>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</si>
  <si>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</si>
  <si>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</si>
  <si>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</si>
  <si>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</si>
  <si>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</si>
  <si>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</si>
  <si>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</si>
  <si>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</si>
  <si>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</si>
  <si>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</si>
  <si>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</si>
  <si>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</si>
  <si>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</si>
  <si>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</si>
  <si>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</si>
  <si>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</si>
  <si>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</si>
  <si>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</si>
  <si>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</si>
  <si>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</si>
  <si>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강남구 학동로 105 제이빌딩
(지하 1층 유스튜디오)</t>
    <phoneticPr fontId="1" type="noConversion"/>
  </si>
  <si>
    <t>기타 사항</t>
    <phoneticPr fontId="1" type="noConversion"/>
  </si>
  <si>
    <t>일수</t>
    <phoneticPr fontId="1" type="noConversion"/>
  </si>
  <si>
    <t>웹페이지 구축</t>
    <phoneticPr fontId="1" type="noConversion"/>
  </si>
  <si>
    <t>생방송 송출 콘솔 시스템</t>
    <phoneticPr fontId="1" type="noConversion"/>
  </si>
  <si>
    <t>발표자료 캡처 및 카메라</t>
    <phoneticPr fontId="1" type="noConversion"/>
  </si>
  <si>
    <t xml:space="preserve">추가 카메라 </t>
    <phoneticPr fontId="1" type="noConversion"/>
  </si>
  <si>
    <t>촬영 및 송출 인력</t>
    <phoneticPr fontId="1" type="noConversion"/>
  </si>
  <si>
    <t>기타 자재</t>
    <phoneticPr fontId="1" type="noConversion"/>
  </si>
  <si>
    <t>카메라 연결라인 및 분배기</t>
    <phoneticPr fontId="1" type="noConversion"/>
  </si>
  <si>
    <t xml:space="preserve">출장 및 셋팅비 </t>
    <phoneticPr fontId="1" type="noConversion"/>
  </si>
  <si>
    <t>조명</t>
    <phoneticPr fontId="1" type="noConversion"/>
  </si>
  <si>
    <t>종료 후 편집</t>
    <phoneticPr fontId="1" type="noConversion"/>
  </si>
  <si>
    <t xml:space="preserve">1일 추가 </t>
    <phoneticPr fontId="1" type="noConversion"/>
  </si>
  <si>
    <t>이원생중계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</si>
</sst>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horizontal="center" vertical="center"/>
    </xf>
    <xf numFmtId="3" fontId="2" fillId="0" borderId="60" xfId="0" applyNumberFormat="1" applyFont="1" applyBorder="1" applyAlignment="1">
      <alignment horizontal="center" vertical="center"/>
    </xf>
    <xf numFmtId="3" fontId="2" fillId="3" borderId="57" xfId="0" applyNumberFormat="1" applyFont="1" applyFill="1" applyBorder="1" applyAlignment="1">
      <alignment horizontal="center" vertical="center"/>
    </xf>
    <xf numFmtId="3" fontId="2" fillId="3" borderId="59" xfId="0" applyNumberFormat="1" applyFont="1" applyFill="1" applyBorder="1" applyAlignment="1">
      <alignment horizontal="center" vertical="center"/>
    </xf>
    <xf numFmtId="3" fontId="2" fillId="3" borderId="60" xfId="0" applyNumberFormat="1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41" xfId="0" applyNumberFormat="1" applyFont="1" applyBorder="1" applyAlignment="1">
      <alignment horizontal="right" vertical="center"/>
    </xf>
    <xf numFmtId="176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6" xfId="0" applyNumberFormat="1" applyFont="1" applyBorder="1" applyAlignment="1">
      <alignment horizontal="right" vertical="center"/>
    </xf>
    <xf numFmtId="176" fontId="2" fillId="0" borderId="37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76" fontId="2" fillId="0" borderId="55" xfId="0" applyNumberFormat="1" applyFont="1" applyBorder="1" applyAlignment="1">
      <alignment horizontal="right" vertical="center"/>
    </xf>
    <xf numFmtId="176" fontId="2" fillId="0" borderId="53" xfId="0" applyNumberFormat="1" applyFont="1" applyBorder="1" applyAlignment="1">
      <alignment horizontal="right" vertical="center"/>
    </xf>
    <xf numFmtId="176" fontId="2" fillId="0" borderId="54" xfId="0" applyNumberFormat="1" applyFont="1" applyBorder="1" applyAlignment="1">
      <alignment horizontal="right" vertical="center"/>
    </xf>
    <xf numFmtId="0" fontId="2" fillId="0" borderId="5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7</xdr:row>
      <xdr:rowOff>28575</xdr:rowOff>
    </xdr:from>
    <xdr:ext cx="438151" cy="457201"/>
    <xdr:pic>
      <xdr:nvPicPr>
        <xdr:cNvPr id="7" name="그림 6">
          <a:extLst>
            <a:ext uri="{FF2B5EF4-FFF2-40B4-BE49-F238E27FC236}">
              <a16:creationId xmlns:a16="http://schemas.microsoft.com/office/drawing/2014/main" id="{D1A57517-78BA-4980-A83F-2335E7A63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495675" y="1476375"/>
          <a:ext cx="438151" cy="4572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C1:AI34"/>
  <sheetViews>
    <sheetView showGridLines="0" tabSelected="1" topLeftCell="A13" zoomScaleNormal="100" zoomScaleSheetLayoutView="100" workbookViewId="0">
      <selection activeCell="AS26" sqref="AS26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9.21875" style="1" customWidth="1"/>
    <col min="5" max="6" width="2.33203125" style="1"/>
    <col min="7" max="11" width="2.44140625" style="1" customWidth="1"/>
    <col min="12" max="16" width="2.33203125" style="1"/>
    <col min="17" max="17" width="3.109375" style="1" customWidth="1"/>
    <col min="18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1.88671875" style="1" customWidth="1"/>
    <col min="35" max="36" width="2.33203125" style="1"/>
    <col min="37" max="37" width="0.88671875" style="1" customWidth="1"/>
    <col min="38" max="39" width="2.33203125" style="1"/>
    <col min="40" max="40" width="9.21875" style="1" customWidth="1"/>
    <col min="41" max="42" width="2.33203125" style="1"/>
    <col min="43" max="47" width="2.44140625" style="1" customWidth="1"/>
    <col min="48" max="59" width="2.33203125" style="1"/>
    <col min="60" max="62" width="2.44140625" style="1" customWidth="1"/>
    <col min="63" max="68" width="2.21875" style="1" customWidth="1"/>
    <col min="69" max="69" width="2.88671875" style="1" customWidth="1"/>
    <col min="70" max="70" width="21.88671875" style="1" customWidth="1"/>
    <col min="71" max="16384" width="2.33203125" style="1"/>
  </cols>
  <sheetData>
    <row r="1" spans="3:35" ht="15.75" customHeight="1" x14ac:dyDescent="0.15"/>
    <row r="2" spans="3:35" ht="15.75" customHeight="1" x14ac:dyDescent="0.15"/>
    <row r="3" spans="3:35" ht="20.100000000000001" customHeight="1" x14ac:dyDescent="0.15">
      <c r="C3" s="77" t="s">
        <v>22</v>
      </c>
      <c r="D3" s="78"/>
      <c r="E3" s="78"/>
      <c r="F3" s="78"/>
      <c r="G3" s="78"/>
      <c r="H3" s="79" t="s">
        <v>25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5"/>
      <c r="AG3" s="85"/>
      <c r="AH3" s="85"/>
      <c r="AI3" s="86"/>
    </row>
    <row r="4" spans="3:35" ht="20.100000000000001" customHeight="1" x14ac:dyDescent="0.15">
      <c r="C4" s="87">
        <f ca="1">TODAY()</f>
        <v>45644</v>
      </c>
      <c r="D4" s="39"/>
      <c r="E4" s="39"/>
      <c r="F4" s="39"/>
      <c r="G4" s="39"/>
      <c r="H4" s="81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90"/>
      <c r="AG4" s="90"/>
      <c r="AH4" s="90"/>
      <c r="AI4" s="91"/>
    </row>
    <row r="5" spans="3:35" ht="20.100000000000001" customHeight="1" x14ac:dyDescent="0.15">
      <c r="C5" s="88"/>
      <c r="D5" s="89"/>
      <c r="E5" s="89"/>
      <c r="F5" s="89"/>
      <c r="G5" s="89"/>
      <c r="H5" s="83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92"/>
      <c r="AG5" s="92"/>
      <c r="AH5" s="92"/>
      <c r="AI5" s="93"/>
    </row>
    <row r="6" spans="3:35" ht="12" customHeight="1" x14ac:dyDescent="0.15">
      <c r="C6" s="94" t="s">
        <v>3</v>
      </c>
      <c r="D6" s="95"/>
      <c r="E6" s="100" t="s">
        <v>0</v>
      </c>
      <c r="F6" s="101"/>
      <c r="G6" s="102"/>
      <c r="H6" s="106" t="s">
        <v>24</v>
      </c>
      <c r="I6" s="85"/>
      <c r="J6" s="85"/>
      <c r="K6" s="85"/>
      <c r="L6" s="85"/>
      <c r="M6" s="85"/>
      <c r="N6" s="85"/>
      <c r="O6" s="85"/>
      <c r="P6" s="85"/>
      <c r="Q6" s="86"/>
      <c r="R6" s="94" t="s">
        <v>4</v>
      </c>
      <c r="S6" s="110"/>
      <c r="T6" s="110"/>
      <c r="U6" s="95"/>
      <c r="V6" s="100" t="s">
        <v>0</v>
      </c>
      <c r="W6" s="101"/>
      <c r="X6" s="102"/>
      <c r="Y6" s="106"/>
      <c r="Z6" s="85"/>
      <c r="AA6" s="85"/>
      <c r="AB6" s="85"/>
      <c r="AC6" s="85"/>
      <c r="AD6" s="85"/>
      <c r="AE6" s="85"/>
      <c r="AF6" s="85"/>
      <c r="AG6" s="85"/>
      <c r="AH6" s="85"/>
      <c r="AI6" s="86"/>
    </row>
    <row r="7" spans="3:35" ht="12" customHeight="1" x14ac:dyDescent="0.15">
      <c r="C7" s="96"/>
      <c r="D7" s="97"/>
      <c r="E7" s="103"/>
      <c r="F7" s="104"/>
      <c r="G7" s="105"/>
      <c r="H7" s="107"/>
      <c r="I7" s="108"/>
      <c r="J7" s="108"/>
      <c r="K7" s="108"/>
      <c r="L7" s="108"/>
      <c r="M7" s="108"/>
      <c r="N7" s="108"/>
      <c r="O7" s="108"/>
      <c r="P7" s="108"/>
      <c r="Q7" s="109"/>
      <c r="R7" s="96"/>
      <c r="S7" s="111"/>
      <c r="T7" s="111"/>
      <c r="U7" s="97"/>
      <c r="V7" s="103"/>
      <c r="W7" s="104"/>
      <c r="X7" s="105"/>
      <c r="Y7" s="107"/>
      <c r="Z7" s="108"/>
      <c r="AA7" s="108"/>
      <c r="AB7" s="108"/>
      <c r="AC7" s="108"/>
      <c r="AD7" s="108"/>
      <c r="AE7" s="108"/>
      <c r="AF7" s="108"/>
      <c r="AG7" s="108"/>
      <c r="AH7" s="108"/>
      <c r="AI7" s="109"/>
    </row>
    <row r="8" spans="3:35" ht="21.75" customHeight="1" x14ac:dyDescent="0.15">
      <c r="C8" s="96"/>
      <c r="D8" s="97"/>
      <c r="E8" s="113" t="s">
        <v>6</v>
      </c>
      <c r="F8" s="114"/>
      <c r="G8" s="115"/>
      <c r="H8" s="116" t="s">
        <v>23</v>
      </c>
      <c r="I8" s="117"/>
      <c r="J8" s="117"/>
      <c r="K8" s="117"/>
      <c r="L8" s="117"/>
      <c r="M8" s="117"/>
      <c r="N8" s="117"/>
      <c r="O8" s="117"/>
      <c r="P8" s="117"/>
      <c r="Q8" s="118"/>
      <c r="R8" s="96"/>
      <c r="S8" s="111"/>
      <c r="T8" s="111"/>
      <c r="U8" s="97"/>
      <c r="V8" s="113" t="s">
        <v>6</v>
      </c>
      <c r="W8" s="114"/>
      <c r="X8" s="115"/>
      <c r="Y8" s="116"/>
      <c r="Z8" s="117"/>
      <c r="AA8" s="117"/>
      <c r="AB8" s="117"/>
      <c r="AC8" s="117"/>
      <c r="AD8" s="117"/>
      <c r="AE8" s="117"/>
      <c r="AF8" s="117"/>
      <c r="AG8" s="117"/>
      <c r="AH8" s="117"/>
      <c r="AI8" s="118"/>
    </row>
    <row r="9" spans="3:35" ht="18" customHeight="1" x14ac:dyDescent="0.15">
      <c r="C9" s="96"/>
      <c r="D9" s="97"/>
      <c r="E9" s="119" t="s">
        <v>18</v>
      </c>
      <c r="F9" s="120"/>
      <c r="G9" s="121"/>
      <c r="H9" s="9" t="s">
        <v>21</v>
      </c>
      <c r="I9" s="11"/>
      <c r="J9" s="11"/>
      <c r="K9" s="11"/>
      <c r="L9" s="11"/>
      <c r="M9" s="11"/>
      <c r="N9" s="11"/>
      <c r="O9" s="11"/>
      <c r="P9" s="11"/>
      <c r="Q9" s="66"/>
      <c r="R9" s="96"/>
      <c r="S9" s="111"/>
      <c r="T9" s="111"/>
      <c r="U9" s="97"/>
      <c r="V9" s="119" t="s">
        <v>18</v>
      </c>
      <c r="W9" s="120"/>
      <c r="X9" s="121"/>
      <c r="Y9" s="9"/>
      <c r="Z9" s="11"/>
      <c r="AA9" s="11"/>
      <c r="AB9" s="11"/>
      <c r="AC9" s="11"/>
      <c r="AD9" s="11"/>
      <c r="AE9" s="11"/>
      <c r="AF9" s="11"/>
      <c r="AG9" s="11"/>
      <c r="AH9" s="11"/>
      <c r="AI9" s="66"/>
    </row>
    <row r="10" spans="3:35" ht="27" customHeight="1" x14ac:dyDescent="0.15">
      <c r="C10" s="96"/>
      <c r="D10" s="97"/>
      <c r="E10" s="122" t="s">
        <v>7</v>
      </c>
      <c r="F10" s="123"/>
      <c r="G10" s="124"/>
      <c r="H10" s="126" t="s">
        <v>26</v>
      </c>
      <c r="I10" s="117"/>
      <c r="J10" s="117"/>
      <c r="K10" s="117"/>
      <c r="L10" s="117"/>
      <c r="M10" s="117"/>
      <c r="N10" s="117"/>
      <c r="O10" s="117"/>
      <c r="P10" s="117"/>
      <c r="Q10" s="118"/>
      <c r="R10" s="96"/>
      <c r="S10" s="111"/>
      <c r="T10" s="111"/>
      <c r="U10" s="97"/>
      <c r="V10" s="122" t="s">
        <v>8</v>
      </c>
      <c r="W10" s="123"/>
      <c r="X10" s="124"/>
      <c r="Y10" s="126"/>
      <c r="Z10" s="117"/>
      <c r="AA10" s="117"/>
      <c r="AB10" s="117"/>
      <c r="AC10" s="117"/>
      <c r="AD10" s="117"/>
      <c r="AE10" s="117"/>
      <c r="AF10" s="117"/>
      <c r="AG10" s="117"/>
      <c r="AH10" s="117"/>
      <c r="AI10" s="118"/>
    </row>
    <row r="11" spans="3:35" ht="27" customHeight="1" x14ac:dyDescent="0.15">
      <c r="C11" s="98"/>
      <c r="D11" s="99"/>
      <c r="E11" s="125"/>
      <c r="F11" s="112"/>
      <c r="G11" s="99"/>
      <c r="H11" s="127"/>
      <c r="I11" s="92"/>
      <c r="J11" s="92"/>
      <c r="K11" s="92"/>
      <c r="L11" s="92"/>
      <c r="M11" s="92"/>
      <c r="N11" s="92"/>
      <c r="O11" s="92"/>
      <c r="P11" s="92"/>
      <c r="Q11" s="93"/>
      <c r="R11" s="98"/>
      <c r="S11" s="112"/>
      <c r="T11" s="112"/>
      <c r="U11" s="99"/>
      <c r="V11" s="125"/>
      <c r="W11" s="112"/>
      <c r="X11" s="99"/>
      <c r="Y11" s="127"/>
      <c r="Z11" s="92"/>
      <c r="AA11" s="92"/>
      <c r="AB11" s="92"/>
      <c r="AC11" s="92"/>
      <c r="AD11" s="92"/>
      <c r="AE11" s="92"/>
      <c r="AF11" s="92"/>
      <c r="AG11" s="92"/>
      <c r="AH11" s="92"/>
      <c r="AI11" s="93"/>
    </row>
    <row r="12" spans="3:35" ht="43.5" customHeight="1" x14ac:dyDescent="0.15"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</row>
    <row r="13" spans="3:35" ht="20.100000000000001" customHeight="1" x14ac:dyDescent="0.15">
      <c r="C13" s="2"/>
      <c r="E13" s="132" t="s">
        <v>19</v>
      </c>
      <c r="F13" s="132"/>
      <c r="G13" s="132"/>
      <c r="H13" s="132"/>
      <c r="I13" s="133">
        <f>X13</f>
        <v>7150000</v>
      </c>
      <c r="J13" s="133"/>
      <c r="K13" s="133"/>
      <c r="L13" s="133"/>
      <c r="M13" s="133"/>
      <c r="N13" s="133"/>
      <c r="O13" s="133"/>
      <c r="P13" s="133"/>
      <c r="Q13" s="133"/>
      <c r="R13" s="90" t="s">
        <v>1</v>
      </c>
      <c r="S13" s="90"/>
      <c r="T13" s="90"/>
      <c r="U13" s="90"/>
      <c r="V13" s="90" t="s">
        <v>2</v>
      </c>
      <c r="W13" s="90"/>
      <c r="X13" s="134">
        <f>SUM(AB30)</f>
        <v>7150000</v>
      </c>
      <c r="Y13" s="134"/>
      <c r="Z13" s="134"/>
      <c r="AA13" s="134"/>
      <c r="AB13" s="134"/>
      <c r="AC13" s="134"/>
      <c r="AD13" s="134"/>
      <c r="AE13" s="134"/>
      <c r="AF13" s="1" t="s">
        <v>17</v>
      </c>
      <c r="AI13" s="3"/>
    </row>
    <row r="14" spans="3:35" ht="20.100000000000001" customHeight="1" x14ac:dyDescent="0.15">
      <c r="C14" s="135" t="s">
        <v>13</v>
      </c>
      <c r="D14" s="35"/>
      <c r="E14" s="35"/>
      <c r="F14" s="35" t="s">
        <v>14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 t="s">
        <v>11</v>
      </c>
      <c r="T14" s="35"/>
      <c r="U14" s="35" t="s">
        <v>28</v>
      </c>
      <c r="V14" s="35"/>
      <c r="W14" s="35" t="s">
        <v>15</v>
      </c>
      <c r="X14" s="35"/>
      <c r="Y14" s="35"/>
      <c r="Z14" s="35"/>
      <c r="AA14" s="35"/>
      <c r="AB14" s="35" t="s">
        <v>12</v>
      </c>
      <c r="AC14" s="35"/>
      <c r="AD14" s="35"/>
      <c r="AE14" s="35"/>
      <c r="AF14" s="35"/>
      <c r="AG14" s="35"/>
      <c r="AH14" s="35" t="s">
        <v>5</v>
      </c>
      <c r="AI14" s="131"/>
    </row>
    <row r="15" spans="3:35" ht="20.100000000000001" customHeight="1" x14ac:dyDescent="0.15">
      <c r="C15" s="36"/>
      <c r="D15" s="11"/>
      <c r="E15" s="10"/>
      <c r="F15" s="9" t="s">
        <v>30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0"/>
      <c r="S15" s="9">
        <v>1</v>
      </c>
      <c r="T15" s="10"/>
      <c r="U15" s="9">
        <v>1</v>
      </c>
      <c r="V15" s="10"/>
      <c r="W15" s="18">
        <v>1000000</v>
      </c>
      <c r="X15" s="19"/>
      <c r="Y15" s="19"/>
      <c r="Z15" s="19"/>
      <c r="AA15" s="20"/>
      <c r="AB15" s="18">
        <f>SUM(W15*U15*S15)</f>
        <v>1000000</v>
      </c>
      <c r="AC15" s="19"/>
      <c r="AD15" s="19"/>
      <c r="AE15" s="19"/>
      <c r="AF15" s="19"/>
      <c r="AG15" s="20"/>
      <c r="AH15" s="9"/>
      <c r="AI15" s="66"/>
    </row>
    <row r="16" spans="3:35" ht="20.100000000000001" customHeight="1" x14ac:dyDescent="0.15">
      <c r="C16" s="36"/>
      <c r="D16" s="11"/>
      <c r="E16" s="10"/>
      <c r="F16" s="37" t="s">
        <v>31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>
        <v>1</v>
      </c>
      <c r="T16" s="37"/>
      <c r="U16" s="37">
        <v>1</v>
      </c>
      <c r="V16" s="37"/>
      <c r="W16" s="38">
        <v>1000000</v>
      </c>
      <c r="X16" s="37"/>
      <c r="Y16" s="37"/>
      <c r="Z16" s="37"/>
      <c r="AA16" s="37"/>
      <c r="AB16" s="18">
        <f>SUM(W16*U16*S16)</f>
        <v>1000000</v>
      </c>
      <c r="AC16" s="19"/>
      <c r="AD16" s="19"/>
      <c r="AE16" s="19"/>
      <c r="AF16" s="19"/>
      <c r="AG16" s="20"/>
      <c r="AH16" s="39"/>
      <c r="AI16" s="40"/>
    </row>
    <row r="17" spans="3:35" ht="20.100000000000001" customHeight="1" x14ac:dyDescent="0.15">
      <c r="C17" s="36"/>
      <c r="D17" s="11"/>
      <c r="E17" s="10"/>
      <c r="F17" s="37" t="s">
        <v>32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>
        <v>1</v>
      </c>
      <c r="T17" s="37"/>
      <c r="U17" s="37">
        <v>1</v>
      </c>
      <c r="V17" s="37"/>
      <c r="W17" s="38">
        <v>600000</v>
      </c>
      <c r="X17" s="37"/>
      <c r="Y17" s="37"/>
      <c r="Z17" s="37"/>
      <c r="AA17" s="37"/>
      <c r="AB17" s="18">
        <f t="shared" ref="AB17:AB20" si="0">SUM(W17*U17*S17)</f>
        <v>600000</v>
      </c>
      <c r="AC17" s="19"/>
      <c r="AD17" s="19"/>
      <c r="AE17" s="19"/>
      <c r="AF17" s="19"/>
      <c r="AG17" s="20"/>
      <c r="AH17" s="39"/>
      <c r="AI17" s="40"/>
    </row>
    <row r="18" spans="3:35" ht="20.100000000000001" customHeight="1" x14ac:dyDescent="0.15">
      <c r="C18" s="36"/>
      <c r="D18" s="11"/>
      <c r="E18" s="10"/>
      <c r="F18" s="9" t="s">
        <v>33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0"/>
      <c r="S18" s="9">
        <v>3</v>
      </c>
      <c r="T18" s="10"/>
      <c r="U18" s="9">
        <v>1</v>
      </c>
      <c r="V18" s="10"/>
      <c r="W18" s="128">
        <v>300000</v>
      </c>
      <c r="X18" s="129"/>
      <c r="Y18" s="129"/>
      <c r="Z18" s="129"/>
      <c r="AA18" s="130"/>
      <c r="AB18" s="18">
        <f t="shared" ref="AB18" si="1">SUM(W18*U18*S18)</f>
        <v>900000</v>
      </c>
      <c r="AC18" s="19"/>
      <c r="AD18" s="19"/>
      <c r="AE18" s="19"/>
      <c r="AF18" s="19"/>
      <c r="AG18" s="20"/>
      <c r="AH18" s="9"/>
      <c r="AI18" s="66"/>
    </row>
    <row r="19" spans="3:35" ht="20.100000000000001" customHeight="1" x14ac:dyDescent="0.15">
      <c r="C19" s="36"/>
      <c r="D19" s="11"/>
      <c r="E19" s="10"/>
      <c r="F19" s="9" t="s">
        <v>37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0"/>
      <c r="S19" s="9">
        <v>1</v>
      </c>
      <c r="T19" s="10"/>
      <c r="U19" s="9">
        <v>1</v>
      </c>
      <c r="V19" s="10"/>
      <c r="W19" s="128">
        <v>300000</v>
      </c>
      <c r="X19" s="129"/>
      <c r="Y19" s="129"/>
      <c r="Z19" s="129"/>
      <c r="AA19" s="130"/>
      <c r="AB19" s="18"/>
      <c r="AC19" s="19"/>
      <c r="AD19" s="19"/>
      <c r="AE19" s="19"/>
      <c r="AF19" s="19"/>
      <c r="AG19" s="20"/>
      <c r="AH19" s="9"/>
      <c r="AI19" s="66"/>
    </row>
    <row r="20" spans="3:35" ht="20.100000000000001" customHeight="1" x14ac:dyDescent="0.15">
      <c r="C20" s="6"/>
      <c r="D20" s="7"/>
      <c r="E20" s="8"/>
      <c r="F20" s="37" t="s">
        <v>34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>
        <v>1</v>
      </c>
      <c r="T20" s="37"/>
      <c r="U20" s="37">
        <v>1</v>
      </c>
      <c r="V20" s="37"/>
      <c r="W20" s="38">
        <v>300000</v>
      </c>
      <c r="X20" s="37"/>
      <c r="Y20" s="37"/>
      <c r="Z20" s="37"/>
      <c r="AA20" s="37"/>
      <c r="AB20" s="18">
        <f t="shared" si="0"/>
        <v>300000</v>
      </c>
      <c r="AC20" s="19"/>
      <c r="AD20" s="19"/>
      <c r="AE20" s="19"/>
      <c r="AF20" s="19"/>
      <c r="AG20" s="20"/>
      <c r="AH20" s="39" t="s">
        <v>35</v>
      </c>
      <c r="AI20" s="40"/>
    </row>
    <row r="21" spans="3:35" ht="20.100000000000001" customHeight="1" x14ac:dyDescent="0.15">
      <c r="C21" s="136"/>
      <c r="D21" s="37"/>
      <c r="E21" s="37"/>
      <c r="F21" s="137" t="s">
        <v>27</v>
      </c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37"/>
      <c r="T21" s="37"/>
      <c r="U21" s="37"/>
      <c r="V21" s="37"/>
      <c r="W21" s="38"/>
      <c r="X21" s="37"/>
      <c r="Y21" s="37"/>
      <c r="Z21" s="37"/>
      <c r="AA21" s="37"/>
      <c r="AB21" s="18"/>
      <c r="AC21" s="19"/>
      <c r="AD21" s="19"/>
      <c r="AE21" s="19"/>
      <c r="AF21" s="19"/>
      <c r="AG21" s="20"/>
      <c r="AH21" s="39"/>
      <c r="AI21" s="40"/>
    </row>
    <row r="22" spans="3:35" ht="20.100000000000001" customHeight="1" x14ac:dyDescent="0.15">
      <c r="C22" s="36"/>
      <c r="D22" s="11"/>
      <c r="E22" s="10"/>
      <c r="F22" s="9" t="s">
        <v>29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0"/>
      <c r="S22" s="9">
        <v>1</v>
      </c>
      <c r="T22" s="10"/>
      <c r="U22" s="9">
        <v>1</v>
      </c>
      <c r="V22" s="10"/>
      <c r="W22" s="18">
        <v>1000000</v>
      </c>
      <c r="X22" s="19"/>
      <c r="Y22" s="19"/>
      <c r="Z22" s="19"/>
      <c r="AA22" s="20"/>
      <c r="AB22" s="18"/>
      <c r="AC22" s="19"/>
      <c r="AD22" s="19"/>
      <c r="AE22" s="19"/>
      <c r="AF22" s="19"/>
      <c r="AG22" s="20"/>
      <c r="AH22" s="9"/>
      <c r="AI22" s="66"/>
    </row>
    <row r="23" spans="3:35" ht="20.100000000000001" customHeight="1" x14ac:dyDescent="0.15">
      <c r="C23" s="6"/>
      <c r="D23" s="7"/>
      <c r="E23" s="8"/>
      <c r="F23" s="12" t="s">
        <v>40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2">
        <v>1</v>
      </c>
      <c r="T23" s="14"/>
      <c r="U23" s="12">
        <v>1</v>
      </c>
      <c r="V23" s="14"/>
      <c r="W23" s="15">
        <v>500000</v>
      </c>
      <c r="X23" s="16"/>
      <c r="Y23" s="16"/>
      <c r="Z23" s="16"/>
      <c r="AA23" s="17"/>
      <c r="AB23" s="18">
        <f t="shared" ref="AB23" si="2">SUM(W23*U23*S23)</f>
        <v>500000</v>
      </c>
      <c r="AC23" s="19"/>
      <c r="AD23" s="19"/>
      <c r="AE23" s="19"/>
      <c r="AF23" s="19"/>
      <c r="AG23" s="20"/>
      <c r="AH23" s="12"/>
      <c r="AI23" s="21"/>
    </row>
    <row r="24" spans="3:35" ht="20.100000000000001" customHeight="1" x14ac:dyDescent="0.15">
      <c r="C24" s="6"/>
      <c r="D24" s="7"/>
      <c r="E24" s="8"/>
      <c r="F24" s="12" t="s">
        <v>36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2">
        <v>1</v>
      </c>
      <c r="T24" s="14"/>
      <c r="U24" s="12">
        <v>1</v>
      </c>
      <c r="V24" s="14"/>
      <c r="W24" s="15">
        <v>200000</v>
      </c>
      <c r="X24" s="16"/>
      <c r="Y24" s="16"/>
      <c r="Z24" s="16"/>
      <c r="AA24" s="17"/>
      <c r="AB24" s="18">
        <f t="shared" ref="AB24" si="3">SUM(W24*U24*S24)</f>
        <v>200000</v>
      </c>
      <c r="AC24" s="19"/>
      <c r="AD24" s="19"/>
      <c r="AE24" s="19"/>
      <c r="AF24" s="19"/>
      <c r="AG24" s="20"/>
      <c r="AH24" s="12"/>
      <c r="AI24" s="21"/>
    </row>
    <row r="25" spans="3:35" ht="20.100000000000001" customHeight="1" x14ac:dyDescent="0.15">
      <c r="C25" s="6"/>
      <c r="D25" s="7"/>
      <c r="E25" s="8"/>
      <c r="F25" s="12" t="s">
        <v>38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2">
        <v>1</v>
      </c>
      <c r="T25" s="14"/>
      <c r="U25" s="12">
        <v>1</v>
      </c>
      <c r="V25" s="14"/>
      <c r="W25" s="15"/>
      <c r="X25" s="16"/>
      <c r="Y25" s="16"/>
      <c r="Z25" s="16"/>
      <c r="AA25" s="17"/>
      <c r="AB25" s="18"/>
      <c r="AC25" s="19"/>
      <c r="AD25" s="19"/>
      <c r="AE25" s="19"/>
      <c r="AF25" s="19"/>
      <c r="AG25" s="20"/>
      <c r="AH25" s="12"/>
      <c r="AI25" s="21"/>
    </row>
    <row r="26" spans="3:35" ht="20.100000000000001" customHeight="1" x14ac:dyDescent="0.15">
      <c r="C26" s="6"/>
      <c r="D26" s="7"/>
      <c r="E26" s="8"/>
      <c r="F26" s="12" t="s">
        <v>39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2">
        <v>1</v>
      </c>
      <c r="T26" s="14"/>
      <c r="U26" s="12">
        <v>1</v>
      </c>
      <c r="V26" s="14"/>
      <c r="W26" s="15">
        <v>2000000</v>
      </c>
      <c r="X26" s="16"/>
      <c r="Y26" s="16"/>
      <c r="Z26" s="16"/>
      <c r="AA26" s="17"/>
      <c r="AB26" s="18">
        <f t="shared" ref="AB26" si="4">SUM(W26*U26*S26)</f>
        <v>2000000</v>
      </c>
      <c r="AC26" s="19"/>
      <c r="AD26" s="19"/>
      <c r="AE26" s="19"/>
      <c r="AF26" s="19"/>
      <c r="AG26" s="20"/>
      <c r="AH26" s="12"/>
      <c r="AI26" s="21"/>
    </row>
    <row r="27" spans="3:35" ht="20.100000000000001" customHeight="1" thickBot="1" x14ac:dyDescent="0.2">
      <c r="C27" s="6"/>
      <c r="D27" s="7"/>
      <c r="E27" s="8"/>
      <c r="F27" s="22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0"/>
      <c r="S27" s="22"/>
      <c r="T27" s="30"/>
      <c r="U27" s="22"/>
      <c r="V27" s="30"/>
      <c r="W27" s="27"/>
      <c r="X27" s="28"/>
      <c r="Y27" s="28"/>
      <c r="Z27" s="28"/>
      <c r="AA27" s="29"/>
      <c r="AB27" s="24"/>
      <c r="AC27" s="25"/>
      <c r="AD27" s="25"/>
      <c r="AE27" s="25"/>
      <c r="AF27" s="25"/>
      <c r="AG27" s="26"/>
      <c r="AH27" s="22"/>
      <c r="AI27" s="23"/>
    </row>
    <row r="28" spans="3:35" ht="20.100000000000001" customHeight="1" thickTop="1" x14ac:dyDescent="0.15">
      <c r="C28" s="50" t="s">
        <v>9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53"/>
      <c r="T28" s="54"/>
      <c r="U28" s="53"/>
      <c r="V28" s="54"/>
      <c r="W28" s="53"/>
      <c r="X28" s="55"/>
      <c r="Y28" s="55"/>
      <c r="Z28" s="55"/>
      <c r="AA28" s="54"/>
      <c r="AB28" s="56">
        <f>SUM(AB15:AG27)</f>
        <v>6500000</v>
      </c>
      <c r="AC28" s="57"/>
      <c r="AD28" s="57"/>
      <c r="AE28" s="57"/>
      <c r="AF28" s="57"/>
      <c r="AG28" s="58"/>
      <c r="AH28" s="53"/>
      <c r="AI28" s="59"/>
    </row>
    <row r="29" spans="3:35" ht="20.100000000000001" customHeight="1" x14ac:dyDescent="0.15">
      <c r="C29" s="60" t="s">
        <v>16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2"/>
      <c r="S29" s="9"/>
      <c r="T29" s="10"/>
      <c r="U29" s="9"/>
      <c r="V29" s="10"/>
      <c r="W29" s="9"/>
      <c r="X29" s="11"/>
      <c r="Y29" s="11"/>
      <c r="Z29" s="11"/>
      <c r="AA29" s="10"/>
      <c r="AB29" s="63">
        <f>(AB28)*0.1</f>
        <v>650000</v>
      </c>
      <c r="AC29" s="64"/>
      <c r="AD29" s="64"/>
      <c r="AE29" s="64"/>
      <c r="AF29" s="64"/>
      <c r="AG29" s="65"/>
      <c r="AH29" s="9"/>
      <c r="AI29" s="66"/>
    </row>
    <row r="30" spans="3:35" ht="20.100000000000001" customHeight="1" x14ac:dyDescent="0.15">
      <c r="C30" s="67" t="s">
        <v>10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9"/>
      <c r="S30" s="70"/>
      <c r="T30" s="71"/>
      <c r="U30" s="70"/>
      <c r="V30" s="71"/>
      <c r="W30" s="70"/>
      <c r="X30" s="72"/>
      <c r="Y30" s="72"/>
      <c r="Z30" s="72"/>
      <c r="AA30" s="71"/>
      <c r="AB30" s="73">
        <f>SUM(AB28:AB29)</f>
        <v>7150000</v>
      </c>
      <c r="AC30" s="74"/>
      <c r="AD30" s="74"/>
      <c r="AE30" s="74"/>
      <c r="AF30" s="74"/>
      <c r="AG30" s="75"/>
      <c r="AH30" s="70"/>
      <c r="AI30" s="76"/>
    </row>
    <row r="31" spans="3:35" ht="20.100000000000001" customHeight="1" x14ac:dyDescent="0.15">
      <c r="C31" s="41" t="s">
        <v>20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7"/>
    </row>
    <row r="32" spans="3:35" ht="20.100000000000001" customHeight="1" x14ac:dyDescent="0.15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8"/>
    </row>
    <row r="33" spans="3:35" ht="20.100000000000001" customHeight="1" x14ac:dyDescent="0.15"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9"/>
    </row>
    <row r="34" spans="3:35" ht="20.100000000000001" customHeight="1" x14ac:dyDescent="0.15">
      <c r="AC34" s="4"/>
      <c r="AI34" s="5"/>
    </row>
  </sheetData>
  <mergeCells count="141">
    <mergeCell ref="AB22:AG22"/>
    <mergeCell ref="W22:AA22"/>
    <mergeCell ref="U22:V22"/>
    <mergeCell ref="C18:E18"/>
    <mergeCell ref="F18:R18"/>
    <mergeCell ref="S18:T18"/>
    <mergeCell ref="U18:V18"/>
    <mergeCell ref="W18:AA18"/>
    <mergeCell ref="AB18:AG18"/>
    <mergeCell ref="AH18:AI18"/>
    <mergeCell ref="F25:R25"/>
    <mergeCell ref="S25:T25"/>
    <mergeCell ref="U25:V25"/>
    <mergeCell ref="W25:AA25"/>
    <mergeCell ref="AB25:AG25"/>
    <mergeCell ref="AH25:AI25"/>
    <mergeCell ref="C21:E21"/>
    <mergeCell ref="F21:R21"/>
    <mergeCell ref="S21:T21"/>
    <mergeCell ref="U21:V21"/>
    <mergeCell ref="W21:AA21"/>
    <mergeCell ref="AB21:AG21"/>
    <mergeCell ref="AH21:AI21"/>
    <mergeCell ref="C22:E22"/>
    <mergeCell ref="AH24:AI24"/>
    <mergeCell ref="AB24:AG24"/>
    <mergeCell ref="W24:AA24"/>
    <mergeCell ref="AH19:AI19"/>
    <mergeCell ref="F20:R20"/>
    <mergeCell ref="S20:T20"/>
    <mergeCell ref="U20:V20"/>
    <mergeCell ref="W20:AA20"/>
    <mergeCell ref="AB20:AG20"/>
    <mergeCell ref="AH20:AI20"/>
    <mergeCell ref="C19:E19"/>
    <mergeCell ref="F19:R19"/>
    <mergeCell ref="S19:T19"/>
    <mergeCell ref="U19:V19"/>
    <mergeCell ref="W19:AA19"/>
    <mergeCell ref="AB19:AG19"/>
    <mergeCell ref="W14:AA14"/>
    <mergeCell ref="AB14:AG14"/>
    <mergeCell ref="AH14:AI14"/>
    <mergeCell ref="E13:H13"/>
    <mergeCell ref="I13:Q13"/>
    <mergeCell ref="R13:U13"/>
    <mergeCell ref="V13:W13"/>
    <mergeCell ref="X13:AE13"/>
    <mergeCell ref="C14:E14"/>
    <mergeCell ref="F14:R14"/>
    <mergeCell ref="U14:V14"/>
    <mergeCell ref="C15:E15"/>
    <mergeCell ref="F15:R15"/>
    <mergeCell ref="S15:T15"/>
    <mergeCell ref="U15:V15"/>
    <mergeCell ref="W15:AA15"/>
    <mergeCell ref="AB15:AG15"/>
    <mergeCell ref="AH15:AI15"/>
    <mergeCell ref="C16:E16"/>
    <mergeCell ref="F16:R16"/>
    <mergeCell ref="S16:T16"/>
    <mergeCell ref="C3:G3"/>
    <mergeCell ref="H3:AE5"/>
    <mergeCell ref="AF3:AI3"/>
    <mergeCell ref="C4:G5"/>
    <mergeCell ref="AF4:AI5"/>
    <mergeCell ref="C6:D11"/>
    <mergeCell ref="E6:G7"/>
    <mergeCell ref="H6:Q7"/>
    <mergeCell ref="R6:U11"/>
    <mergeCell ref="V6:X7"/>
    <mergeCell ref="Y6:AI7"/>
    <mergeCell ref="E8:G8"/>
    <mergeCell ref="H8:Q8"/>
    <mergeCell ref="V8:X8"/>
    <mergeCell ref="Y8:AI8"/>
    <mergeCell ref="E9:G9"/>
    <mergeCell ref="H9:Q9"/>
    <mergeCell ref="V9:X9"/>
    <mergeCell ref="Y9:AI9"/>
    <mergeCell ref="E10:G11"/>
    <mergeCell ref="H10:Q11"/>
    <mergeCell ref="V10:X11"/>
    <mergeCell ref="Y10:AI11"/>
    <mergeCell ref="C31:E33"/>
    <mergeCell ref="F31:AI33"/>
    <mergeCell ref="C28:R28"/>
    <mergeCell ref="S28:T28"/>
    <mergeCell ref="U28:V28"/>
    <mergeCell ref="W28:AA28"/>
    <mergeCell ref="AB28:AG28"/>
    <mergeCell ref="AH28:AI28"/>
    <mergeCell ref="C29:R29"/>
    <mergeCell ref="S29:T29"/>
    <mergeCell ref="U29:V29"/>
    <mergeCell ref="W29:AA29"/>
    <mergeCell ref="AB29:AG29"/>
    <mergeCell ref="AH29:AI29"/>
    <mergeCell ref="C30:R30"/>
    <mergeCell ref="S30:T30"/>
    <mergeCell ref="U30:V30"/>
    <mergeCell ref="W30:AA30"/>
    <mergeCell ref="AB30:AG30"/>
    <mergeCell ref="AH30:AI30"/>
    <mergeCell ref="C12:AI12"/>
    <mergeCell ref="S14:T14"/>
    <mergeCell ref="C17:E17"/>
    <mergeCell ref="F17:R17"/>
    <mergeCell ref="S17:T17"/>
    <mergeCell ref="U17:V17"/>
    <mergeCell ref="W17:AA17"/>
    <mergeCell ref="AB17:AG17"/>
    <mergeCell ref="AH17:AI17"/>
    <mergeCell ref="U16:V16"/>
    <mergeCell ref="W16:AA16"/>
    <mergeCell ref="AB16:AG16"/>
    <mergeCell ref="AH16:AI16"/>
    <mergeCell ref="S22:T22"/>
    <mergeCell ref="F22:R22"/>
    <mergeCell ref="F23:R23"/>
    <mergeCell ref="S23:T23"/>
    <mergeCell ref="U23:V23"/>
    <mergeCell ref="W23:AA23"/>
    <mergeCell ref="AB23:AG23"/>
    <mergeCell ref="AH23:AI23"/>
    <mergeCell ref="AH27:AI27"/>
    <mergeCell ref="AB27:AG27"/>
    <mergeCell ref="W27:AA27"/>
    <mergeCell ref="U27:V27"/>
    <mergeCell ref="S27:T27"/>
    <mergeCell ref="F27:R27"/>
    <mergeCell ref="AH26:AI26"/>
    <mergeCell ref="AB26:AG26"/>
    <mergeCell ref="W26:AA26"/>
    <mergeCell ref="U26:V26"/>
    <mergeCell ref="S26:T26"/>
    <mergeCell ref="F26:R26"/>
    <mergeCell ref="U24:V24"/>
    <mergeCell ref="S24:T24"/>
    <mergeCell ref="F24:R24"/>
    <mergeCell ref="AH22:AI22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2024-12-18T00:56:28Z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