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ejchoi\Documents\PO\2025\Q2\"/>
    </mc:Choice>
  </mc:AlternateContent>
  <xr:revisionPtr revIDLastSave="0" documentId="13_ncr:1_{D4CE207F-BAEB-48E2-B118-4913BA5B3B1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사전견적서" sheetId="7" r:id="rId1"/>
    <sheet name="가이드북" sheetId="9" r:id="rId2"/>
    <sheet name="파노라마" sheetId="8" r:id="rId3"/>
  </sheets>
  <definedNames>
    <definedName name="_xlnm.Print_Area" localSheetId="1">가이드북!$A$1:$F$51</definedName>
    <definedName name="_xlnm.Print_Area" localSheetId="2">파노라마!$A$1:$F$49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9" l="1"/>
  <c r="E34" i="9"/>
  <c r="E47" i="9"/>
  <c r="E37" i="9"/>
  <c r="E44" i="9" s="1"/>
  <c r="E33" i="9"/>
  <c r="E30" i="9"/>
  <c r="E29" i="9"/>
  <c r="E27" i="9"/>
  <c r="E26" i="9"/>
  <c r="E25" i="9"/>
  <c r="E13" i="9"/>
  <c r="E12" i="9"/>
  <c r="E11" i="9"/>
  <c r="E45" i="8"/>
  <c r="E42" i="8"/>
  <c r="E31" i="8"/>
  <c r="E34" i="8" s="1"/>
  <c r="E28" i="8"/>
  <c r="E26" i="8"/>
  <c r="E25" i="8"/>
  <c r="E17" i="8"/>
  <c r="F12" i="7"/>
  <c r="E30" i="8" l="1"/>
  <c r="E47" i="8" s="1"/>
  <c r="E17" i="9"/>
  <c r="E32" i="9"/>
  <c r="E36" i="9"/>
  <c r="F16" i="7"/>
  <c r="E48" i="8" l="1"/>
  <c r="E49" i="8" s="1"/>
  <c r="E50" i="9"/>
  <c r="E51" i="9" s="1"/>
  <c r="F21" i="7"/>
</calcChain>
</file>

<file path=xl/sharedStrings.xml><?xml version="1.0" encoding="utf-8"?>
<sst xmlns="http://schemas.openxmlformats.org/spreadsheetml/2006/main" count="162" uniqueCount="99">
  <si>
    <t>Item</t>
    <phoneticPr fontId="1" type="noConversion"/>
  </si>
  <si>
    <t>Quantity</t>
    <phoneticPr fontId="1" type="noConversion"/>
  </si>
  <si>
    <t>Unit Cost (KRW)</t>
    <phoneticPr fontId="1" type="noConversion"/>
  </si>
  <si>
    <t>Total Amount (KRW)</t>
    <phoneticPr fontId="1" type="noConversion"/>
  </si>
  <si>
    <t>Remark</t>
    <phoneticPr fontId="1" type="noConversion"/>
  </si>
  <si>
    <t xml:space="preserve">Sub Total </t>
    <phoneticPr fontId="1" type="noConversion"/>
  </si>
  <si>
    <t xml:space="preserve">Grand Total </t>
    <phoneticPr fontId="1" type="noConversion"/>
  </si>
  <si>
    <t>exclude VAT</t>
    <phoneticPr fontId="1" type="noConversion"/>
  </si>
  <si>
    <t>Client</t>
    <phoneticPr fontId="1" type="noConversion"/>
  </si>
  <si>
    <t>Purpose</t>
    <phoneticPr fontId="1" type="noConversion"/>
  </si>
  <si>
    <t>Quotation (사전 견적 비용)</t>
    <phoneticPr fontId="1" type="noConversion"/>
  </si>
  <si>
    <t>cut</t>
    <phoneticPr fontId="1" type="noConversion"/>
  </si>
  <si>
    <t>Event Date</t>
    <phoneticPr fontId="1" type="noConversion"/>
  </si>
  <si>
    <t>Gran Total before General G&amp;A, Commission, VAT</t>
    <phoneticPr fontId="1" type="noConversion"/>
  </si>
  <si>
    <t>Quotation</t>
    <phoneticPr fontId="1" type="noConversion"/>
  </si>
  <si>
    <t>담당자</t>
    <phoneticPr fontId="1" type="noConversion"/>
  </si>
  <si>
    <t>day</t>
    <phoneticPr fontId="1" type="noConversion"/>
  </si>
  <si>
    <t xml:space="preserve">Juniper Networks </t>
    <phoneticPr fontId="1" type="noConversion"/>
  </si>
  <si>
    <t>Agency Commission 10%</t>
    <phoneticPr fontId="1" type="noConversion"/>
  </si>
  <si>
    <t>컨텐츠 중심의 영상을 만듭니다.
유스튜디오 (U-Studio) www.ustudio.co.kr
서울시 서초구 강남대로 563 페이토 B2 유스튜디오
이벤트팀 차장 : 양승영 | 010-8573-3300 | 02-549-2048 | fax 02-549-2047
Email : ad@ustudio.co.kr</t>
  </si>
  <si>
    <t>Genie Choi (ejchoi@juniper.net)</t>
  </si>
  <si>
    <t xml:space="preserve">  DANTUS., Inc.</t>
    <phoneticPr fontId="17" type="noConversion"/>
  </si>
  <si>
    <t>EB</t>
    <phoneticPr fontId="17" type="noConversion"/>
  </si>
  <si>
    <t>Production Estimate</t>
    <phoneticPr fontId="17" type="noConversion"/>
  </si>
  <si>
    <t>Order No :</t>
    <phoneticPr fontId="17" type="noConversion"/>
  </si>
  <si>
    <t>Attn : 최 은 진 차장님</t>
    <phoneticPr fontId="17" type="noConversion"/>
  </si>
  <si>
    <t>2절 사이즈</t>
    <phoneticPr fontId="17" type="noConversion"/>
  </si>
  <si>
    <t>Job</t>
  </si>
  <si>
    <t>Description</t>
  </si>
  <si>
    <t>Q'ty</t>
  </si>
  <si>
    <t>Unit Price</t>
  </si>
  <si>
    <t>Amount</t>
    <phoneticPr fontId="17" type="noConversion"/>
  </si>
  <si>
    <t>Remark</t>
    <phoneticPr fontId="17" type="noConversion"/>
  </si>
  <si>
    <r>
      <t xml:space="preserve">  </t>
    </r>
    <r>
      <rPr>
        <b/>
        <sz val="11"/>
        <rFont val="돋움"/>
        <family val="3"/>
        <charset val="129"/>
      </rPr>
      <t>기획</t>
    </r>
    <r>
      <rPr>
        <b/>
        <sz val="11"/>
        <rFont val="Arial"/>
        <family val="2"/>
      </rPr>
      <t>/Concept</t>
    </r>
  </si>
  <si>
    <r>
      <t xml:space="preserve">  </t>
    </r>
    <r>
      <rPr>
        <b/>
        <sz val="11"/>
        <rFont val="돋움"/>
        <family val="3"/>
        <charset val="129"/>
      </rPr>
      <t>카피</t>
    </r>
    <r>
      <rPr>
        <b/>
        <sz val="11"/>
        <rFont val="Arial"/>
        <family val="2"/>
      </rPr>
      <t>/Copy Writing</t>
    </r>
  </si>
  <si>
    <r>
      <t xml:space="preserve">  </t>
    </r>
    <r>
      <rPr>
        <b/>
        <sz val="11"/>
        <rFont val="돋움"/>
        <family val="3"/>
        <charset val="129"/>
      </rPr>
      <t>아트워크</t>
    </r>
    <r>
      <rPr>
        <b/>
        <sz val="11"/>
        <rFont val="Arial"/>
        <family val="2"/>
      </rPr>
      <t>/Artwork Visual</t>
    </r>
  </si>
  <si>
    <t>아트워크 표지 및 회사소개</t>
    <phoneticPr fontId="17" type="noConversion"/>
  </si>
  <si>
    <r>
      <t xml:space="preserve">  </t>
    </r>
    <r>
      <rPr>
        <b/>
        <sz val="11"/>
        <rFont val="돋움"/>
        <family val="3"/>
        <charset val="129"/>
      </rPr>
      <t>시안비</t>
    </r>
    <r>
      <rPr>
        <b/>
        <sz val="11"/>
        <rFont val="Arial"/>
        <family val="2"/>
      </rPr>
      <t>/Layout Design</t>
    </r>
  </si>
  <si>
    <t>시안 및 수정 (앞, 후면)</t>
    <phoneticPr fontId="17" type="noConversion"/>
  </si>
  <si>
    <r>
      <t xml:space="preserve">  </t>
    </r>
    <r>
      <rPr>
        <b/>
        <sz val="11"/>
        <rFont val="돋움"/>
        <family val="3"/>
        <charset val="129"/>
      </rPr>
      <t>편집비</t>
    </r>
    <r>
      <rPr>
        <b/>
        <sz val="11"/>
        <rFont val="Arial"/>
        <family val="2"/>
      </rPr>
      <t>/Typesetting</t>
    </r>
  </si>
  <si>
    <t>편집 및 화판 (앞, 후면)</t>
    <phoneticPr fontId="17" type="noConversion"/>
  </si>
  <si>
    <r>
      <t xml:space="preserve">  </t>
    </r>
    <r>
      <rPr>
        <b/>
        <sz val="11"/>
        <rFont val="돋움"/>
        <family val="3"/>
        <charset val="129"/>
      </rPr>
      <t>화판비</t>
    </r>
    <r>
      <rPr>
        <b/>
        <sz val="11"/>
        <rFont val="Arial"/>
        <family val="2"/>
      </rPr>
      <t>/Paste-Up</t>
    </r>
  </si>
  <si>
    <r>
      <t xml:space="preserve">  </t>
    </r>
    <r>
      <rPr>
        <b/>
        <sz val="11"/>
        <rFont val="돋움"/>
        <family val="3"/>
        <charset val="129"/>
      </rPr>
      <t>일러스트</t>
    </r>
    <r>
      <rPr>
        <b/>
        <sz val="11"/>
        <rFont val="Arial"/>
        <family val="2"/>
      </rPr>
      <t>/Illustration</t>
    </r>
  </si>
  <si>
    <r>
      <t xml:space="preserve">  </t>
    </r>
    <r>
      <rPr>
        <b/>
        <sz val="11"/>
        <rFont val="돋움"/>
        <family val="3"/>
        <charset val="129"/>
      </rPr>
      <t>기타</t>
    </r>
    <r>
      <rPr>
        <b/>
        <sz val="11"/>
        <rFont val="Arial"/>
        <family val="2"/>
      </rPr>
      <t>/Others</t>
    </r>
  </si>
  <si>
    <r>
      <t xml:space="preserve"> </t>
    </r>
    <r>
      <rPr>
        <b/>
        <sz val="11"/>
        <rFont val="돋움"/>
        <family val="3"/>
        <charset val="129"/>
      </rPr>
      <t>소계/Sub-Total ------ ①</t>
    </r>
  </si>
  <si>
    <r>
      <t xml:space="preserve">  </t>
    </r>
    <r>
      <rPr>
        <b/>
        <sz val="11"/>
        <rFont val="돋움"/>
        <family val="3"/>
        <charset val="129"/>
      </rPr>
      <t>분해</t>
    </r>
    <r>
      <rPr>
        <b/>
        <sz val="11"/>
        <rFont val="Arial"/>
        <family val="2"/>
      </rPr>
      <t>/Separation</t>
    </r>
  </si>
  <si>
    <t xml:space="preserve"> </t>
    <phoneticPr fontId="17" type="noConversion"/>
  </si>
  <si>
    <r>
      <t xml:space="preserve">  </t>
    </r>
    <r>
      <rPr>
        <b/>
        <sz val="11"/>
        <rFont val="돋움"/>
        <family val="3"/>
        <charset val="129"/>
      </rPr>
      <t>촬영</t>
    </r>
    <r>
      <rPr>
        <b/>
        <sz val="11"/>
        <rFont val="Arial"/>
        <family val="2"/>
      </rPr>
      <t>/Photograph</t>
    </r>
  </si>
  <si>
    <r>
      <t xml:space="preserve">  </t>
    </r>
    <r>
      <rPr>
        <b/>
        <sz val="11"/>
        <rFont val="돋움"/>
        <family val="3"/>
        <charset val="129"/>
      </rPr>
      <t>슬라이드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임대</t>
    </r>
    <r>
      <rPr>
        <b/>
        <sz val="11"/>
        <rFont val="Arial"/>
        <family val="2"/>
      </rPr>
      <t>/Slide Rent</t>
    </r>
  </si>
  <si>
    <r>
      <t xml:space="preserve">  </t>
    </r>
    <r>
      <rPr>
        <b/>
        <sz val="11"/>
        <rFont val="돋움"/>
        <family val="3"/>
        <charset val="129"/>
      </rPr>
      <t>필름출력</t>
    </r>
    <r>
      <rPr>
        <b/>
        <sz val="11"/>
        <rFont val="Arial"/>
        <family val="2"/>
      </rPr>
      <t>/Film Forming</t>
    </r>
  </si>
  <si>
    <r>
      <t xml:space="preserve">  </t>
    </r>
    <r>
      <rPr>
        <b/>
        <sz val="11"/>
        <rFont val="돋움"/>
        <family val="3"/>
        <charset val="129"/>
      </rPr>
      <t>시험인쇄</t>
    </r>
    <r>
      <rPr>
        <b/>
        <sz val="11"/>
        <rFont val="Arial"/>
        <family val="2"/>
      </rPr>
      <t>/Test Printing</t>
    </r>
  </si>
  <si>
    <r>
      <t xml:space="preserve"> </t>
    </r>
    <r>
      <rPr>
        <b/>
        <sz val="11"/>
        <rFont val="돋움"/>
        <family val="3"/>
        <charset val="129"/>
      </rPr>
      <t>소계/Sub-Total ------ ②</t>
    </r>
  </si>
  <si>
    <r>
      <t xml:space="preserve">  </t>
    </r>
    <r>
      <rPr>
        <b/>
        <sz val="11"/>
        <rFont val="돋움"/>
        <family val="3"/>
        <charset val="129"/>
      </rPr>
      <t>소부</t>
    </r>
    <r>
      <rPr>
        <b/>
        <sz val="11"/>
        <rFont val="Arial"/>
        <family val="2"/>
      </rPr>
      <t>/Plate Burning &amp;</t>
    </r>
  </si>
  <si>
    <t xml:space="preserve">주니퍼 2절 양면 × 4도 </t>
    <phoneticPr fontId="17" type="noConversion"/>
  </si>
  <si>
    <r>
      <t xml:space="preserve">  </t>
    </r>
    <r>
      <rPr>
        <b/>
        <sz val="11"/>
        <rFont val="돋움"/>
        <family val="3"/>
        <charset val="129"/>
      </rPr>
      <t>인쇄판</t>
    </r>
    <r>
      <rPr>
        <b/>
        <sz val="11"/>
        <rFont val="Arial"/>
        <family val="2"/>
      </rPr>
      <t>/Printing Plate</t>
    </r>
  </si>
  <si>
    <r>
      <t xml:space="preserve">  </t>
    </r>
    <r>
      <rPr>
        <b/>
        <sz val="11"/>
        <rFont val="돋움"/>
        <family val="3"/>
        <charset val="129"/>
      </rPr>
      <t>인쇄비</t>
    </r>
    <r>
      <rPr>
        <b/>
        <sz val="11"/>
        <rFont val="Arial"/>
        <family val="2"/>
      </rPr>
      <t>/Printing</t>
    </r>
  </si>
  <si>
    <t xml:space="preserve">주니퍼 국전 양면 8도 × 1R </t>
    <phoneticPr fontId="17" type="noConversion"/>
  </si>
  <si>
    <r>
      <t xml:space="preserve"> </t>
    </r>
    <r>
      <rPr>
        <b/>
        <sz val="11"/>
        <rFont val="돋움"/>
        <family val="3"/>
        <charset val="129"/>
      </rPr>
      <t>소계/Sub-Total ------ ③</t>
    </r>
  </si>
  <si>
    <r>
      <t xml:space="preserve">  </t>
    </r>
    <r>
      <rPr>
        <b/>
        <sz val="11"/>
        <rFont val="돋움"/>
        <family val="3"/>
        <charset val="129"/>
      </rPr>
      <t>인쇄용지</t>
    </r>
    <r>
      <rPr>
        <b/>
        <sz val="11"/>
        <rFont val="Arial"/>
        <family val="2"/>
      </rPr>
      <t>/Paper</t>
    </r>
  </si>
  <si>
    <t>랑데뷰 105 GSM</t>
    <phoneticPr fontId="17" type="noConversion"/>
  </si>
  <si>
    <r>
      <t xml:space="preserve"> </t>
    </r>
    <r>
      <rPr>
        <b/>
        <sz val="11"/>
        <rFont val="돋움"/>
        <family val="3"/>
        <charset val="129"/>
      </rPr>
      <t>소계/Sub-Total ------ ④</t>
    </r>
  </si>
  <si>
    <r>
      <t xml:space="preserve">  </t>
    </r>
    <r>
      <rPr>
        <b/>
        <sz val="11"/>
        <rFont val="돋움"/>
        <family val="3"/>
        <charset val="129"/>
      </rPr>
      <t>코팅</t>
    </r>
    <r>
      <rPr>
        <b/>
        <sz val="11"/>
        <rFont val="Arial"/>
        <family val="2"/>
      </rPr>
      <t>/Coating</t>
    </r>
  </si>
  <si>
    <r>
      <t xml:space="preserve">  </t>
    </r>
    <r>
      <rPr>
        <b/>
        <sz val="11"/>
        <rFont val="돋움"/>
        <family val="3"/>
        <charset val="129"/>
      </rPr>
      <t>목형</t>
    </r>
    <r>
      <rPr>
        <b/>
        <sz val="11"/>
        <rFont val="Arial"/>
        <family val="2"/>
      </rPr>
      <t>/Dieboard</t>
    </r>
  </si>
  <si>
    <r>
      <t xml:space="preserve">  </t>
    </r>
    <r>
      <rPr>
        <b/>
        <sz val="11"/>
        <rFont val="돋움"/>
        <family val="3"/>
        <charset val="129"/>
      </rPr>
      <t>도무송</t>
    </r>
    <r>
      <rPr>
        <b/>
        <sz val="11"/>
        <rFont val="Arial"/>
        <family val="2"/>
      </rPr>
      <t>/Die cutting</t>
    </r>
  </si>
  <si>
    <r>
      <t xml:space="preserve">  </t>
    </r>
    <r>
      <rPr>
        <b/>
        <sz val="11"/>
        <rFont val="돋움"/>
        <family val="3"/>
        <charset val="129"/>
      </rPr>
      <t>재단</t>
    </r>
    <r>
      <rPr>
        <b/>
        <sz val="11"/>
        <rFont val="Arial"/>
        <family val="2"/>
      </rPr>
      <t>/Cutting</t>
    </r>
  </si>
  <si>
    <r>
      <t xml:space="preserve">  </t>
    </r>
    <r>
      <rPr>
        <b/>
        <sz val="11"/>
        <rFont val="돋움"/>
        <family val="3"/>
        <charset val="129"/>
      </rPr>
      <t>접착</t>
    </r>
    <r>
      <rPr>
        <b/>
        <sz val="11"/>
        <rFont val="Arial"/>
        <family val="2"/>
      </rPr>
      <t>/Paste</t>
    </r>
  </si>
  <si>
    <r>
      <t xml:space="preserve">  </t>
    </r>
    <r>
      <rPr>
        <b/>
        <sz val="11"/>
        <rFont val="돋움"/>
        <family val="3"/>
        <charset val="129"/>
      </rPr>
      <t>접지</t>
    </r>
    <r>
      <rPr>
        <b/>
        <sz val="11"/>
        <rFont val="Arial"/>
        <family val="2"/>
      </rPr>
      <t>/Folding</t>
    </r>
  </si>
  <si>
    <t xml:space="preserve">특수 접지 </t>
    <phoneticPr fontId="17" type="noConversion"/>
  </si>
  <si>
    <r>
      <t xml:space="preserve">  </t>
    </r>
    <r>
      <rPr>
        <b/>
        <sz val="11"/>
        <rFont val="돋움"/>
        <family val="3"/>
        <charset val="129"/>
      </rPr>
      <t>제본</t>
    </r>
    <r>
      <rPr>
        <b/>
        <sz val="11"/>
        <rFont val="Arial"/>
        <family val="2"/>
      </rPr>
      <t>/Book Making</t>
    </r>
  </si>
  <si>
    <r>
      <t xml:space="preserve"> </t>
    </r>
    <r>
      <rPr>
        <b/>
        <sz val="11"/>
        <rFont val="돋움"/>
        <family val="3"/>
        <charset val="129"/>
      </rPr>
      <t>소계/Sub-Total ------ ⑤</t>
    </r>
  </si>
  <si>
    <t>택배발송 (포장박스 포함)</t>
    <phoneticPr fontId="17" type="noConversion"/>
  </si>
  <si>
    <r>
      <t xml:space="preserve"> </t>
    </r>
    <r>
      <rPr>
        <b/>
        <sz val="11"/>
        <rFont val="돋움"/>
        <family val="3"/>
        <charset val="129"/>
      </rPr>
      <t>소계/Sub-Total ------ ⑥</t>
    </r>
  </si>
  <si>
    <r>
      <t>운송비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및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공과잡비</t>
    </r>
    <r>
      <rPr>
        <b/>
        <sz val="11"/>
        <rFont val="Arial"/>
        <family val="2"/>
      </rPr>
      <t xml:space="preserve">/Admi. Cost ------ </t>
    </r>
    <r>
      <rPr>
        <b/>
        <sz val="11"/>
        <rFont val="돋움"/>
        <family val="3"/>
        <charset val="129"/>
      </rPr>
      <t>⑦</t>
    </r>
  </si>
  <si>
    <r>
      <t xml:space="preserve"> </t>
    </r>
    <r>
      <rPr>
        <b/>
        <sz val="11"/>
        <rFont val="돋움"/>
        <family val="3"/>
        <charset val="129"/>
      </rPr>
      <t>총</t>
    </r>
    <r>
      <rPr>
        <b/>
        <sz val="11"/>
        <rFont val="Arial"/>
        <family val="2"/>
      </rPr>
      <t xml:space="preserve">    </t>
    </r>
    <r>
      <rPr>
        <b/>
        <sz val="11"/>
        <rFont val="돋움"/>
        <family val="3"/>
        <charset val="129"/>
      </rPr>
      <t xml:space="preserve">괄 </t>
    </r>
    <r>
      <rPr>
        <b/>
        <sz val="11"/>
        <rFont val="Arial"/>
        <family val="2"/>
      </rPr>
      <t>:  송 정 현 팀장</t>
    </r>
  </si>
  <si>
    <t>①+②+③+④+⑤+⑥+⑦</t>
    <phoneticPr fontId="17" type="noConversion"/>
  </si>
  <si>
    <t>합계/Total</t>
    <phoneticPr fontId="17" type="noConversion"/>
  </si>
  <si>
    <r>
      <t xml:space="preserve"> </t>
    </r>
    <r>
      <rPr>
        <b/>
        <sz val="11"/>
        <rFont val="돋움"/>
        <family val="3"/>
        <charset val="129"/>
      </rPr>
      <t xml:space="preserve">디자인 </t>
    </r>
    <r>
      <rPr>
        <b/>
        <sz val="11"/>
        <rFont val="Arial"/>
        <family val="2"/>
      </rPr>
      <t xml:space="preserve">:                                    </t>
    </r>
  </si>
  <si>
    <t>부가가치세/V.A.T.</t>
  </si>
  <si>
    <t>To :                 From :</t>
    <phoneticPr fontId="17" type="noConversion"/>
  </si>
  <si>
    <t xml:space="preserve"> Tel:02-6953-9385 </t>
    <phoneticPr fontId="17" type="noConversion"/>
  </si>
  <si>
    <t>총계/Grand Total</t>
  </si>
  <si>
    <t>DANTUS., Inc.</t>
    <phoneticPr fontId="17" type="noConversion"/>
  </si>
  <si>
    <t>아트워크</t>
    <phoneticPr fontId="17" type="noConversion"/>
  </si>
  <si>
    <t>시안 및 수정</t>
    <phoneticPr fontId="17" type="noConversion"/>
  </si>
  <si>
    <t>편집 및 화판</t>
    <phoneticPr fontId="17" type="noConversion"/>
  </si>
  <si>
    <t xml:space="preserve">표지 국 4절 양면 × 4도 </t>
    <phoneticPr fontId="17" type="noConversion"/>
  </si>
  <si>
    <t>내지 국전 양면 × 4도</t>
    <phoneticPr fontId="17" type="noConversion"/>
  </si>
  <si>
    <t>표지 국 4절 양면8도×1R</t>
    <phoneticPr fontId="17" type="noConversion"/>
  </si>
  <si>
    <t>내지 국전 양면 × 4도 × 4R</t>
    <phoneticPr fontId="17" type="noConversion"/>
  </si>
  <si>
    <t>랑데부 210 GSM</t>
  </si>
  <si>
    <t>랑데부 160 GSM</t>
    <phoneticPr fontId="17" type="noConversion"/>
  </si>
  <si>
    <t>단면 무광코팅</t>
    <phoneticPr fontId="17" type="noConversion"/>
  </si>
  <si>
    <t>20P 무선제본 (3종류)</t>
    <phoneticPr fontId="17" type="noConversion"/>
  </si>
  <si>
    <t>택배발송 (포장박스포함)</t>
    <phoneticPr fontId="17" type="noConversion"/>
  </si>
  <si>
    <t>Sales Material Creation</t>
  </si>
  <si>
    <t>◆ Client : 주니퍼 네트웍스        ◆ Project : 20P 솔루션 가이드 북              ◆ Q'ty &amp; Spec. : 1,000부</t>
  </si>
  <si>
    <t>APR 1. 2025</t>
  </si>
  <si>
    <t>◆ Client : 주니퍼 네트웍스        ◆ Project : 파노라마 브로셔             ◆ Q'ty &amp; Spec. : 1,000부</t>
  </si>
  <si>
    <t>20p 솔루션 가이드북 + 파노라마 제작분 제작사 입금 및 각 행사별 수량 핸들링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</si>
</sst>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_-;\-* #,##0_-;_-* &quot;-&quot;_-;_-@_-"/>
    <numFmt numFmtId="165" formatCode="yyyy&quot;년&quot;\ m&quot;월&quot;\ d&quot;일&quot;;@"/>
    <numFmt numFmtId="166" formatCode="#,##0;[Red]#,##0"/>
    <numFmt numFmtId="167" formatCode="&quot;₩&quot;#,##0;[Red]&quot;₩&quot;#,##0"/>
    <numFmt numFmtId="168" formatCode="&quot;₩&quot;#,##0_);[Red]\(&quot;₩&quot;#,##0\)"/>
    <numFmt numFmtId="169" formatCode="&quot;₩&quot;#,##0"/>
    <numFmt numFmtId="170" formatCode="#,##0.0;[Red]#,##0.0"/>
    <numFmt numFmtId="171" formatCode="#,##0.00;[Red]#,##0.00"/>
    <numFmt numFmtId="172" formatCode="&quot;₩&quot;#,##0;[Red]\-&quot;₩&quot;#,##0"/>
  </numFmts>
  <fonts count="39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11"/>
      <color theme="8"/>
      <name val="Calibri"/>
      <family val="2"/>
      <charset val="129"/>
      <scheme val="minor"/>
    </font>
    <font>
      <b/>
      <sz val="11"/>
      <color theme="8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16"/>
      <color theme="1"/>
      <name val="Calibri"/>
      <family val="2"/>
      <charset val="129"/>
      <scheme val="minor"/>
    </font>
    <font>
      <sz val="10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b/>
      <sz val="12"/>
      <color theme="8"/>
      <name val="Calibri"/>
      <family val="3"/>
      <charset val="129"/>
      <scheme val="minor"/>
    </font>
    <font>
      <sz val="10"/>
      <name val="Arial"/>
      <family val="2"/>
    </font>
    <font>
      <sz val="11"/>
      <name val="Calibri"/>
      <family val="3"/>
      <charset val="129"/>
      <scheme val="minor"/>
    </font>
    <font>
      <sz val="8"/>
      <color theme="1"/>
      <name val="Malgun Gothic"/>
      <family val="2"/>
    </font>
    <font>
      <sz val="8"/>
      <color theme="1"/>
      <name val="Calibri"/>
      <family val="3"/>
      <charset val="129"/>
      <scheme val="minor"/>
    </font>
    <font>
      <b/>
      <sz val="12"/>
      <name val="Arial"/>
      <family val="2"/>
    </font>
    <font>
      <b/>
      <sz val="24"/>
      <name val="Times New Roman"/>
      <family val="1"/>
    </font>
    <font>
      <b/>
      <sz val="18"/>
      <name val="Times New Roman"/>
      <family val="1"/>
    </font>
    <font>
      <sz val="10"/>
      <name val="돋움"/>
      <family val="3"/>
      <charset val="129"/>
    </font>
    <font>
      <b/>
      <sz val="10"/>
      <name val="Arial"/>
      <family val="2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11"/>
      <name val="돋움"/>
      <family val="3"/>
      <charset val="129"/>
    </font>
    <font>
      <b/>
      <sz val="20"/>
      <name val="Britannic Bold"/>
      <family val="2"/>
    </font>
    <font>
      <b/>
      <sz val="12"/>
      <name val="돋움"/>
      <family val="3"/>
      <charset val="129"/>
    </font>
    <font>
      <b/>
      <sz val="14"/>
      <name val="Times New Roman"/>
      <family val="1"/>
    </font>
    <font>
      <b/>
      <sz val="14"/>
      <name val="바탕"/>
      <family val="1"/>
      <charset val="129"/>
    </font>
    <font>
      <b/>
      <sz val="11"/>
      <name val="Arial"/>
      <family val="2"/>
    </font>
    <font>
      <sz val="11"/>
      <name val="굴림"/>
      <family val="3"/>
      <charset val="129"/>
    </font>
    <font>
      <sz val="11"/>
      <name val="Times New Roman"/>
      <family val="1"/>
    </font>
    <font>
      <sz val="11"/>
      <name val="Arial"/>
      <family val="2"/>
    </font>
    <font>
      <sz val="9"/>
      <color indexed="10"/>
      <name val="굴림"/>
      <family val="3"/>
      <charset val="129"/>
    </font>
    <font>
      <sz val="11"/>
      <color indexed="12"/>
      <name val="굴림"/>
      <family val="3"/>
      <charset val="129"/>
    </font>
    <font>
      <b/>
      <sz val="11"/>
      <name val="굴림"/>
      <family val="3"/>
      <charset val="129"/>
    </font>
    <font>
      <b/>
      <sz val="11"/>
      <color indexed="12"/>
      <name val="돋움"/>
      <family val="3"/>
      <charset val="129"/>
    </font>
    <font>
      <sz val="10"/>
      <name val="굴림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0" fontId="14" fillId="0" borderId="0"/>
    <xf numFmtId="9" fontId="4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0" fontId="5" fillId="0" borderId="0"/>
  </cellStyleXfs>
  <cellXfs count="178">
    <xf numFmtId="0" fontId="0" fillId="0" borderId="0" xfId="0">
      <alignment vertical="center"/>
    </xf>
    <xf numFmtId="38" fontId="0" fillId="0" borderId="0" xfId="0" applyNumberFormat="1" applyAlignment="1">
      <alignment vertical="center" wrapText="1" shrinkToFit="1"/>
    </xf>
    <xf numFmtId="38" fontId="6" fillId="0" borderId="0" xfId="0" applyNumberFormat="1" applyFont="1" applyAlignment="1">
      <alignment vertical="center" wrapText="1" shrinkToFit="1"/>
    </xf>
    <xf numFmtId="38" fontId="3" fillId="5" borderId="0" xfId="0" applyNumberFormat="1" applyFont="1" applyFill="1" applyAlignment="1">
      <alignment horizontal="right" vertical="center" wrapText="1" shrinkToFit="1"/>
    </xf>
    <xf numFmtId="38" fontId="2" fillId="0" borderId="2" xfId="0" applyNumberFormat="1" applyFont="1" applyBorder="1" applyAlignment="1">
      <alignment horizontal="center" vertical="center" wrapText="1" shrinkToFit="1"/>
    </xf>
    <xf numFmtId="38" fontId="2" fillId="0" borderId="3" xfId="0" applyNumberFormat="1" applyFont="1" applyBorder="1" applyAlignment="1">
      <alignment horizontal="center" vertical="center" wrapText="1" shrinkToFit="1"/>
    </xf>
    <xf numFmtId="38" fontId="7" fillId="0" borderId="3" xfId="0" applyNumberFormat="1" applyFont="1" applyBorder="1" applyAlignment="1">
      <alignment horizontal="center" vertical="center" wrapText="1" shrinkToFit="1"/>
    </xf>
    <xf numFmtId="38" fontId="2" fillId="0" borderId="4" xfId="0" applyNumberFormat="1" applyFont="1" applyBorder="1" applyAlignment="1">
      <alignment horizontal="center" vertical="center" wrapText="1" shrinkToFit="1"/>
    </xf>
    <xf numFmtId="38" fontId="8" fillId="0" borderId="1" xfId="0" applyNumberFormat="1" applyFont="1" applyBorder="1" applyAlignment="1">
      <alignment vertical="center" wrapText="1" shrinkToFit="1"/>
    </xf>
    <xf numFmtId="38" fontId="3" fillId="0" borderId="0" xfId="0" applyNumberFormat="1" applyFont="1" applyAlignment="1">
      <alignment vertical="center" wrapText="1" shrinkToFit="1"/>
    </xf>
    <xf numFmtId="38" fontId="3" fillId="4" borderId="6" xfId="0" applyNumberFormat="1" applyFont="1" applyFill="1" applyBorder="1" applyAlignment="1">
      <alignment vertical="center" wrapText="1" shrinkToFit="1"/>
    </xf>
    <xf numFmtId="38" fontId="3" fillId="4" borderId="7" xfId="0" applyNumberFormat="1" applyFont="1" applyFill="1" applyBorder="1" applyAlignment="1">
      <alignment vertical="center" wrapText="1" shrinkToFit="1"/>
    </xf>
    <xf numFmtId="165" fontId="8" fillId="0" borderId="11" xfId="0" applyNumberFormat="1" applyFont="1" applyBorder="1" applyAlignment="1">
      <alignment horizontal="left" vertical="center" wrapText="1" shrinkToFit="1"/>
    </xf>
    <xf numFmtId="38" fontId="7" fillId="3" borderId="1" xfId="0" applyNumberFormat="1" applyFont="1" applyFill="1" applyBorder="1" applyAlignment="1">
      <alignment vertical="center" wrapText="1" shrinkToFit="1"/>
    </xf>
    <xf numFmtId="38" fontId="2" fillId="3" borderId="18" xfId="0" applyNumberFormat="1" applyFont="1" applyFill="1" applyBorder="1" applyAlignment="1">
      <alignment vertical="center" wrapText="1" shrinkToFit="1"/>
    </xf>
    <xf numFmtId="14" fontId="8" fillId="0" borderId="11" xfId="0" applyNumberFormat="1" applyFont="1" applyBorder="1" applyAlignment="1">
      <alignment horizontal="left" vertical="center" wrapText="1" shrinkToFit="1"/>
    </xf>
    <xf numFmtId="38" fontId="8" fillId="0" borderId="11" xfId="0" applyNumberFormat="1" applyFont="1" applyBorder="1" applyAlignment="1">
      <alignment vertical="center" wrapText="1" shrinkToFit="1"/>
    </xf>
    <xf numFmtId="38" fontId="2" fillId="0" borderId="0" xfId="0" applyNumberFormat="1" applyFont="1" applyAlignment="1">
      <alignment vertical="center" wrapText="1" shrinkToFit="1"/>
    </xf>
    <xf numFmtId="38" fontId="13" fillId="0" borderId="0" xfId="0" applyNumberFormat="1" applyFont="1" applyAlignment="1">
      <alignment vertical="center" wrapText="1" shrinkToFit="1"/>
    </xf>
    <xf numFmtId="0" fontId="11" fillId="0" borderId="18" xfId="0" applyFont="1" applyBorder="1" applyAlignment="1">
      <alignment horizontal="left" vertical="center" wrapText="1" shrinkToFit="1"/>
    </xf>
    <xf numFmtId="38" fontId="3" fillId="4" borderId="19" xfId="0" applyNumberFormat="1" applyFont="1" applyFill="1" applyBorder="1" applyAlignment="1">
      <alignment vertical="center" wrapText="1" shrinkToFit="1"/>
    </xf>
    <xf numFmtId="38" fontId="7" fillId="0" borderId="1" xfId="0" applyNumberFormat="1" applyFont="1" applyBorder="1" applyAlignment="1">
      <alignment vertical="center" wrapText="1" shrinkToFit="1"/>
    </xf>
    <xf numFmtId="38" fontId="2" fillId="0" borderId="18" xfId="0" applyNumberFormat="1" applyFont="1" applyBorder="1" applyAlignment="1">
      <alignment vertical="center" wrapText="1" shrinkToFit="1"/>
    </xf>
    <xf numFmtId="38" fontId="2" fillId="0" borderId="1" xfId="0" applyNumberFormat="1" applyFont="1" applyBorder="1" applyAlignment="1">
      <alignment vertical="center" wrapText="1" shrinkToFit="1"/>
    </xf>
    <xf numFmtId="164" fontId="15" fillId="0" borderId="1" xfId="5" applyNumberFormat="1" applyFont="1" applyBorder="1" applyAlignment="1">
      <alignment horizontal="center" vertical="center"/>
    </xf>
    <xf numFmtId="164" fontId="8" fillId="0" borderId="1" xfId="5" applyNumberFormat="1" applyFont="1" applyBorder="1" applyAlignment="1">
      <alignment vertical="center"/>
    </xf>
    <xf numFmtId="38" fontId="8" fillId="0" borderId="16" xfId="0" applyNumberFormat="1" applyFont="1" applyBorder="1" applyAlignment="1">
      <alignment vertical="center" wrapText="1" shrinkToFit="1"/>
    </xf>
    <xf numFmtId="164" fontId="15" fillId="0" borderId="21" xfId="5" applyNumberFormat="1" applyFont="1" applyBorder="1" applyAlignment="1">
      <alignment horizontal="center" vertical="center"/>
    </xf>
    <xf numFmtId="9" fontId="12" fillId="0" borderId="0" xfId="6" applyFont="1" applyAlignment="1">
      <alignment vertical="center" wrapText="1" shrinkToFit="1"/>
    </xf>
    <xf numFmtId="0" fontId="0" fillId="0" borderId="0" xfId="0" applyAlignment="1">
      <alignment vertical="center" wrapText="1" shrinkToFit="1"/>
    </xf>
    <xf numFmtId="0" fontId="0" fillId="0" borderId="0" xfId="6" applyNumberFormat="1" applyFont="1" applyAlignment="1">
      <alignment vertical="center" wrapText="1" shrinkToFit="1"/>
    </xf>
    <xf numFmtId="9" fontId="2" fillId="0" borderId="0" xfId="6" applyFont="1" applyAlignment="1">
      <alignment vertical="center" wrapText="1" shrinkToFit="1"/>
    </xf>
    <xf numFmtId="38" fontId="3" fillId="4" borderId="17" xfId="0" applyNumberFormat="1" applyFont="1" applyFill="1" applyBorder="1" applyAlignment="1">
      <alignment vertical="center" wrapText="1" shrinkToFit="1"/>
    </xf>
    <xf numFmtId="38" fontId="0" fillId="0" borderId="16" xfId="0" applyNumberFormat="1" applyBorder="1" applyAlignment="1">
      <alignment vertical="center" wrapText="1" shrinkToFit="1"/>
    </xf>
    <xf numFmtId="164" fontId="15" fillId="0" borderId="23" xfId="5" applyNumberFormat="1" applyFont="1" applyBorder="1" applyAlignment="1">
      <alignment horizontal="center" vertical="center"/>
    </xf>
    <xf numFmtId="38" fontId="10" fillId="0" borderId="12" xfId="0" applyNumberFormat="1" applyFont="1" applyBorder="1" applyAlignment="1">
      <alignment horizontal="center" vertical="center" wrapText="1" shrinkToFit="1"/>
    </xf>
    <xf numFmtId="38" fontId="10" fillId="0" borderId="13" xfId="0" applyNumberFormat="1" applyFont="1" applyBorder="1" applyAlignment="1">
      <alignment horizontal="center" vertical="center" wrapText="1" shrinkToFit="1"/>
    </xf>
    <xf numFmtId="38" fontId="9" fillId="0" borderId="13" xfId="0" applyNumberFormat="1" applyFont="1" applyBorder="1" applyAlignment="1">
      <alignment horizontal="center" vertical="center" wrapText="1" shrinkToFit="1"/>
    </xf>
    <xf numFmtId="38" fontId="9" fillId="0" borderId="14" xfId="0" applyNumberFormat="1" applyFont="1" applyBorder="1" applyAlignment="1">
      <alignment horizontal="center" vertical="center" wrapText="1" shrinkToFit="1"/>
    </xf>
    <xf numFmtId="38" fontId="8" fillId="0" borderId="8" xfId="0" applyNumberFormat="1" applyFont="1" applyBorder="1" applyAlignment="1">
      <alignment horizontal="left" vertical="center" wrapText="1" shrinkToFit="1"/>
    </xf>
    <xf numFmtId="38" fontId="8" fillId="0" borderId="9" xfId="0" applyNumberFormat="1" applyFont="1" applyBorder="1" applyAlignment="1">
      <alignment horizontal="left" vertical="center" wrapText="1" shrinkToFit="1"/>
    </xf>
    <xf numFmtId="38" fontId="8" fillId="0" borderId="10" xfId="0" applyNumberFormat="1" applyFont="1" applyBorder="1" applyAlignment="1">
      <alignment horizontal="left" vertical="center" wrapText="1" shrinkToFit="1"/>
    </xf>
    <xf numFmtId="38" fontId="8" fillId="0" borderId="0" xfId="0" applyNumberFormat="1" applyFont="1" applyAlignment="1">
      <alignment horizontal="left" vertical="center" wrapText="1" shrinkToFit="1"/>
    </xf>
    <xf numFmtId="38" fontId="16" fillId="0" borderId="10" xfId="0" applyNumberFormat="1" applyFont="1" applyBorder="1" applyAlignment="1">
      <alignment horizontal="left" vertical="center" wrapText="1" shrinkToFit="1"/>
    </xf>
    <xf numFmtId="38" fontId="17" fillId="0" borderId="0" xfId="0" applyNumberFormat="1" applyFont="1" applyAlignment="1">
      <alignment horizontal="left" vertical="center" wrapText="1" shrinkToFit="1"/>
    </xf>
    <xf numFmtId="38" fontId="17" fillId="0" borderId="10" xfId="0" applyNumberFormat="1" applyFont="1" applyBorder="1" applyAlignment="1">
      <alignment horizontal="left" vertical="center" wrapText="1" shrinkToFit="1"/>
    </xf>
    <xf numFmtId="38" fontId="3" fillId="4" borderId="20" xfId="0" applyNumberFormat="1" applyFont="1" applyFill="1" applyBorder="1" applyAlignment="1">
      <alignment horizontal="right" vertical="center" wrapText="1" shrinkToFit="1"/>
    </xf>
    <xf numFmtId="38" fontId="3" fillId="4" borderId="24" xfId="0" applyNumberFormat="1" applyFont="1" applyFill="1" applyBorder="1" applyAlignment="1">
      <alignment horizontal="right" vertical="center" wrapText="1" shrinkToFit="1"/>
    </xf>
    <xf numFmtId="38" fontId="3" fillId="4" borderId="17" xfId="0" applyNumberFormat="1" applyFont="1" applyFill="1" applyBorder="1" applyAlignment="1">
      <alignment horizontal="right" vertical="center" wrapText="1" shrinkToFit="1"/>
    </xf>
    <xf numFmtId="38" fontId="3" fillId="5" borderId="9" xfId="0" applyNumberFormat="1" applyFont="1" applyFill="1" applyBorder="1" applyAlignment="1">
      <alignment horizontal="right" vertical="center" wrapText="1" shrinkToFit="1"/>
    </xf>
    <xf numFmtId="38" fontId="3" fillId="5" borderId="0" xfId="0" applyNumberFormat="1" applyFont="1" applyFill="1" applyAlignment="1">
      <alignment horizontal="right" vertical="center" wrapText="1" shrinkToFit="1"/>
    </xf>
    <xf numFmtId="38" fontId="0" fillId="0" borderId="15" xfId="0" applyNumberFormat="1" applyBorder="1" applyAlignment="1">
      <alignment horizontal="left" vertical="center" wrapText="1" shrinkToFit="1"/>
    </xf>
    <xf numFmtId="38" fontId="0" fillId="0" borderId="11" xfId="0" applyNumberFormat="1" applyBorder="1" applyAlignment="1">
      <alignment horizontal="left" vertical="center" wrapText="1" shrinkToFit="1"/>
    </xf>
    <xf numFmtId="38" fontId="2" fillId="2" borderId="2" xfId="0" applyNumberFormat="1" applyFont="1" applyFill="1" applyBorder="1" applyAlignment="1">
      <alignment horizontal="center" vertical="center" wrapText="1" shrinkToFit="1"/>
    </xf>
    <xf numFmtId="38" fontId="2" fillId="2" borderId="22" xfId="0" applyNumberFormat="1" applyFont="1" applyFill="1" applyBorder="1" applyAlignment="1">
      <alignment horizontal="center" vertical="center" wrapText="1" shrinkToFit="1"/>
    </xf>
    <xf numFmtId="38" fontId="2" fillId="2" borderId="3" xfId="0" applyNumberFormat="1" applyFont="1" applyFill="1" applyBorder="1" applyAlignment="1">
      <alignment horizontal="center" vertical="center" wrapText="1" shrinkToFit="1"/>
    </xf>
    <xf numFmtId="38" fontId="2" fillId="2" borderId="4" xfId="0" applyNumberFormat="1" applyFont="1" applyFill="1" applyBorder="1" applyAlignment="1">
      <alignment horizontal="center" vertical="center" wrapText="1" shrinkToFit="1"/>
    </xf>
    <xf numFmtId="38" fontId="3" fillId="4" borderId="16" xfId="0" applyNumberFormat="1" applyFont="1" applyFill="1" applyBorder="1" applyAlignment="1">
      <alignment horizontal="right" vertical="center" wrapText="1" shrinkToFit="1"/>
    </xf>
    <xf numFmtId="38" fontId="3" fillId="4" borderId="23" xfId="0" applyNumberFormat="1" applyFont="1" applyFill="1" applyBorder="1" applyAlignment="1">
      <alignment horizontal="right" vertical="center" wrapText="1" shrinkToFit="1"/>
    </xf>
    <xf numFmtId="38" fontId="3" fillId="4" borderId="1" xfId="0" applyNumberFormat="1" applyFont="1" applyFill="1" applyBorder="1" applyAlignment="1">
      <alignment horizontal="right" vertical="center" wrapText="1" shrinkToFit="1"/>
    </xf>
    <xf numFmtId="38" fontId="2" fillId="3" borderId="16" xfId="0" applyNumberFormat="1" applyFont="1" applyFill="1" applyBorder="1" applyAlignment="1">
      <alignment horizontal="center" vertical="center" wrapText="1" shrinkToFit="1"/>
    </xf>
    <xf numFmtId="38" fontId="2" fillId="3" borderId="23" xfId="0" applyNumberFormat="1" applyFont="1" applyFill="1" applyBorder="1" applyAlignment="1">
      <alignment horizontal="center" vertical="center" wrapText="1" shrinkToFit="1"/>
    </xf>
    <xf numFmtId="38" fontId="2" fillId="3" borderId="1" xfId="0" applyNumberFormat="1" applyFont="1" applyFill="1" applyBorder="1" applyAlignment="1">
      <alignment horizontal="center" vertical="center" wrapText="1" shrinkToFit="1"/>
    </xf>
    <xf numFmtId="38" fontId="3" fillId="4" borderId="5" xfId="0" applyNumberFormat="1" applyFont="1" applyFill="1" applyBorder="1" applyAlignment="1">
      <alignment horizontal="right" vertical="center" wrapText="1" shrinkToFit="1"/>
    </xf>
    <xf numFmtId="38" fontId="3" fillId="4" borderId="25" xfId="0" applyNumberFormat="1" applyFont="1" applyFill="1" applyBorder="1" applyAlignment="1">
      <alignment horizontal="right" vertical="center" wrapText="1" shrinkToFit="1"/>
    </xf>
    <xf numFmtId="38" fontId="3" fillId="4" borderId="6" xfId="0" applyNumberFormat="1" applyFont="1" applyFill="1" applyBorder="1" applyAlignment="1">
      <alignment horizontal="right" vertical="center" wrapText="1" shrinkToFit="1"/>
    </xf>
    <xf numFmtId="0" fontId="18" fillId="0" borderId="0" xfId="9" applyFont="1" applyAlignment="1">
      <alignment horizontal="left"/>
    </xf>
    <xf numFmtId="166" fontId="19" fillId="0" borderId="0" xfId="9" applyNumberFormat="1" applyFont="1" applyAlignment="1">
      <alignment horizontal="center"/>
    </xf>
    <xf numFmtId="166" fontId="20" fillId="0" borderId="0" xfId="9" applyNumberFormat="1" applyFont="1" applyAlignment="1">
      <alignment horizontal="center"/>
    </xf>
    <xf numFmtId="167" fontId="21" fillId="0" borderId="0" xfId="9" applyNumberFormat="1" applyFont="1" applyAlignment="1">
      <alignment vertical="top"/>
    </xf>
    <xf numFmtId="0" fontId="21" fillId="0" borderId="0" xfId="9" applyFont="1" applyAlignment="1">
      <alignment vertical="top"/>
    </xf>
    <xf numFmtId="0" fontId="5" fillId="0" borderId="0" xfId="9"/>
    <xf numFmtId="167" fontId="5" fillId="0" borderId="0" xfId="9" applyNumberFormat="1"/>
    <xf numFmtId="0" fontId="22" fillId="0" borderId="0" xfId="9" applyFont="1" applyAlignment="1">
      <alignment horizontal="center"/>
    </xf>
    <xf numFmtId="166" fontId="20" fillId="0" borderId="0" xfId="9" applyNumberFormat="1" applyFont="1" applyAlignment="1">
      <alignment horizontal="center" vertical="center"/>
    </xf>
    <xf numFmtId="167" fontId="23" fillId="0" borderId="0" xfId="9" applyNumberFormat="1" applyFont="1" applyAlignment="1">
      <alignment horizontal="right"/>
    </xf>
    <xf numFmtId="0" fontId="19" fillId="0" borderId="0" xfId="9" applyFont="1" applyAlignment="1">
      <alignment vertical="center"/>
    </xf>
    <xf numFmtId="0" fontId="19" fillId="0" borderId="0" xfId="9" applyFont="1" applyAlignment="1">
      <alignment horizontal="left" vertical="center"/>
    </xf>
    <xf numFmtId="0" fontId="24" fillId="0" borderId="0" xfId="9" applyFont="1" applyAlignment="1">
      <alignment horizontal="left" vertical="center"/>
    </xf>
    <xf numFmtId="166" fontId="25" fillId="0" borderId="0" xfId="9" applyNumberFormat="1" applyFont="1" applyAlignment="1">
      <alignment horizontal="left" vertical="center"/>
    </xf>
    <xf numFmtId="166" fontId="5" fillId="0" borderId="0" xfId="9" applyNumberFormat="1" applyAlignment="1">
      <alignment horizontal="left" vertical="center"/>
    </xf>
    <xf numFmtId="0" fontId="5" fillId="0" borderId="0" xfId="9" applyAlignment="1">
      <alignment vertical="center"/>
    </xf>
    <xf numFmtId="0" fontId="26" fillId="0" borderId="0" xfId="9" applyFont="1" applyAlignment="1">
      <alignment horizontal="centerContinuous" vertical="center"/>
    </xf>
    <xf numFmtId="0" fontId="5" fillId="0" borderId="0" xfId="9" applyAlignment="1">
      <alignment horizontal="centerContinuous" vertical="center"/>
    </xf>
    <xf numFmtId="166" fontId="5" fillId="0" borderId="0" xfId="9" applyNumberFormat="1" applyAlignment="1">
      <alignment horizontal="centerContinuous" vertical="center"/>
    </xf>
    <xf numFmtId="167" fontId="5" fillId="0" borderId="0" xfId="9" applyNumberFormat="1" applyAlignment="1">
      <alignment horizontal="centerContinuous" vertical="center"/>
    </xf>
    <xf numFmtId="166" fontId="27" fillId="0" borderId="0" xfId="9" applyNumberFormat="1" applyFont="1" applyAlignment="1">
      <alignment horizontal="left" vertical="center"/>
    </xf>
    <xf numFmtId="0" fontId="25" fillId="0" borderId="0" xfId="9" applyFont="1" applyAlignment="1">
      <alignment horizontal="left" vertical="center"/>
    </xf>
    <xf numFmtId="0" fontId="25" fillId="0" borderId="0" xfId="9" applyFont="1" applyAlignment="1">
      <alignment vertical="center"/>
    </xf>
    <xf numFmtId="0" fontId="25" fillId="0" borderId="26" xfId="9" applyFont="1" applyBorder="1" applyAlignment="1">
      <alignment horizontal="center" vertical="center"/>
    </xf>
    <xf numFmtId="167" fontId="5" fillId="0" borderId="0" xfId="9" applyNumberFormat="1" applyAlignment="1">
      <alignment vertical="center"/>
    </xf>
    <xf numFmtId="0" fontId="28" fillId="0" borderId="2" xfId="9" applyFont="1" applyBorder="1" applyAlignment="1">
      <alignment horizontal="center" vertical="center"/>
    </xf>
    <xf numFmtId="0" fontId="28" fillId="0" borderId="3" xfId="9" applyFont="1" applyBorder="1" applyAlignment="1">
      <alignment horizontal="center" vertical="center"/>
    </xf>
    <xf numFmtId="166" fontId="28" fillId="0" borderId="3" xfId="9" applyNumberFormat="1" applyFont="1" applyBorder="1" applyAlignment="1">
      <alignment horizontal="center" vertical="center"/>
    </xf>
    <xf numFmtId="167" fontId="28" fillId="0" borderId="3" xfId="9" applyNumberFormat="1" applyFont="1" applyBorder="1" applyAlignment="1">
      <alignment horizontal="center" vertical="center"/>
    </xf>
    <xf numFmtId="167" fontId="29" fillId="0" borderId="3" xfId="9" applyNumberFormat="1" applyFont="1" applyBorder="1" applyAlignment="1">
      <alignment horizontal="center" vertical="center"/>
    </xf>
    <xf numFmtId="0" fontId="29" fillId="0" borderId="4" xfId="9" applyFont="1" applyBorder="1" applyAlignment="1">
      <alignment horizontal="center" vertical="center"/>
    </xf>
    <xf numFmtId="0" fontId="28" fillId="0" borderId="0" xfId="9" applyFont="1" applyAlignment="1">
      <alignment horizontal="center" vertical="center"/>
    </xf>
    <xf numFmtId="0" fontId="30" fillId="0" borderId="16" xfId="9" applyFont="1" applyBorder="1" applyAlignment="1">
      <alignment vertical="center"/>
    </xf>
    <xf numFmtId="0" fontId="31" fillId="0" borderId="1" xfId="9" applyFont="1" applyBorder="1" applyAlignment="1">
      <alignment vertical="center"/>
    </xf>
    <xf numFmtId="166" fontId="31" fillId="0" borderId="1" xfId="9" applyNumberFormat="1" applyFont="1" applyBorder="1" applyAlignment="1">
      <alignment horizontal="center" vertical="center"/>
    </xf>
    <xf numFmtId="167" fontId="31" fillId="0" borderId="1" xfId="9" applyNumberFormat="1" applyFont="1" applyBorder="1" applyAlignment="1">
      <alignment vertical="center"/>
    </xf>
    <xf numFmtId="168" fontId="31" fillId="0" borderId="18" xfId="9" applyNumberFormat="1" applyFont="1" applyBorder="1" applyAlignment="1">
      <alignment vertical="center"/>
    </xf>
    <xf numFmtId="0" fontId="32" fillId="0" borderId="0" xfId="9" applyFont="1" applyAlignment="1">
      <alignment vertical="center"/>
    </xf>
    <xf numFmtId="0" fontId="30" fillId="0" borderId="10" xfId="9" applyFont="1" applyBorder="1" applyAlignment="1">
      <alignment vertical="center"/>
    </xf>
    <xf numFmtId="0" fontId="5" fillId="0" borderId="1" xfId="9" applyBorder="1" applyAlignment="1">
      <alignment vertical="center"/>
    </xf>
    <xf numFmtId="0" fontId="30" fillId="0" borderId="27" xfId="9" applyFont="1" applyBorder="1" applyAlignment="1">
      <alignment vertical="center"/>
    </xf>
    <xf numFmtId="166" fontId="31" fillId="0" borderId="28" xfId="9" applyNumberFormat="1" applyFont="1" applyBorder="1" applyAlignment="1">
      <alignment horizontal="center" vertical="center"/>
    </xf>
    <xf numFmtId="167" fontId="31" fillId="0" borderId="28" xfId="9" applyNumberFormat="1" applyFont="1" applyBorder="1" applyAlignment="1">
      <alignment vertical="center"/>
    </xf>
    <xf numFmtId="168" fontId="31" fillId="0" borderId="29" xfId="9" applyNumberFormat="1" applyFont="1" applyBorder="1" applyAlignment="1">
      <alignment vertical="center"/>
    </xf>
    <xf numFmtId="0" fontId="31" fillId="0" borderId="28" xfId="9" applyFont="1" applyBorder="1" applyAlignment="1">
      <alignment vertical="center"/>
    </xf>
    <xf numFmtId="0" fontId="30" fillId="0" borderId="30" xfId="9" applyFont="1" applyBorder="1" applyAlignment="1">
      <alignment vertical="center"/>
    </xf>
    <xf numFmtId="0" fontId="31" fillId="0" borderId="31" xfId="9" applyFont="1" applyBorder="1" applyAlignment="1">
      <alignment vertical="center"/>
    </xf>
    <xf numFmtId="166" fontId="31" fillId="0" borderId="31" xfId="9" applyNumberFormat="1" applyFont="1" applyBorder="1" applyAlignment="1">
      <alignment horizontal="center" vertical="center"/>
    </xf>
    <xf numFmtId="167" fontId="31" fillId="0" borderId="31" xfId="9" applyNumberFormat="1" applyFont="1" applyBorder="1" applyAlignment="1">
      <alignment vertical="center"/>
    </xf>
    <xf numFmtId="168" fontId="31" fillId="0" borderId="32" xfId="9" applyNumberFormat="1" applyFont="1" applyBorder="1" applyAlignment="1">
      <alignment horizontal="center" vertical="center"/>
    </xf>
    <xf numFmtId="0" fontId="30" fillId="0" borderId="12" xfId="9" applyFont="1" applyBorder="1" applyAlignment="1">
      <alignment horizontal="center" vertical="center"/>
    </xf>
    <xf numFmtId="0" fontId="30" fillId="0" borderId="13" xfId="9" applyFont="1" applyBorder="1" applyAlignment="1">
      <alignment horizontal="center" vertical="center"/>
    </xf>
    <xf numFmtId="0" fontId="30" fillId="0" borderId="22" xfId="9" applyFont="1" applyBorder="1" applyAlignment="1">
      <alignment horizontal="center" vertical="center"/>
    </xf>
    <xf numFmtId="167" fontId="31" fillId="0" borderId="3" xfId="9" applyNumberFormat="1" applyFont="1" applyBorder="1" applyAlignment="1">
      <alignment vertical="center"/>
    </xf>
    <xf numFmtId="168" fontId="31" fillId="0" borderId="4" xfId="9" applyNumberFormat="1" applyFont="1" applyBorder="1" applyAlignment="1">
      <alignment vertical="center"/>
    </xf>
    <xf numFmtId="0" fontId="30" fillId="0" borderId="33" xfId="9" applyFont="1" applyBorder="1" applyAlignment="1">
      <alignment vertical="center"/>
    </xf>
    <xf numFmtId="0" fontId="5" fillId="0" borderId="21" xfId="9" applyBorder="1" applyAlignment="1">
      <alignment vertical="center"/>
    </xf>
    <xf numFmtId="166" fontId="31" fillId="0" borderId="21" xfId="9" applyNumberFormat="1" applyFont="1" applyBorder="1" applyAlignment="1">
      <alignment horizontal="center" vertical="center"/>
    </xf>
    <xf numFmtId="167" fontId="31" fillId="0" borderId="21" xfId="9" applyNumberFormat="1" applyFont="1" applyBorder="1" applyAlignment="1">
      <alignment vertical="center"/>
    </xf>
    <xf numFmtId="168" fontId="31" fillId="0" borderId="34" xfId="9" applyNumberFormat="1" applyFont="1" applyBorder="1" applyAlignment="1">
      <alignment vertical="center"/>
    </xf>
    <xf numFmtId="0" fontId="30" fillId="0" borderId="35" xfId="9" applyFont="1" applyBorder="1" applyAlignment="1">
      <alignment vertical="center"/>
    </xf>
    <xf numFmtId="0" fontId="33" fillId="0" borderId="21" xfId="9" applyFont="1" applyBorder="1" applyAlignment="1">
      <alignment vertical="center"/>
    </xf>
    <xf numFmtId="169" fontId="31" fillId="0" borderId="34" xfId="9" applyNumberFormat="1" applyFont="1" applyBorder="1" applyAlignment="1">
      <alignment horizontal="center" vertical="center"/>
    </xf>
    <xf numFmtId="167" fontId="31" fillId="0" borderId="1" xfId="9" applyNumberFormat="1" applyFont="1" applyBorder="1" applyAlignment="1">
      <alignment horizontal="right" vertical="center"/>
    </xf>
    <xf numFmtId="169" fontId="34" fillId="0" borderId="18" xfId="9" applyNumberFormat="1" applyFont="1" applyBorder="1" applyAlignment="1">
      <alignment horizontal="center" vertical="center"/>
    </xf>
    <xf numFmtId="169" fontId="31" fillId="0" borderId="18" xfId="9" applyNumberFormat="1" applyFont="1" applyBorder="1" applyAlignment="1">
      <alignment horizontal="center" vertical="center"/>
    </xf>
    <xf numFmtId="0" fontId="30" fillId="0" borderId="36" xfId="9" applyFont="1" applyBorder="1" applyAlignment="1">
      <alignment vertical="center"/>
    </xf>
    <xf numFmtId="0" fontId="5" fillId="0" borderId="31" xfId="9" applyBorder="1" applyAlignment="1">
      <alignment vertical="center"/>
    </xf>
    <xf numFmtId="169" fontId="31" fillId="0" borderId="18" xfId="9" applyNumberFormat="1" applyFont="1" applyBorder="1" applyAlignment="1">
      <alignment horizontal="right" vertical="center"/>
    </xf>
    <xf numFmtId="169" fontId="31" fillId="0" borderId="4" xfId="9" applyNumberFormat="1" applyFont="1" applyBorder="1" applyAlignment="1">
      <alignment horizontal="right" vertical="center"/>
    </xf>
    <xf numFmtId="0" fontId="5" fillId="0" borderId="21" xfId="9" applyBorder="1" applyAlignment="1">
      <alignment horizontal="left" vertical="center"/>
    </xf>
    <xf numFmtId="0" fontId="5" fillId="0" borderId="1" xfId="9" applyBorder="1" applyAlignment="1">
      <alignment horizontal="left" vertical="center"/>
    </xf>
    <xf numFmtId="170" fontId="33" fillId="0" borderId="1" xfId="9" applyNumberFormat="1" applyFont="1" applyBorder="1" applyAlignment="1">
      <alignment horizontal="center" vertical="center"/>
    </xf>
    <xf numFmtId="171" fontId="33" fillId="0" borderId="1" xfId="9" applyNumberFormat="1" applyFont="1" applyBorder="1" applyAlignment="1">
      <alignment horizontal="center" vertical="center"/>
    </xf>
    <xf numFmtId="0" fontId="31" fillId="0" borderId="1" xfId="9" applyFont="1" applyBorder="1" applyAlignment="1">
      <alignment horizontal="left" vertical="center"/>
    </xf>
    <xf numFmtId="167" fontId="31" fillId="0" borderId="37" xfId="9" applyNumberFormat="1" applyFont="1" applyBorder="1" applyAlignment="1">
      <alignment vertical="center"/>
    </xf>
    <xf numFmtId="169" fontId="31" fillId="0" borderId="38" xfId="9" applyNumberFormat="1" applyFont="1" applyBorder="1" applyAlignment="1">
      <alignment horizontal="right" vertical="center"/>
    </xf>
    <xf numFmtId="0" fontId="35" fillId="0" borderId="1" xfId="9" applyFont="1" applyBorder="1" applyAlignment="1">
      <alignment vertical="center"/>
    </xf>
    <xf numFmtId="166" fontId="35" fillId="0" borderId="21" xfId="9" applyNumberFormat="1" applyFont="1" applyBorder="1" applyAlignment="1">
      <alignment horizontal="center" vertical="center"/>
    </xf>
    <xf numFmtId="167" fontId="35" fillId="0" borderId="1" xfId="9" applyNumberFormat="1" applyFont="1" applyBorder="1" applyAlignment="1">
      <alignment vertical="center"/>
    </xf>
    <xf numFmtId="169" fontId="35" fillId="0" borderId="18" xfId="9" applyNumberFormat="1" applyFont="1" applyBorder="1" applyAlignment="1">
      <alignment horizontal="center" vertical="center"/>
    </xf>
    <xf numFmtId="167" fontId="5" fillId="0" borderId="1" xfId="9" applyNumberFormat="1" applyBorder="1" applyAlignment="1">
      <alignment vertical="center"/>
    </xf>
    <xf numFmtId="0" fontId="25" fillId="0" borderId="27" xfId="9" applyFont="1" applyBorder="1" applyAlignment="1">
      <alignment vertical="center"/>
    </xf>
    <xf numFmtId="172" fontId="31" fillId="0" borderId="1" xfId="9" applyNumberFormat="1" applyFont="1" applyBorder="1" applyAlignment="1">
      <alignment vertical="center"/>
    </xf>
    <xf numFmtId="168" fontId="31" fillId="0" borderId="18" xfId="9" applyNumberFormat="1" applyFont="1" applyBorder="1" applyAlignment="1">
      <alignment horizontal="right" vertical="center"/>
    </xf>
    <xf numFmtId="0" fontId="25" fillId="0" borderId="12" xfId="9" applyFont="1" applyBorder="1" applyAlignment="1">
      <alignment horizontal="center" vertical="center"/>
    </xf>
    <xf numFmtId="167" fontId="31" fillId="0" borderId="6" xfId="9" applyNumberFormat="1" applyFont="1" applyBorder="1" applyAlignment="1">
      <alignment vertical="center"/>
    </xf>
    <xf numFmtId="0" fontId="30" fillId="0" borderId="39" xfId="9" applyFont="1" applyBorder="1" applyAlignment="1">
      <alignment vertical="center"/>
    </xf>
    <xf numFmtId="0" fontId="36" fillId="0" borderId="0" xfId="9" applyFont="1" applyAlignment="1">
      <alignment horizontal="right" vertical="center"/>
    </xf>
    <xf numFmtId="0" fontId="36" fillId="0" borderId="13" xfId="9" applyFont="1" applyBorder="1" applyAlignment="1">
      <alignment horizontal="left" vertical="center"/>
    </xf>
    <xf numFmtId="0" fontId="36" fillId="0" borderId="22" xfId="9" applyFont="1" applyBorder="1" applyAlignment="1">
      <alignment horizontal="left" vertical="center"/>
    </xf>
    <xf numFmtId="167" fontId="36" fillId="0" borderId="40" xfId="9" applyNumberFormat="1" applyFont="1" applyBorder="1" applyAlignment="1">
      <alignment horizontal="center" vertical="center"/>
    </xf>
    <xf numFmtId="167" fontId="31" fillId="0" borderId="4" xfId="9" applyNumberFormat="1" applyFont="1" applyBorder="1" applyAlignment="1">
      <alignment horizontal="right" vertical="center"/>
    </xf>
    <xf numFmtId="0" fontId="31" fillId="0" borderId="0" xfId="9" applyFont="1" applyAlignment="1">
      <alignment vertical="center"/>
    </xf>
    <xf numFmtId="0" fontId="36" fillId="0" borderId="26" xfId="9" applyFont="1" applyBorder="1" applyAlignment="1">
      <alignment vertical="center"/>
    </xf>
    <xf numFmtId="167" fontId="36" fillId="0" borderId="26" xfId="9" applyNumberFormat="1" applyFont="1" applyBorder="1" applyAlignment="1">
      <alignment vertical="center"/>
    </xf>
    <xf numFmtId="167" fontId="31" fillId="0" borderId="4" xfId="9" applyNumberFormat="1" applyFont="1" applyBorder="1" applyAlignment="1">
      <alignment vertical="center"/>
    </xf>
    <xf numFmtId="0" fontId="30" fillId="0" borderId="41" xfId="9" applyFont="1" applyBorder="1" applyAlignment="1">
      <alignment vertical="center"/>
    </xf>
    <xf numFmtId="0" fontId="36" fillId="0" borderId="13" xfId="9" applyFont="1" applyBorder="1" applyAlignment="1">
      <alignment vertical="center"/>
    </xf>
    <xf numFmtId="167" fontId="36" fillId="0" borderId="13" xfId="9" applyNumberFormat="1" applyFont="1" applyBorder="1" applyAlignment="1">
      <alignment vertical="center"/>
    </xf>
    <xf numFmtId="9" fontId="31" fillId="0" borderId="4" xfId="9" applyNumberFormat="1" applyFont="1" applyBorder="1" applyAlignment="1">
      <alignment vertical="center"/>
    </xf>
    <xf numFmtId="0" fontId="22" fillId="0" borderId="0" xfId="9" applyFont="1" applyAlignment="1">
      <alignment horizontal="center" vertical="top"/>
    </xf>
    <xf numFmtId="0" fontId="30" fillId="0" borderId="0" xfId="9" applyFont="1" applyAlignment="1">
      <alignment vertical="center"/>
    </xf>
    <xf numFmtId="0" fontId="31" fillId="0" borderId="0" xfId="9" applyFont="1"/>
    <xf numFmtId="167" fontId="31" fillId="0" borderId="0" xfId="9" applyNumberFormat="1" applyFont="1"/>
    <xf numFmtId="0" fontId="37" fillId="0" borderId="26" xfId="9" applyFont="1" applyBorder="1" applyAlignment="1">
      <alignment horizontal="center" vertical="center"/>
    </xf>
    <xf numFmtId="0" fontId="30" fillId="0" borderId="5" xfId="9" applyFont="1" applyBorder="1" applyAlignment="1">
      <alignment vertical="center"/>
    </xf>
    <xf numFmtId="0" fontId="38" fillId="0" borderId="31" xfId="9" applyFont="1" applyBorder="1" applyAlignment="1">
      <alignment vertical="center"/>
    </xf>
    <xf numFmtId="170" fontId="33" fillId="0" borderId="1" xfId="0" applyNumberFormat="1" applyFont="1" applyBorder="1" applyAlignment="1">
      <alignment horizontal="center" vertical="center"/>
    </xf>
    <xf numFmtId="167" fontId="31" fillId="0" borderId="1" xfId="0" applyNumberFormat="1" applyFont="1" applyBorder="1">
      <alignment vertical="center"/>
    </xf>
    <xf numFmtId="167" fontId="31" fillId="0" borderId="21" xfId="0" applyNumberFormat="1" applyFont="1" applyBorder="1">
      <alignment vertical="center"/>
    </xf>
    <xf numFmtId="167" fontId="36" fillId="6" borderId="40" xfId="9" applyNumberFormat="1" applyFont="1" applyFill="1" applyBorder="1" applyAlignment="1">
      <alignment horizontal="center" vertical="center"/>
    </xf>
  </cellXfs>
  <cellStyles count="10">
    <cellStyle name="Normal" xfId="0" builtinId="0"/>
    <cellStyle name="Normal 2" xfId="9" xr:uid="{4E6AD05E-B78F-406B-9157-0BB1A1884412}"/>
    <cellStyle name="Percent" xfId="6" builtinId="5"/>
    <cellStyle name="백분율 2" xfId="2" xr:uid="{00000000-0005-0000-0000-000000000000}"/>
    <cellStyle name="쉼표 [0] 2" xfId="1" xr:uid="{00000000-0005-0000-0000-000001000000}"/>
    <cellStyle name="쉼표 [0] 2 2" xfId="4" xr:uid="{00000000-0005-0000-0000-000002000000}"/>
    <cellStyle name="쉼표 [0] 2 2 2" xfId="8" xr:uid="{60DBCD5D-37F9-4574-803A-89FD8A1F19BD}"/>
    <cellStyle name="쉼표 [0] 2 3" xfId="7" xr:uid="{8E2846E3-B45D-42FF-A2B4-9EC612B3B880}"/>
    <cellStyle name="표준 4" xfId="3" xr:uid="{00000000-0005-0000-0000-000004000000}"/>
    <cellStyle name="표준_cpq19990329k1" xfId="5" xr:uid="{00000000-0005-0000-0000-000005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104913</xdr:colOff>
      <xdr:row>3</xdr:row>
      <xdr:rowOff>88348</xdr:rowOff>
    </xdr:from>
    <xdr:to>
      <xdr:col>1</xdr:col>
      <xdr:colOff>1374913</xdr:colOff>
      <xdr:row>4</xdr:row>
      <xdr:rowOff>104362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B751E-B7C0-B788-9E57-D0BE072AF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348" y="679174"/>
          <a:ext cx="1270000" cy="2865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6</xdr:col>
      <xdr:colOff>0</xdr:colOff>
      <xdr:row>1</xdr:row>
      <xdr:rowOff>19050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55B18C1-8837-4608-9A89-76B6941AE68F}"/>
            </a:ext>
          </a:extLst>
        </xdr:cNvPr>
        <xdr:cNvSpPr>
          <a:spLocks noChangeShapeType="1"/>
        </xdr:cNvSpPr>
      </xdr:nvSpPr>
      <xdr:spPr bwMode="auto">
        <a:xfrm>
          <a:off x="0" y="749300"/>
          <a:ext cx="74549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10160</xdr:colOff>
      <xdr:row>0</xdr:row>
      <xdr:rowOff>284480</xdr:rowOff>
    </xdr:from>
    <xdr:to>
      <xdr:col>1</xdr:col>
      <xdr:colOff>1694</xdr:colOff>
      <xdr:row>1</xdr:row>
      <xdr:rowOff>828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4D67305-5FC5-4E56-AB9E-4FC439541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" y="284480"/>
          <a:ext cx="1871134" cy="4465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6</xdr:col>
      <xdr:colOff>0</xdr:colOff>
      <xdr:row>1</xdr:row>
      <xdr:rowOff>19050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1DB9B19-6A9B-400E-970B-1FB1BDC6C124}"/>
            </a:ext>
          </a:extLst>
        </xdr:cNvPr>
        <xdr:cNvSpPr>
          <a:spLocks noChangeShapeType="1"/>
        </xdr:cNvSpPr>
      </xdr:nvSpPr>
      <xdr:spPr bwMode="auto">
        <a:xfrm>
          <a:off x="0" y="749300"/>
          <a:ext cx="74549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25400</xdr:colOff>
      <xdr:row>0</xdr:row>
      <xdr:rowOff>274320</xdr:rowOff>
    </xdr:from>
    <xdr:to>
      <xdr:col>1</xdr:col>
      <xdr:colOff>16934</xdr:colOff>
      <xdr:row>0</xdr:row>
      <xdr:rowOff>712028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DEDF0EB-6610-4425-BDD2-D1CFC7DDB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74320"/>
          <a:ext cx="1871134" cy="437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6"/>
  <sheetViews>
    <sheetView showGridLines="0" tabSelected="1" zoomScale="115" zoomScaleNormal="115" zoomScaleSheetLayoutView="115" workbookViewId="0">
      <selection activeCell="G12" sqref="G12"/>
    </sheetView>
  </sheetViews>
  <sheetFormatPr defaultColWidth="9" defaultRowHeight="14.5"/>
  <cols>
    <col min="1" max="1" width="3.36328125" style="1" customWidth="1"/>
    <col min="2" max="2" width="25.08984375" style="1" customWidth="1"/>
    <col min="3" max="3" width="8.26953125" style="1" customWidth="1"/>
    <col min="4" max="4" width="6.6328125" style="1" customWidth="1"/>
    <col min="5" max="5" width="13.1796875" style="1" customWidth="1"/>
    <col min="6" max="6" width="19.6328125" style="2" customWidth="1"/>
    <col min="7" max="7" width="28.81640625" style="1" customWidth="1"/>
    <col min="8" max="8" width="16.1796875" style="1" customWidth="1"/>
    <col min="9" max="9" width="18.1796875" style="1" customWidth="1"/>
    <col min="10" max="10" width="28.1796875" style="1" customWidth="1"/>
    <col min="11" max="16384" width="9" style="1"/>
  </cols>
  <sheetData>
    <row r="1" spans="2:7" ht="15" thickBot="1"/>
    <row r="2" spans="2:7" ht="27" customHeight="1" thickBot="1">
      <c r="B2" s="35" t="s">
        <v>14</v>
      </c>
      <c r="C2" s="36"/>
      <c r="D2" s="37"/>
      <c r="E2" s="37"/>
      <c r="F2" s="37"/>
      <c r="G2" s="38"/>
    </row>
    <row r="3" spans="2:7" ht="4.5" customHeight="1" thickBot="1"/>
    <row r="4" spans="2:7" ht="21.75" customHeight="1">
      <c r="B4" s="39"/>
      <c r="C4" s="40"/>
      <c r="D4" s="40"/>
      <c r="E4" s="40"/>
      <c r="F4" s="49" t="s">
        <v>8</v>
      </c>
      <c r="G4" s="51" t="s">
        <v>17</v>
      </c>
    </row>
    <row r="5" spans="2:7" ht="19.5" customHeight="1">
      <c r="B5" s="41"/>
      <c r="C5" s="42"/>
      <c r="D5" s="42"/>
      <c r="E5" s="42"/>
      <c r="F5" s="50"/>
      <c r="G5" s="52"/>
    </row>
    <row r="6" spans="2:7" ht="19.5" customHeight="1">
      <c r="B6" s="43" t="s">
        <v>19</v>
      </c>
      <c r="C6" s="44"/>
      <c r="D6" s="44"/>
      <c r="E6" s="44"/>
      <c r="F6" s="3" t="s">
        <v>9</v>
      </c>
      <c r="G6" s="16"/>
    </row>
    <row r="7" spans="2:7" ht="19.5" customHeight="1">
      <c r="B7" s="45"/>
      <c r="C7" s="44"/>
      <c r="D7" s="44"/>
      <c r="E7" s="44"/>
      <c r="F7" s="3" t="s">
        <v>12</v>
      </c>
      <c r="G7" s="12"/>
    </row>
    <row r="8" spans="2:7" ht="29" customHeight="1">
      <c r="B8" s="45"/>
      <c r="C8" s="44"/>
      <c r="D8" s="44"/>
      <c r="E8" s="44"/>
      <c r="F8" s="3" t="s">
        <v>15</v>
      </c>
      <c r="G8" s="15" t="s">
        <v>20</v>
      </c>
    </row>
    <row r="9" spans="2:7" ht="3.75" customHeight="1" thickBot="1"/>
    <row r="10" spans="2:7" ht="17" customHeight="1" thickBot="1">
      <c r="B10" s="53" t="s">
        <v>10</v>
      </c>
      <c r="C10" s="54"/>
      <c r="D10" s="55"/>
      <c r="E10" s="55"/>
      <c r="F10" s="55"/>
      <c r="G10" s="56"/>
    </row>
    <row r="11" spans="2:7" ht="29.5" thickBot="1">
      <c r="B11" s="4" t="s">
        <v>0</v>
      </c>
      <c r="C11" s="5" t="s">
        <v>1</v>
      </c>
      <c r="D11" s="5" t="s">
        <v>16</v>
      </c>
      <c r="E11" s="5" t="s">
        <v>2</v>
      </c>
      <c r="F11" s="6" t="s">
        <v>3</v>
      </c>
      <c r="G11" s="7" t="s">
        <v>4</v>
      </c>
    </row>
    <row r="12" spans="2:7" ht="39">
      <c r="B12" s="33" t="s">
        <v>94</v>
      </c>
      <c r="C12" s="24">
        <v>1</v>
      </c>
      <c r="D12" s="27">
        <v>1</v>
      </c>
      <c r="E12" s="8">
        <v>8000000</v>
      </c>
      <c r="F12" s="25">
        <f>C12*D12*E12</f>
        <v>8000000</v>
      </c>
      <c r="G12" s="19" t="s">
        <v>98</v>
      </c>
    </row>
    <row r="13" spans="2:7" ht="16.5" customHeight="1">
      <c r="B13" s="33"/>
      <c r="C13" s="24"/>
      <c r="D13" s="27"/>
      <c r="E13" s="8"/>
      <c r="F13" s="25"/>
      <c r="G13" s="19"/>
    </row>
    <row r="14" spans="2:7" ht="16.5" customHeight="1">
      <c r="B14" s="33"/>
      <c r="C14" s="24"/>
      <c r="D14" s="27"/>
      <c r="E14" s="8"/>
      <c r="F14" s="25"/>
      <c r="G14" s="19"/>
    </row>
    <row r="15" spans="2:7" ht="16.5" customHeight="1">
      <c r="B15" s="26"/>
      <c r="C15" s="34"/>
      <c r="D15" s="27"/>
      <c r="E15" s="8"/>
      <c r="F15" s="25"/>
      <c r="G15" s="19"/>
    </row>
    <row r="16" spans="2:7">
      <c r="B16" s="60" t="s">
        <v>5</v>
      </c>
      <c r="C16" s="61"/>
      <c r="D16" s="62"/>
      <c r="E16" s="62"/>
      <c r="F16" s="13">
        <f>SUM(F12:F14)</f>
        <v>8000000</v>
      </c>
      <c r="G16" s="14"/>
    </row>
    <row r="17" spans="2:9" ht="7.5" customHeight="1" thickBot="1">
      <c r="H17" s="29"/>
      <c r="I17" s="17"/>
    </row>
    <row r="18" spans="2:9" ht="21.75" customHeight="1">
      <c r="B18" s="46" t="s">
        <v>13</v>
      </c>
      <c r="C18" s="47"/>
      <c r="D18" s="48"/>
      <c r="E18" s="48"/>
      <c r="F18" s="32">
        <v>8000000</v>
      </c>
      <c r="G18" s="20"/>
      <c r="I18" s="17"/>
    </row>
    <row r="19" spans="2:9" ht="21.75" customHeight="1">
      <c r="B19" s="57" t="s">
        <v>18</v>
      </c>
      <c r="C19" s="58"/>
      <c r="D19" s="59"/>
      <c r="E19" s="59"/>
      <c r="F19" s="21">
        <v>700000</v>
      </c>
      <c r="G19" s="22"/>
      <c r="H19" s="30"/>
      <c r="I19" s="17"/>
    </row>
    <row r="20" spans="2:9" ht="21.75" customHeight="1">
      <c r="B20" s="57" t="s">
        <v>11</v>
      </c>
      <c r="C20" s="58"/>
      <c r="D20" s="59"/>
      <c r="E20" s="59"/>
      <c r="F20" s="23"/>
      <c r="G20" s="22"/>
      <c r="I20" s="17"/>
    </row>
    <row r="21" spans="2:9" s="9" customFormat="1" ht="21.75" customHeight="1" thickBot="1">
      <c r="B21" s="63" t="s">
        <v>6</v>
      </c>
      <c r="C21" s="64"/>
      <c r="D21" s="65"/>
      <c r="E21" s="65"/>
      <c r="F21" s="10">
        <f>SUM(F18:F20)</f>
        <v>8700000</v>
      </c>
      <c r="G21" s="11" t="s">
        <v>7</v>
      </c>
      <c r="H21" s="31"/>
      <c r="I21" s="28"/>
    </row>
    <row r="22" spans="2:9" ht="12" customHeight="1"/>
    <row r="26" spans="2:9" ht="15.5">
      <c r="F26" s="18"/>
    </row>
  </sheetData>
  <mergeCells count="12">
    <mergeCell ref="B19:E19"/>
    <mergeCell ref="B16:E16"/>
    <mergeCell ref="B20:E20"/>
    <mergeCell ref="B21:E21"/>
    <mergeCell ref="B2:G2"/>
    <mergeCell ref="B4:E4"/>
    <mergeCell ref="B5:E5"/>
    <mergeCell ref="B6:E8"/>
    <mergeCell ref="B18:E18"/>
    <mergeCell ref="F4:F5"/>
    <mergeCell ref="G4:G5"/>
    <mergeCell ref="B10:G10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fitToWidth="0" orientation="portrait" verticalDpi="300" r:id="rId1"/>
  <headerFooter>
    <oddFooter>&amp;C_x000D_&amp;1#&amp;"Calibri"&amp;7&amp;K000000 Juniper Business Use Only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656C7-3A6C-4AB4-8BE3-FB40524A7937}">
  <sheetPr>
    <tabColor indexed="12"/>
  </sheetPr>
  <dimension ref="A1:F151"/>
  <sheetViews>
    <sheetView zoomScale="125" zoomScaleNormal="125" workbookViewId="0">
      <selection activeCell="B1" sqref="B1:D1"/>
    </sheetView>
  </sheetViews>
  <sheetFormatPr defaultColWidth="9.6328125" defaultRowHeight="14"/>
  <cols>
    <col min="1" max="1" width="26.90625" style="71" customWidth="1"/>
    <col min="2" max="2" width="28.90625" style="71" customWidth="1"/>
    <col min="3" max="3" width="9.26953125" style="71" customWidth="1"/>
    <col min="4" max="4" width="11.08984375" style="72" customWidth="1"/>
    <col min="5" max="5" width="15.6328125" style="72" customWidth="1"/>
    <col min="6" max="6" width="14.90625" style="71" customWidth="1"/>
    <col min="7" max="16384" width="9.6328125" style="71"/>
  </cols>
  <sheetData>
    <row r="1" spans="1:6" s="70" customFormat="1" ht="57.75" customHeight="1">
      <c r="A1" s="66"/>
      <c r="B1" s="67" t="s">
        <v>81</v>
      </c>
      <c r="C1" s="68"/>
      <c r="D1" s="68"/>
      <c r="E1" s="69"/>
    </row>
    <row r="2" spans="1:6" ht="3" customHeight="1">
      <c r="E2" s="72" t="s">
        <v>22</v>
      </c>
    </row>
    <row r="3" spans="1:6" s="76" customFormat="1" ht="0.75" customHeight="1">
      <c r="A3" s="73"/>
      <c r="B3" s="74"/>
      <c r="C3" s="74"/>
      <c r="D3" s="74"/>
      <c r="E3" s="75"/>
      <c r="F3" s="75"/>
    </row>
    <row r="4" spans="1:6" s="81" customFormat="1" ht="25.5" customHeight="1">
      <c r="A4" s="77" t="s">
        <v>23</v>
      </c>
      <c r="B4" s="78"/>
      <c r="C4" s="79"/>
      <c r="D4" s="80"/>
      <c r="E4" s="75" t="s">
        <v>96</v>
      </c>
      <c r="F4" s="75"/>
    </row>
    <row r="5" spans="1:6" s="81" customFormat="1" ht="20.25" customHeight="1">
      <c r="A5" s="82"/>
      <c r="B5" s="83"/>
      <c r="C5" s="84"/>
      <c r="D5" s="85"/>
      <c r="E5" s="86" t="s">
        <v>24</v>
      </c>
      <c r="F5" s="80"/>
    </row>
    <row r="6" spans="1:6" s="81" customFormat="1" ht="18" customHeight="1">
      <c r="A6" s="87" t="s">
        <v>95</v>
      </c>
      <c r="B6" s="87"/>
      <c r="C6" s="87"/>
      <c r="D6" s="87"/>
      <c r="E6" s="87"/>
      <c r="F6" s="87"/>
    </row>
    <row r="7" spans="1:6" s="81" customFormat="1" ht="15.75" customHeight="1" thickBot="1">
      <c r="A7" s="88" t="s">
        <v>25</v>
      </c>
      <c r="B7" s="171"/>
      <c r="C7" s="171"/>
      <c r="D7" s="171"/>
      <c r="E7" s="90"/>
    </row>
    <row r="8" spans="1:6" s="97" customFormat="1" ht="17.25" customHeight="1" thickBot="1">
      <c r="A8" s="91" t="s">
        <v>27</v>
      </c>
      <c r="B8" s="92" t="s">
        <v>28</v>
      </c>
      <c r="C8" s="93" t="s">
        <v>29</v>
      </c>
      <c r="D8" s="94" t="s">
        <v>30</v>
      </c>
      <c r="E8" s="95" t="s">
        <v>31</v>
      </c>
      <c r="F8" s="96" t="s">
        <v>32</v>
      </c>
    </row>
    <row r="9" spans="1:6" s="103" customFormat="1" ht="15" customHeight="1">
      <c r="A9" s="98" t="s">
        <v>33</v>
      </c>
      <c r="B9" s="99"/>
      <c r="C9" s="100"/>
      <c r="D9" s="101"/>
      <c r="E9" s="101"/>
      <c r="F9" s="102"/>
    </row>
    <row r="10" spans="1:6" s="103" customFormat="1" ht="15" customHeight="1">
      <c r="A10" s="98" t="s">
        <v>34</v>
      </c>
      <c r="B10" s="99"/>
      <c r="C10" s="100"/>
      <c r="D10" s="101"/>
      <c r="E10" s="101"/>
      <c r="F10" s="102"/>
    </row>
    <row r="11" spans="1:6" s="103" customFormat="1" ht="15" customHeight="1">
      <c r="A11" s="104" t="s">
        <v>35</v>
      </c>
      <c r="B11" s="105" t="s">
        <v>82</v>
      </c>
      <c r="C11" s="100">
        <v>15</v>
      </c>
      <c r="D11" s="101">
        <v>70000</v>
      </c>
      <c r="E11" s="101">
        <f>D11*C11</f>
        <v>1050000</v>
      </c>
      <c r="F11" s="102"/>
    </row>
    <row r="12" spans="1:6" s="103" customFormat="1" ht="15" customHeight="1">
      <c r="A12" s="106" t="s">
        <v>37</v>
      </c>
      <c r="B12" s="105" t="s">
        <v>83</v>
      </c>
      <c r="C12" s="107">
        <v>15</v>
      </c>
      <c r="D12" s="108">
        <v>10000</v>
      </c>
      <c r="E12" s="108">
        <f>D12*C12</f>
        <v>150000</v>
      </c>
      <c r="F12" s="109"/>
    </row>
    <row r="13" spans="1:6" s="103" customFormat="1" ht="15" customHeight="1">
      <c r="A13" s="106" t="s">
        <v>39</v>
      </c>
      <c r="B13" s="105" t="s">
        <v>84</v>
      </c>
      <c r="C13" s="100">
        <v>15</v>
      </c>
      <c r="D13" s="101">
        <v>70000</v>
      </c>
      <c r="E13" s="101">
        <f>D13*C13</f>
        <v>1050000</v>
      </c>
      <c r="F13" s="102"/>
    </row>
    <row r="14" spans="1:6" s="103" customFormat="1" ht="15" customHeight="1">
      <c r="A14" s="98" t="s">
        <v>41</v>
      </c>
      <c r="B14" s="105"/>
      <c r="C14" s="100"/>
      <c r="D14" s="101"/>
      <c r="E14" s="101"/>
      <c r="F14" s="102"/>
    </row>
    <row r="15" spans="1:6" s="103" customFormat="1" ht="15" customHeight="1">
      <c r="A15" s="106" t="s">
        <v>43</v>
      </c>
      <c r="B15" s="110"/>
      <c r="C15" s="107"/>
      <c r="D15" s="108"/>
      <c r="E15" s="108"/>
      <c r="F15" s="109"/>
    </row>
    <row r="16" spans="1:6" s="103" customFormat="1" ht="15" customHeight="1" thickBot="1">
      <c r="A16" s="172"/>
      <c r="B16" s="173"/>
      <c r="C16" s="113"/>
      <c r="D16" s="114"/>
      <c r="E16" s="114"/>
      <c r="F16" s="115"/>
    </row>
    <row r="17" spans="1:6" s="103" customFormat="1" ht="15" customHeight="1" thickBot="1">
      <c r="A17" s="116" t="s">
        <v>44</v>
      </c>
      <c r="B17" s="117"/>
      <c r="C17" s="117"/>
      <c r="D17" s="118"/>
      <c r="E17" s="119">
        <f>SUM(E9:E16)</f>
        <v>2250000</v>
      </c>
      <c r="F17" s="120"/>
    </row>
    <row r="18" spans="1:6" s="103" customFormat="1" ht="15" customHeight="1">
      <c r="A18" s="121" t="s">
        <v>45</v>
      </c>
      <c r="B18" s="122" t="s">
        <v>46</v>
      </c>
      <c r="C18" s="123" t="s">
        <v>46</v>
      </c>
      <c r="D18" s="124" t="s">
        <v>46</v>
      </c>
      <c r="E18" s="124" t="s">
        <v>46</v>
      </c>
      <c r="F18" s="125"/>
    </row>
    <row r="19" spans="1:6" s="103" customFormat="1" ht="15" customHeight="1">
      <c r="A19" s="126" t="s">
        <v>47</v>
      </c>
      <c r="B19" s="127"/>
      <c r="C19" s="123"/>
      <c r="D19" s="124"/>
      <c r="E19" s="124"/>
      <c r="F19" s="128"/>
    </row>
    <row r="20" spans="1:6" s="103" customFormat="1" ht="15" customHeight="1">
      <c r="A20" s="98" t="s">
        <v>48</v>
      </c>
      <c r="B20" s="99"/>
      <c r="C20" s="100" t="s">
        <v>46</v>
      </c>
      <c r="D20" s="129" t="s">
        <v>46</v>
      </c>
      <c r="E20" s="129"/>
      <c r="F20" s="130"/>
    </row>
    <row r="21" spans="1:6" s="103" customFormat="1" ht="15" customHeight="1">
      <c r="A21" s="106" t="s">
        <v>49</v>
      </c>
      <c r="B21" s="122"/>
      <c r="C21" s="123"/>
      <c r="D21" s="101"/>
      <c r="E21" s="101"/>
      <c r="F21" s="131"/>
    </row>
    <row r="22" spans="1:6" s="103" customFormat="1" ht="15" customHeight="1">
      <c r="A22" s="126"/>
      <c r="B22" s="122"/>
      <c r="C22" s="123"/>
      <c r="D22" s="101"/>
      <c r="E22" s="101"/>
      <c r="F22" s="131"/>
    </row>
    <row r="23" spans="1:6" s="103" customFormat="1" ht="15" customHeight="1">
      <c r="A23" s="132"/>
      <c r="B23" s="99"/>
      <c r="C23" s="123"/>
      <c r="D23" s="101"/>
      <c r="E23" s="101"/>
      <c r="F23" s="131"/>
    </row>
    <row r="24" spans="1:6" s="103" customFormat="1" ht="15" customHeight="1" thickBot="1">
      <c r="A24" s="111" t="s">
        <v>50</v>
      </c>
      <c r="B24" s="133"/>
      <c r="C24" s="113"/>
      <c r="D24" s="114"/>
      <c r="E24" s="114"/>
      <c r="F24" s="134"/>
    </row>
    <row r="25" spans="1:6" s="103" customFormat="1" ht="15" customHeight="1" thickBot="1">
      <c r="A25" s="116" t="s">
        <v>51</v>
      </c>
      <c r="B25" s="117"/>
      <c r="C25" s="117"/>
      <c r="D25" s="118"/>
      <c r="E25" s="119">
        <f>SUM(E18:E24)</f>
        <v>0</v>
      </c>
      <c r="F25" s="135"/>
    </row>
    <row r="26" spans="1:6" s="103" customFormat="1" ht="15" customHeight="1">
      <c r="A26" s="106" t="s">
        <v>52</v>
      </c>
      <c r="B26" s="136" t="s">
        <v>85</v>
      </c>
      <c r="C26" s="100">
        <v>8</v>
      </c>
      <c r="D26" s="101">
        <v>15000</v>
      </c>
      <c r="E26" s="124">
        <f t="shared" ref="E26:E27" si="0">D26*C26</f>
        <v>120000</v>
      </c>
      <c r="F26" s="125"/>
    </row>
    <row r="27" spans="1:6" s="103" customFormat="1" ht="15" customHeight="1">
      <c r="A27" s="126" t="s">
        <v>54</v>
      </c>
      <c r="B27" s="136" t="s">
        <v>86</v>
      </c>
      <c r="C27" s="100">
        <v>8</v>
      </c>
      <c r="D27" s="101">
        <v>16000</v>
      </c>
      <c r="E27" s="124">
        <f t="shared" si="0"/>
        <v>128000</v>
      </c>
      <c r="F27" s="125"/>
    </row>
    <row r="28" spans="1:6" s="103" customFormat="1" ht="15" customHeight="1">
      <c r="A28" s="126"/>
      <c r="B28" s="99"/>
      <c r="C28" s="100"/>
      <c r="D28" s="101"/>
      <c r="E28" s="124"/>
      <c r="F28" s="125"/>
    </row>
    <row r="29" spans="1:6" s="103" customFormat="1" ht="15" customHeight="1">
      <c r="A29" s="106" t="s">
        <v>55</v>
      </c>
      <c r="B29" s="136" t="s">
        <v>87</v>
      </c>
      <c r="C29" s="100">
        <v>8</v>
      </c>
      <c r="D29" s="101">
        <v>14000</v>
      </c>
      <c r="E29" s="101">
        <f t="shared" ref="E29:E30" si="1">D29*C29</f>
        <v>112000</v>
      </c>
      <c r="F29" s="134"/>
    </row>
    <row r="30" spans="1:6" s="103" customFormat="1" ht="15" customHeight="1">
      <c r="A30" s="126"/>
      <c r="B30" s="136" t="s">
        <v>88</v>
      </c>
      <c r="C30" s="100">
        <v>32</v>
      </c>
      <c r="D30" s="101">
        <v>14000</v>
      </c>
      <c r="E30" s="101">
        <f t="shared" si="1"/>
        <v>448000</v>
      </c>
      <c r="F30" s="134"/>
    </row>
    <row r="31" spans="1:6" s="103" customFormat="1" ht="15" customHeight="1" thickBot="1">
      <c r="A31" s="132"/>
      <c r="B31" s="99"/>
      <c r="C31" s="100"/>
      <c r="D31" s="101"/>
      <c r="E31" s="101"/>
      <c r="F31" s="134"/>
    </row>
    <row r="32" spans="1:6" s="103" customFormat="1" ht="15" customHeight="1" thickBot="1">
      <c r="A32" s="116" t="s">
        <v>57</v>
      </c>
      <c r="B32" s="117"/>
      <c r="C32" s="117"/>
      <c r="D32" s="118"/>
      <c r="E32" s="119">
        <f>SUM(E26:E31)</f>
        <v>808000</v>
      </c>
      <c r="F32" s="135"/>
    </row>
    <row r="33" spans="1:6" s="103" customFormat="1" ht="15" customHeight="1">
      <c r="A33" s="106" t="s">
        <v>58</v>
      </c>
      <c r="B33" s="137" t="s">
        <v>89</v>
      </c>
      <c r="C33" s="138">
        <v>1.5</v>
      </c>
      <c r="D33" s="101">
        <v>300000</v>
      </c>
      <c r="E33" s="124">
        <f>D33*C33</f>
        <v>450000</v>
      </c>
      <c r="F33" s="134"/>
    </row>
    <row r="34" spans="1:6" s="103" customFormat="1" ht="15" customHeight="1">
      <c r="A34" s="126"/>
      <c r="B34" s="137" t="s">
        <v>90</v>
      </c>
      <c r="C34" s="174">
        <v>4.5999999999999996</v>
      </c>
      <c r="D34" s="175">
        <v>210000</v>
      </c>
      <c r="E34" s="176">
        <f>D34*C34</f>
        <v>965999.99999999988</v>
      </c>
      <c r="F34" s="134"/>
    </row>
    <row r="35" spans="1:6" s="103" customFormat="1" ht="15" customHeight="1" thickBot="1">
      <c r="A35" s="126"/>
      <c r="B35" s="99"/>
      <c r="C35" s="139"/>
      <c r="D35" s="101"/>
      <c r="E35" s="101"/>
      <c r="F35" s="134"/>
    </row>
    <row r="36" spans="1:6" s="103" customFormat="1" ht="15" customHeight="1" thickBot="1">
      <c r="A36" s="116" t="s">
        <v>60</v>
      </c>
      <c r="B36" s="117"/>
      <c r="C36" s="117"/>
      <c r="D36" s="118"/>
      <c r="E36" s="119">
        <f>SUM(E33:E35)</f>
        <v>1416000</v>
      </c>
      <c r="F36" s="135"/>
    </row>
    <row r="37" spans="1:6" s="103" customFormat="1" ht="15" customHeight="1">
      <c r="A37" s="98" t="s">
        <v>61</v>
      </c>
      <c r="B37" s="140" t="s">
        <v>91</v>
      </c>
      <c r="C37" s="100">
        <v>1</v>
      </c>
      <c r="D37" s="101">
        <v>100000</v>
      </c>
      <c r="E37" s="141">
        <f>D37*C37</f>
        <v>100000</v>
      </c>
      <c r="F37" s="142"/>
    </row>
    <row r="38" spans="1:6" s="103" customFormat="1" ht="15" customHeight="1">
      <c r="A38" s="98" t="s">
        <v>62</v>
      </c>
      <c r="B38" s="143"/>
      <c r="C38" s="144"/>
      <c r="D38" s="145"/>
      <c r="E38" s="145"/>
      <c r="F38" s="146"/>
    </row>
    <row r="39" spans="1:6" s="103" customFormat="1" ht="15" customHeight="1">
      <c r="A39" s="98" t="s">
        <v>63</v>
      </c>
      <c r="B39" s="99"/>
      <c r="C39" s="123"/>
      <c r="D39" s="101"/>
      <c r="E39" s="101"/>
      <c r="F39" s="131"/>
    </row>
    <row r="40" spans="1:6" s="103" customFormat="1" ht="15" customHeight="1">
      <c r="A40" s="98" t="s">
        <v>64</v>
      </c>
      <c r="B40" s="99"/>
      <c r="C40" s="100"/>
      <c r="D40" s="101"/>
      <c r="E40" s="101"/>
      <c r="F40" s="134"/>
    </row>
    <row r="41" spans="1:6" s="103" customFormat="1" ht="15" customHeight="1">
      <c r="A41" s="98" t="s">
        <v>65</v>
      </c>
      <c r="B41" s="99"/>
      <c r="C41" s="100"/>
      <c r="D41" s="101"/>
      <c r="E41" s="101"/>
      <c r="F41" s="134"/>
    </row>
    <row r="42" spans="1:6" s="103" customFormat="1" ht="15" customHeight="1">
      <c r="A42" s="98" t="s">
        <v>66</v>
      </c>
      <c r="B42" s="137"/>
      <c r="C42" s="100"/>
      <c r="D42" s="101"/>
      <c r="E42" s="101"/>
      <c r="F42" s="134"/>
    </row>
    <row r="43" spans="1:6" s="103" customFormat="1" ht="15" customHeight="1" thickBot="1">
      <c r="A43" s="98" t="s">
        <v>68</v>
      </c>
      <c r="B43" s="140" t="s">
        <v>92</v>
      </c>
      <c r="C43" s="100">
        <v>1000</v>
      </c>
      <c r="D43" s="101"/>
      <c r="E43" s="101">
        <v>250000</v>
      </c>
      <c r="F43" s="134"/>
    </row>
    <row r="44" spans="1:6" s="103" customFormat="1" ht="15" customHeight="1" thickBot="1">
      <c r="A44" s="116" t="s">
        <v>69</v>
      </c>
      <c r="B44" s="117"/>
      <c r="C44" s="117"/>
      <c r="D44" s="118"/>
      <c r="E44" s="119">
        <f>SUM(E37:E43)</f>
        <v>350000</v>
      </c>
      <c r="F44" s="135"/>
    </row>
    <row r="45" spans="1:6" s="103" customFormat="1" ht="15" customHeight="1">
      <c r="A45" s="106" t="s">
        <v>43</v>
      </c>
      <c r="B45" s="99" t="s">
        <v>93</v>
      </c>
      <c r="C45" s="100"/>
      <c r="D45" s="147"/>
      <c r="E45" s="101"/>
      <c r="F45" s="131"/>
    </row>
    <row r="46" spans="1:6" s="103" customFormat="1" ht="15" customHeight="1" thickBot="1">
      <c r="A46" s="148"/>
      <c r="B46" s="99"/>
      <c r="C46" s="100"/>
      <c r="D46" s="101"/>
      <c r="E46" s="149"/>
      <c r="F46" s="150"/>
    </row>
    <row r="47" spans="1:6" s="103" customFormat="1" ht="15" customHeight="1" thickBot="1">
      <c r="A47" s="116" t="s">
        <v>71</v>
      </c>
      <c r="B47" s="117"/>
      <c r="C47" s="117"/>
      <c r="D47" s="118"/>
      <c r="E47" s="119">
        <f>SUM(E45:E46)</f>
        <v>0</v>
      </c>
      <c r="F47" s="135"/>
    </row>
    <row r="48" spans="1:6" s="103" customFormat="1" ht="15" customHeight="1" thickBot="1">
      <c r="A48" s="151" t="s">
        <v>72</v>
      </c>
      <c r="B48" s="117"/>
      <c r="C48" s="117"/>
      <c r="D48" s="118"/>
      <c r="E48" s="152">
        <v>176000</v>
      </c>
      <c r="F48" s="135"/>
    </row>
    <row r="49" spans="1:6" s="103" customFormat="1" ht="24" customHeight="1" thickBot="1">
      <c r="A49" s="153" t="s">
        <v>73</v>
      </c>
      <c r="B49" s="154" t="s">
        <v>74</v>
      </c>
      <c r="C49" s="155" t="s">
        <v>75</v>
      </c>
      <c r="D49" s="156"/>
      <c r="E49" s="177">
        <f>E17+E25+E32+E36+E44+E47+E48</f>
        <v>5000000</v>
      </c>
      <c r="F49" s="158"/>
    </row>
    <row r="50" spans="1:6" s="103" customFormat="1" ht="24" customHeight="1" thickBot="1">
      <c r="A50" s="153" t="s">
        <v>76</v>
      </c>
      <c r="B50" s="159"/>
      <c r="C50" s="160" t="s">
        <v>77</v>
      </c>
      <c r="D50" s="161"/>
      <c r="E50" s="157">
        <f>SUM(E49)*0.1</f>
        <v>500000</v>
      </c>
      <c r="F50" s="162"/>
    </row>
    <row r="51" spans="1:6" s="103" customFormat="1" ht="24" customHeight="1" thickBot="1">
      <c r="A51" s="163" t="s">
        <v>78</v>
      </c>
      <c r="B51" s="159" t="s">
        <v>79</v>
      </c>
      <c r="C51" s="164" t="s">
        <v>80</v>
      </c>
      <c r="D51" s="165"/>
      <c r="E51" s="157">
        <f>SUM(E49:E50)</f>
        <v>5500000</v>
      </c>
      <c r="F51" s="166"/>
    </row>
    <row r="52" spans="1:6" s="70" customFormat="1" ht="17.25" customHeight="1">
      <c r="A52" s="167"/>
      <c r="D52" s="69"/>
      <c r="E52" s="69" t="s">
        <v>46</v>
      </c>
      <c r="F52" s="168"/>
    </row>
    <row r="53" spans="1:6" ht="17.25" customHeight="1">
      <c r="A53" s="168"/>
    </row>
    <row r="54" spans="1:6" ht="15" customHeight="1">
      <c r="B54" s="169"/>
      <c r="C54" s="169"/>
      <c r="D54" s="170"/>
      <c r="E54" s="170"/>
    </row>
    <row r="55" spans="1:6" ht="21.75" customHeight="1">
      <c r="B55" s="169"/>
      <c r="C55" s="169"/>
      <c r="D55" s="170"/>
      <c r="E55" s="170"/>
    </row>
    <row r="56" spans="1:6" ht="39" customHeight="1">
      <c r="B56" s="169"/>
      <c r="C56" s="169"/>
      <c r="D56" s="170"/>
      <c r="E56" s="170"/>
    </row>
    <row r="57" spans="1:6" ht="15" customHeight="1">
      <c r="B57" s="169"/>
      <c r="C57" s="169"/>
      <c r="D57" s="170"/>
      <c r="E57" s="170"/>
    </row>
    <row r="58" spans="1:6" ht="15" customHeight="1">
      <c r="B58" s="169"/>
      <c r="C58" s="169"/>
      <c r="D58" s="170"/>
      <c r="E58" s="170"/>
    </row>
    <row r="59" spans="1:6" ht="15" customHeight="1">
      <c r="B59" s="169"/>
      <c r="C59" s="169"/>
      <c r="D59" s="170"/>
      <c r="E59" s="170"/>
    </row>
    <row r="60" spans="1:6" ht="15" customHeight="1">
      <c r="B60" s="169"/>
      <c r="C60" s="169"/>
      <c r="D60" s="170"/>
      <c r="E60" s="170"/>
    </row>
    <row r="61" spans="1:6" ht="15" customHeight="1">
      <c r="B61" s="169"/>
      <c r="C61" s="169"/>
      <c r="D61" s="170"/>
      <c r="E61" s="170"/>
    </row>
    <row r="62" spans="1:6" ht="15" customHeight="1">
      <c r="B62" s="169"/>
      <c r="C62" s="169"/>
      <c r="D62" s="170"/>
      <c r="E62" s="170"/>
    </row>
    <row r="63" spans="1:6" ht="15" customHeight="1">
      <c r="B63" s="169"/>
      <c r="C63" s="169"/>
      <c r="D63" s="170"/>
      <c r="E63" s="170"/>
    </row>
    <row r="64" spans="1:6" ht="15" customHeight="1">
      <c r="B64" s="169"/>
      <c r="C64" s="169"/>
      <c r="D64" s="170"/>
      <c r="E64" s="170"/>
    </row>
    <row r="65" spans="2:5" ht="15" customHeight="1">
      <c r="B65" s="169"/>
      <c r="C65" s="169"/>
      <c r="D65" s="170"/>
      <c r="E65" s="170"/>
    </row>
    <row r="66" spans="2:5" ht="15" customHeight="1">
      <c r="B66" s="169"/>
      <c r="C66" s="169"/>
      <c r="D66" s="170"/>
      <c r="E66" s="170"/>
    </row>
    <row r="67" spans="2:5" ht="15" customHeight="1">
      <c r="B67" s="169"/>
      <c r="C67" s="169"/>
      <c r="D67" s="170"/>
      <c r="E67" s="170"/>
    </row>
    <row r="68" spans="2:5" ht="15" customHeight="1">
      <c r="B68" s="169"/>
      <c r="C68" s="169"/>
      <c r="D68" s="170"/>
      <c r="E68" s="170"/>
    </row>
    <row r="69" spans="2:5" ht="15" customHeight="1">
      <c r="B69" s="169"/>
      <c r="C69" s="169"/>
      <c r="D69" s="170"/>
      <c r="E69" s="170"/>
    </row>
    <row r="70" spans="2:5" ht="15" customHeight="1">
      <c r="B70" s="169"/>
      <c r="C70" s="169"/>
      <c r="D70" s="170"/>
      <c r="E70" s="170"/>
    </row>
    <row r="71" spans="2:5" ht="15" customHeight="1">
      <c r="B71" s="169"/>
      <c r="C71" s="169"/>
      <c r="D71" s="170"/>
      <c r="E71" s="170"/>
    </row>
    <row r="72" spans="2:5" ht="15" customHeight="1">
      <c r="B72" s="169"/>
      <c r="C72" s="169"/>
      <c r="D72" s="170"/>
      <c r="E72" s="170"/>
    </row>
    <row r="73" spans="2:5" ht="15" customHeight="1">
      <c r="B73" s="169"/>
      <c r="C73" s="169"/>
      <c r="D73" s="170"/>
      <c r="E73" s="170"/>
    </row>
    <row r="74" spans="2:5" ht="15" customHeight="1">
      <c r="B74" s="169"/>
      <c r="C74" s="169"/>
      <c r="D74" s="170"/>
      <c r="E74" s="170"/>
    </row>
    <row r="75" spans="2:5" ht="15" customHeight="1">
      <c r="B75" s="169"/>
      <c r="C75" s="169"/>
      <c r="D75" s="170"/>
      <c r="E75" s="170"/>
    </row>
    <row r="76" spans="2:5" ht="15" customHeight="1">
      <c r="B76" s="169"/>
      <c r="C76" s="169"/>
      <c r="D76" s="170"/>
      <c r="E76" s="170"/>
    </row>
    <row r="77" spans="2:5" ht="15" customHeight="1">
      <c r="B77" s="169"/>
      <c r="C77" s="169"/>
      <c r="D77" s="170"/>
      <c r="E77" s="170"/>
    </row>
    <row r="78" spans="2:5">
      <c r="B78" s="169"/>
      <c r="C78" s="169"/>
      <c r="D78" s="170"/>
      <c r="E78" s="170"/>
    </row>
    <row r="79" spans="2:5">
      <c r="B79" s="169"/>
      <c r="C79" s="169"/>
      <c r="D79" s="170"/>
      <c r="E79" s="170"/>
    </row>
    <row r="80" spans="2:5">
      <c r="B80" s="169"/>
      <c r="C80" s="169"/>
      <c r="D80" s="170"/>
      <c r="E80" s="170"/>
    </row>
    <row r="81" spans="2:5">
      <c r="B81" s="169"/>
      <c r="C81" s="169"/>
      <c r="D81" s="170"/>
      <c r="E81" s="170"/>
    </row>
    <row r="82" spans="2:5">
      <c r="B82" s="169"/>
      <c r="C82" s="169"/>
      <c r="D82" s="170"/>
      <c r="E82" s="170"/>
    </row>
    <row r="83" spans="2:5">
      <c r="B83" s="169"/>
      <c r="C83" s="169"/>
      <c r="D83" s="170"/>
      <c r="E83" s="170"/>
    </row>
    <row r="84" spans="2:5">
      <c r="B84" s="169"/>
      <c r="C84" s="169"/>
      <c r="D84" s="170"/>
      <c r="E84" s="170"/>
    </row>
    <row r="85" spans="2:5">
      <c r="B85" s="169"/>
      <c r="C85" s="169"/>
      <c r="D85" s="170"/>
      <c r="E85" s="170"/>
    </row>
    <row r="86" spans="2:5">
      <c r="B86" s="169"/>
      <c r="C86" s="169"/>
      <c r="D86" s="170"/>
      <c r="E86" s="170"/>
    </row>
    <row r="87" spans="2:5">
      <c r="B87" s="169"/>
      <c r="C87" s="169"/>
      <c r="D87" s="170"/>
      <c r="E87" s="170"/>
    </row>
    <row r="88" spans="2:5">
      <c r="B88" s="169"/>
      <c r="C88" s="169"/>
      <c r="D88" s="170"/>
      <c r="E88" s="170"/>
    </row>
    <row r="89" spans="2:5">
      <c r="B89" s="169"/>
      <c r="C89" s="169"/>
      <c r="D89" s="170"/>
      <c r="E89" s="170"/>
    </row>
    <row r="90" spans="2:5">
      <c r="B90" s="169"/>
      <c r="C90" s="169"/>
      <c r="D90" s="170"/>
      <c r="E90" s="170"/>
    </row>
    <row r="91" spans="2:5">
      <c r="B91" s="169"/>
      <c r="C91" s="169"/>
      <c r="D91" s="170"/>
      <c r="E91" s="170"/>
    </row>
    <row r="92" spans="2:5">
      <c r="B92" s="169"/>
      <c r="C92" s="169"/>
      <c r="D92" s="170"/>
      <c r="E92" s="170"/>
    </row>
    <row r="93" spans="2:5">
      <c r="B93" s="169"/>
      <c r="C93" s="169"/>
      <c r="D93" s="170"/>
      <c r="E93" s="170"/>
    </row>
    <row r="94" spans="2:5">
      <c r="B94" s="169"/>
      <c r="C94" s="169"/>
      <c r="D94" s="170"/>
      <c r="E94" s="170"/>
    </row>
    <row r="95" spans="2:5">
      <c r="B95" s="169"/>
      <c r="C95" s="169"/>
      <c r="D95" s="170"/>
      <c r="E95" s="170"/>
    </row>
    <row r="96" spans="2:5">
      <c r="B96" s="169"/>
      <c r="C96" s="169"/>
      <c r="D96" s="170"/>
      <c r="E96" s="170"/>
    </row>
    <row r="97" spans="2:5">
      <c r="B97" s="169"/>
      <c r="C97" s="169"/>
      <c r="D97" s="170"/>
      <c r="E97" s="170"/>
    </row>
    <row r="98" spans="2:5">
      <c r="B98" s="169"/>
      <c r="C98" s="169"/>
      <c r="D98" s="170"/>
      <c r="E98" s="170"/>
    </row>
    <row r="99" spans="2:5">
      <c r="B99" s="169"/>
      <c r="C99" s="169"/>
      <c r="D99" s="170"/>
      <c r="E99" s="170"/>
    </row>
    <row r="100" spans="2:5">
      <c r="B100" s="169"/>
      <c r="C100" s="169"/>
      <c r="D100" s="170"/>
      <c r="E100" s="170"/>
    </row>
    <row r="101" spans="2:5">
      <c r="B101" s="169"/>
      <c r="C101" s="169"/>
      <c r="D101" s="170"/>
      <c r="E101" s="170"/>
    </row>
    <row r="102" spans="2:5">
      <c r="B102" s="169"/>
      <c r="C102" s="169"/>
      <c r="D102" s="170"/>
      <c r="E102" s="170"/>
    </row>
    <row r="103" spans="2:5">
      <c r="B103" s="169"/>
      <c r="C103" s="169"/>
      <c r="D103" s="170"/>
      <c r="E103" s="170"/>
    </row>
    <row r="104" spans="2:5">
      <c r="B104" s="169"/>
      <c r="C104" s="169"/>
      <c r="D104" s="170"/>
      <c r="E104" s="170"/>
    </row>
    <row r="105" spans="2:5">
      <c r="B105" s="169"/>
      <c r="C105" s="169"/>
      <c r="D105" s="170"/>
      <c r="E105" s="170"/>
    </row>
    <row r="106" spans="2:5">
      <c r="B106" s="169"/>
      <c r="C106" s="169"/>
      <c r="D106" s="170"/>
      <c r="E106" s="170"/>
    </row>
    <row r="107" spans="2:5">
      <c r="B107" s="169"/>
      <c r="C107" s="169"/>
      <c r="D107" s="170"/>
      <c r="E107" s="170"/>
    </row>
    <row r="108" spans="2:5">
      <c r="B108" s="169"/>
      <c r="C108" s="169"/>
      <c r="D108" s="170"/>
      <c r="E108" s="170"/>
    </row>
    <row r="109" spans="2:5">
      <c r="B109" s="169"/>
      <c r="C109" s="169"/>
      <c r="D109" s="170"/>
      <c r="E109" s="170"/>
    </row>
    <row r="110" spans="2:5">
      <c r="B110" s="169"/>
      <c r="C110" s="169"/>
      <c r="D110" s="170"/>
      <c r="E110" s="170"/>
    </row>
    <row r="111" spans="2:5">
      <c r="B111" s="169"/>
      <c r="C111" s="169"/>
      <c r="D111" s="170"/>
      <c r="E111" s="170"/>
    </row>
    <row r="112" spans="2:5">
      <c r="B112" s="169"/>
      <c r="C112" s="169"/>
      <c r="D112" s="170"/>
      <c r="E112" s="170"/>
    </row>
    <row r="113" spans="2:5">
      <c r="B113" s="169"/>
      <c r="C113" s="169"/>
      <c r="D113" s="170"/>
      <c r="E113" s="170"/>
    </row>
    <row r="114" spans="2:5">
      <c r="B114" s="169"/>
      <c r="C114" s="169"/>
      <c r="D114" s="170"/>
      <c r="E114" s="170"/>
    </row>
    <row r="115" spans="2:5">
      <c r="B115" s="169"/>
      <c r="C115" s="169"/>
      <c r="D115" s="170"/>
      <c r="E115" s="170"/>
    </row>
    <row r="116" spans="2:5">
      <c r="B116" s="169"/>
      <c r="C116" s="169"/>
      <c r="D116" s="170"/>
      <c r="E116" s="170"/>
    </row>
    <row r="117" spans="2:5">
      <c r="B117" s="169"/>
      <c r="C117" s="169"/>
      <c r="D117" s="170"/>
      <c r="E117" s="170"/>
    </row>
    <row r="118" spans="2:5">
      <c r="B118" s="169"/>
      <c r="C118" s="169"/>
      <c r="D118" s="170"/>
      <c r="E118" s="170"/>
    </row>
    <row r="119" spans="2:5">
      <c r="B119" s="169"/>
      <c r="C119" s="169"/>
      <c r="D119" s="170"/>
      <c r="E119" s="170"/>
    </row>
    <row r="120" spans="2:5">
      <c r="B120" s="169"/>
      <c r="C120" s="169"/>
      <c r="D120" s="170"/>
      <c r="E120" s="170"/>
    </row>
    <row r="121" spans="2:5">
      <c r="B121" s="169"/>
      <c r="C121" s="169"/>
      <c r="D121" s="170"/>
      <c r="E121" s="170"/>
    </row>
    <row r="122" spans="2:5">
      <c r="B122" s="169"/>
      <c r="C122" s="169"/>
      <c r="D122" s="170"/>
      <c r="E122" s="170"/>
    </row>
    <row r="123" spans="2:5">
      <c r="B123" s="169"/>
      <c r="C123" s="169"/>
      <c r="D123" s="170"/>
      <c r="E123" s="170"/>
    </row>
    <row r="124" spans="2:5">
      <c r="B124" s="169"/>
      <c r="C124" s="169"/>
      <c r="D124" s="170"/>
      <c r="E124" s="170"/>
    </row>
    <row r="125" spans="2:5">
      <c r="B125" s="169"/>
      <c r="C125" s="169"/>
      <c r="D125" s="170"/>
      <c r="E125" s="170"/>
    </row>
    <row r="126" spans="2:5">
      <c r="B126" s="169"/>
      <c r="C126" s="169"/>
      <c r="D126" s="170"/>
      <c r="E126" s="170"/>
    </row>
    <row r="127" spans="2:5">
      <c r="B127" s="169"/>
      <c r="C127" s="169"/>
      <c r="D127" s="170"/>
      <c r="E127" s="170"/>
    </row>
    <row r="128" spans="2:5">
      <c r="B128" s="169"/>
      <c r="C128" s="169"/>
      <c r="D128" s="170"/>
      <c r="E128" s="170"/>
    </row>
    <row r="129" spans="2:5">
      <c r="B129" s="169"/>
      <c r="C129" s="169"/>
      <c r="D129" s="170"/>
      <c r="E129" s="170"/>
    </row>
    <row r="130" spans="2:5">
      <c r="B130" s="169"/>
      <c r="C130" s="169"/>
      <c r="D130" s="170"/>
      <c r="E130" s="170"/>
    </row>
    <row r="131" spans="2:5">
      <c r="B131" s="169"/>
      <c r="C131" s="169"/>
      <c r="D131" s="170"/>
      <c r="E131" s="170"/>
    </row>
    <row r="132" spans="2:5">
      <c r="B132" s="169"/>
      <c r="C132" s="169"/>
      <c r="D132" s="170"/>
      <c r="E132" s="170"/>
    </row>
    <row r="133" spans="2:5">
      <c r="B133" s="169"/>
      <c r="C133" s="169"/>
      <c r="D133" s="170"/>
      <c r="E133" s="170"/>
    </row>
    <row r="134" spans="2:5">
      <c r="B134" s="169"/>
      <c r="C134" s="169"/>
      <c r="D134" s="170"/>
      <c r="E134" s="170"/>
    </row>
    <row r="135" spans="2:5">
      <c r="B135" s="169"/>
      <c r="C135" s="169"/>
      <c r="D135" s="170"/>
      <c r="E135" s="170"/>
    </row>
    <row r="136" spans="2:5">
      <c r="B136" s="169"/>
      <c r="C136" s="169"/>
      <c r="D136" s="170"/>
      <c r="E136" s="170"/>
    </row>
    <row r="137" spans="2:5">
      <c r="B137" s="169"/>
      <c r="C137" s="169"/>
      <c r="D137" s="170"/>
      <c r="E137" s="170"/>
    </row>
    <row r="138" spans="2:5">
      <c r="B138" s="169"/>
      <c r="C138" s="169"/>
      <c r="D138" s="170"/>
      <c r="E138" s="170"/>
    </row>
    <row r="139" spans="2:5">
      <c r="B139" s="169"/>
      <c r="C139" s="169"/>
      <c r="D139" s="170"/>
      <c r="E139" s="170"/>
    </row>
    <row r="140" spans="2:5">
      <c r="B140" s="169"/>
      <c r="C140" s="169"/>
      <c r="D140" s="170"/>
      <c r="E140" s="170"/>
    </row>
    <row r="141" spans="2:5">
      <c r="B141" s="169"/>
      <c r="C141" s="169"/>
      <c r="D141" s="170"/>
      <c r="E141" s="170"/>
    </row>
    <row r="142" spans="2:5">
      <c r="B142" s="169"/>
      <c r="C142" s="169"/>
      <c r="D142" s="170"/>
      <c r="E142" s="170"/>
    </row>
    <row r="143" spans="2:5">
      <c r="B143" s="169"/>
      <c r="C143" s="169"/>
      <c r="D143" s="170"/>
      <c r="E143" s="170"/>
    </row>
    <row r="144" spans="2:5">
      <c r="B144" s="169"/>
      <c r="C144" s="169"/>
      <c r="D144" s="170"/>
      <c r="E144" s="170"/>
    </row>
    <row r="145" spans="2:5">
      <c r="B145" s="169"/>
      <c r="C145" s="169"/>
      <c r="D145" s="170"/>
      <c r="E145" s="170"/>
    </row>
    <row r="146" spans="2:5">
      <c r="B146" s="169"/>
      <c r="C146" s="169"/>
      <c r="D146" s="170"/>
      <c r="E146" s="170"/>
    </row>
    <row r="147" spans="2:5">
      <c r="B147" s="169"/>
      <c r="C147" s="169"/>
      <c r="D147" s="170"/>
      <c r="E147" s="170"/>
    </row>
    <row r="148" spans="2:5">
      <c r="B148" s="169"/>
      <c r="C148" s="169"/>
      <c r="D148" s="170"/>
      <c r="E148" s="170"/>
    </row>
    <row r="149" spans="2:5">
      <c r="B149" s="169"/>
      <c r="C149" s="169"/>
      <c r="D149" s="170"/>
      <c r="E149" s="170"/>
    </row>
    <row r="150" spans="2:5">
      <c r="B150" s="169"/>
      <c r="C150" s="169"/>
      <c r="D150" s="170"/>
      <c r="E150" s="170"/>
    </row>
    <row r="151" spans="2:5">
      <c r="B151" s="169"/>
      <c r="C151" s="169"/>
      <c r="D151" s="170"/>
      <c r="E151" s="170"/>
    </row>
  </sheetData>
  <mergeCells count="17">
    <mergeCell ref="A36:D36"/>
    <mergeCell ref="A44:D44"/>
    <mergeCell ref="A47:D47"/>
    <mergeCell ref="A48:D48"/>
    <mergeCell ref="C49:D49"/>
    <mergeCell ref="E5:F5"/>
    <mergeCell ref="A6:F6"/>
    <mergeCell ref="B7:D7"/>
    <mergeCell ref="A17:D17"/>
    <mergeCell ref="A25:D25"/>
    <mergeCell ref="A32:D32"/>
    <mergeCell ref="B1:D1"/>
    <mergeCell ref="B3:D3"/>
    <mergeCell ref="E3:F3"/>
    <mergeCell ref="A4:B4"/>
    <mergeCell ref="C4:D4"/>
    <mergeCell ref="E4:F4"/>
  </mergeCells>
  <pageMargins left="0.39370078740157483" right="0.35433070866141736" top="0.35433070866141736" bottom="0.47244094488188981" header="0.31496062992125984" footer="0.43307086614173229"/>
  <pageSetup paperSize="9" scale="85" orientation="portrait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695C-1E50-43B7-8F65-824AAE9F099D}">
  <sheetPr>
    <tabColor indexed="12"/>
  </sheetPr>
  <dimension ref="A1:F149"/>
  <sheetViews>
    <sheetView zoomScale="125" zoomScaleNormal="125" workbookViewId="0">
      <selection activeCell="C41" sqref="C41"/>
    </sheetView>
  </sheetViews>
  <sheetFormatPr defaultColWidth="9.6328125" defaultRowHeight="14"/>
  <cols>
    <col min="1" max="1" width="26.90625" style="71" customWidth="1"/>
    <col min="2" max="2" width="28.90625" style="71" customWidth="1"/>
    <col min="3" max="3" width="9.26953125" style="71" customWidth="1"/>
    <col min="4" max="4" width="11.08984375" style="72" customWidth="1"/>
    <col min="5" max="5" width="15.6328125" style="72" customWidth="1"/>
    <col min="6" max="6" width="14.90625" style="71" customWidth="1"/>
    <col min="7" max="16384" width="9.6328125" style="71"/>
  </cols>
  <sheetData>
    <row r="1" spans="1:6" s="70" customFormat="1" ht="57.75" customHeight="1">
      <c r="A1" s="66"/>
      <c r="B1" s="67" t="s">
        <v>21</v>
      </c>
      <c r="C1" s="68"/>
      <c r="D1" s="68"/>
      <c r="E1" s="69"/>
    </row>
    <row r="2" spans="1:6" ht="3" customHeight="1">
      <c r="E2" s="72" t="s">
        <v>22</v>
      </c>
    </row>
    <row r="3" spans="1:6" s="76" customFormat="1" ht="0.75" customHeight="1">
      <c r="A3" s="73"/>
      <c r="B3" s="74"/>
      <c r="C3" s="74"/>
      <c r="D3" s="74"/>
      <c r="E3" s="75"/>
      <c r="F3" s="75"/>
    </row>
    <row r="4" spans="1:6" s="81" customFormat="1" ht="25.5" customHeight="1">
      <c r="A4" s="77" t="s">
        <v>23</v>
      </c>
      <c r="B4" s="78"/>
      <c r="C4" s="79"/>
      <c r="D4" s="80"/>
      <c r="E4" s="75" t="s">
        <v>96</v>
      </c>
      <c r="F4" s="75"/>
    </row>
    <row r="5" spans="1:6" s="81" customFormat="1" ht="20.25" customHeight="1">
      <c r="A5" s="82"/>
      <c r="B5" s="83"/>
      <c r="C5" s="84"/>
      <c r="D5" s="85"/>
      <c r="E5" s="86" t="s">
        <v>24</v>
      </c>
      <c r="F5" s="80"/>
    </row>
    <row r="6" spans="1:6" s="81" customFormat="1" ht="18" customHeight="1">
      <c r="A6" s="87" t="s">
        <v>97</v>
      </c>
      <c r="B6" s="87"/>
      <c r="C6" s="87"/>
      <c r="D6" s="87"/>
      <c r="E6" s="87"/>
      <c r="F6" s="87"/>
    </row>
    <row r="7" spans="1:6" s="81" customFormat="1" ht="15.75" customHeight="1" thickBot="1">
      <c r="A7" s="88" t="s">
        <v>25</v>
      </c>
      <c r="B7" s="89" t="s">
        <v>26</v>
      </c>
      <c r="C7" s="89"/>
      <c r="D7" s="89"/>
      <c r="E7" s="90"/>
    </row>
    <row r="8" spans="1:6" s="97" customFormat="1" ht="17.25" customHeight="1" thickBot="1">
      <c r="A8" s="91" t="s">
        <v>27</v>
      </c>
      <c r="B8" s="92" t="s">
        <v>28</v>
      </c>
      <c r="C8" s="93" t="s">
        <v>29</v>
      </c>
      <c r="D8" s="94" t="s">
        <v>30</v>
      </c>
      <c r="E8" s="95" t="s">
        <v>31</v>
      </c>
      <c r="F8" s="96" t="s">
        <v>32</v>
      </c>
    </row>
    <row r="9" spans="1:6" s="103" customFormat="1" ht="15" customHeight="1">
      <c r="A9" s="98" t="s">
        <v>33</v>
      </c>
      <c r="B9" s="99"/>
      <c r="C9" s="100"/>
      <c r="D9" s="101"/>
      <c r="E9" s="101"/>
      <c r="F9" s="102"/>
    </row>
    <row r="10" spans="1:6" s="103" customFormat="1" ht="15" customHeight="1">
      <c r="A10" s="98" t="s">
        <v>34</v>
      </c>
      <c r="B10" s="99"/>
      <c r="C10" s="100"/>
      <c r="D10" s="101"/>
      <c r="E10" s="101"/>
      <c r="F10" s="102"/>
    </row>
    <row r="11" spans="1:6" s="103" customFormat="1" ht="15" customHeight="1">
      <c r="A11" s="104" t="s">
        <v>35</v>
      </c>
      <c r="B11" s="105" t="s">
        <v>36</v>
      </c>
      <c r="C11" s="100"/>
      <c r="D11" s="101"/>
      <c r="E11" s="101">
        <v>200000</v>
      </c>
      <c r="F11" s="102"/>
    </row>
    <row r="12" spans="1:6" s="103" customFormat="1" ht="15" customHeight="1">
      <c r="A12" s="106" t="s">
        <v>37</v>
      </c>
      <c r="B12" s="105" t="s">
        <v>38</v>
      </c>
      <c r="C12" s="107"/>
      <c r="D12" s="108"/>
      <c r="E12" s="108">
        <v>500000</v>
      </c>
      <c r="F12" s="109"/>
    </row>
    <row r="13" spans="1:6" s="103" customFormat="1" ht="15" customHeight="1">
      <c r="A13" s="106" t="s">
        <v>39</v>
      </c>
      <c r="B13" s="105" t="s">
        <v>40</v>
      </c>
      <c r="C13" s="100"/>
      <c r="D13" s="101"/>
      <c r="E13" s="101">
        <v>650000</v>
      </c>
      <c r="F13" s="102"/>
    </row>
    <row r="14" spans="1:6" s="103" customFormat="1" ht="15" customHeight="1">
      <c r="A14" s="98" t="s">
        <v>41</v>
      </c>
      <c r="B14" s="105"/>
      <c r="C14" s="100"/>
      <c r="D14" s="101"/>
      <c r="E14" s="101"/>
      <c r="F14" s="102"/>
    </row>
    <row r="15" spans="1:6" s="103" customFormat="1" ht="15" customHeight="1">
      <c r="A15" s="106" t="s">
        <v>42</v>
      </c>
      <c r="B15" s="110"/>
      <c r="C15" s="107"/>
      <c r="D15" s="108"/>
      <c r="E15" s="108"/>
      <c r="F15" s="109"/>
    </row>
    <row r="16" spans="1:6" s="103" customFormat="1" ht="15" customHeight="1" thickBot="1">
      <c r="A16" s="111" t="s">
        <v>43</v>
      </c>
      <c r="B16" s="112"/>
      <c r="C16" s="113"/>
      <c r="D16" s="114"/>
      <c r="E16" s="114"/>
      <c r="F16" s="115"/>
    </row>
    <row r="17" spans="1:6" s="103" customFormat="1" ht="15" customHeight="1" thickBot="1">
      <c r="A17" s="116" t="s">
        <v>44</v>
      </c>
      <c r="B17" s="117"/>
      <c r="C17" s="117"/>
      <c r="D17" s="118"/>
      <c r="E17" s="119">
        <f>SUM(E9:E16)</f>
        <v>1350000</v>
      </c>
      <c r="F17" s="120"/>
    </row>
    <row r="18" spans="1:6" s="103" customFormat="1" ht="15" customHeight="1">
      <c r="A18" s="121" t="s">
        <v>45</v>
      </c>
      <c r="B18" s="122" t="s">
        <v>46</v>
      </c>
      <c r="C18" s="123" t="s">
        <v>46</v>
      </c>
      <c r="D18" s="124" t="s">
        <v>46</v>
      </c>
      <c r="E18" s="124" t="s">
        <v>46</v>
      </c>
      <c r="F18" s="125"/>
    </row>
    <row r="19" spans="1:6" s="103" customFormat="1" ht="15" customHeight="1">
      <c r="A19" s="126" t="s">
        <v>47</v>
      </c>
      <c r="B19" s="127"/>
      <c r="C19" s="123"/>
      <c r="D19" s="124"/>
      <c r="E19" s="124"/>
      <c r="F19" s="128"/>
    </row>
    <row r="20" spans="1:6" s="103" customFormat="1" ht="15" customHeight="1">
      <c r="A20" s="98" t="s">
        <v>48</v>
      </c>
      <c r="B20" s="99"/>
      <c r="C20" s="100" t="s">
        <v>46</v>
      </c>
      <c r="D20" s="129" t="s">
        <v>46</v>
      </c>
      <c r="E20" s="129"/>
      <c r="F20" s="130"/>
    </row>
    <row r="21" spans="1:6" s="103" customFormat="1" ht="15" customHeight="1">
      <c r="A21" s="106" t="s">
        <v>49</v>
      </c>
      <c r="B21" s="122"/>
      <c r="C21" s="123"/>
      <c r="D21" s="101"/>
      <c r="E21" s="101"/>
      <c r="F21" s="131"/>
    </row>
    <row r="22" spans="1:6" s="103" customFormat="1" ht="15" customHeight="1">
      <c r="A22" s="126"/>
      <c r="B22" s="122"/>
      <c r="C22" s="123"/>
      <c r="D22" s="101"/>
      <c r="E22" s="101"/>
      <c r="F22" s="131"/>
    </row>
    <row r="23" spans="1:6" s="103" customFormat="1" ht="15" customHeight="1">
      <c r="A23" s="132"/>
      <c r="B23" s="99"/>
      <c r="C23" s="123"/>
      <c r="D23" s="101"/>
      <c r="E23" s="101"/>
      <c r="F23" s="131"/>
    </row>
    <row r="24" spans="1:6" s="103" customFormat="1" ht="15" customHeight="1" thickBot="1">
      <c r="A24" s="111" t="s">
        <v>50</v>
      </c>
      <c r="B24" s="133"/>
      <c r="C24" s="113"/>
      <c r="D24" s="114"/>
      <c r="E24" s="114"/>
      <c r="F24" s="134"/>
    </row>
    <row r="25" spans="1:6" s="103" customFormat="1" ht="15" customHeight="1" thickBot="1">
      <c r="A25" s="116" t="s">
        <v>51</v>
      </c>
      <c r="B25" s="117"/>
      <c r="C25" s="117"/>
      <c r="D25" s="118"/>
      <c r="E25" s="119">
        <f>SUM(E18:E24)</f>
        <v>0</v>
      </c>
      <c r="F25" s="135"/>
    </row>
    <row r="26" spans="1:6" s="103" customFormat="1" ht="15" customHeight="1">
      <c r="A26" s="106" t="s">
        <v>52</v>
      </c>
      <c r="B26" s="136" t="s">
        <v>53</v>
      </c>
      <c r="C26" s="100">
        <v>8</v>
      </c>
      <c r="D26" s="101">
        <v>15000</v>
      </c>
      <c r="E26" s="124">
        <f t="shared" ref="E26" si="0">D26*C26</f>
        <v>120000</v>
      </c>
      <c r="F26" s="125"/>
    </row>
    <row r="27" spans="1:6" s="103" customFormat="1" ht="15" customHeight="1">
      <c r="A27" s="126"/>
      <c r="B27" s="136"/>
      <c r="C27" s="100"/>
      <c r="D27" s="101"/>
      <c r="E27" s="101"/>
      <c r="F27" s="134"/>
    </row>
    <row r="28" spans="1:6" s="103" customFormat="1" ht="15" customHeight="1">
      <c r="A28" s="106" t="s">
        <v>55</v>
      </c>
      <c r="B28" s="136" t="s">
        <v>56</v>
      </c>
      <c r="C28" s="100">
        <v>8</v>
      </c>
      <c r="D28" s="101">
        <v>14000</v>
      </c>
      <c r="E28" s="101">
        <f t="shared" ref="E28" si="1">D28*C28</f>
        <v>112000</v>
      </c>
      <c r="F28" s="134"/>
    </row>
    <row r="29" spans="1:6" s="103" customFormat="1" ht="15" customHeight="1" thickBot="1">
      <c r="A29" s="132"/>
      <c r="B29" s="136"/>
      <c r="C29" s="100"/>
      <c r="D29" s="101"/>
      <c r="E29" s="101"/>
      <c r="F29" s="134"/>
    </row>
    <row r="30" spans="1:6" s="103" customFormat="1" ht="15" customHeight="1" thickBot="1">
      <c r="A30" s="116" t="s">
        <v>57</v>
      </c>
      <c r="B30" s="117"/>
      <c r="C30" s="117"/>
      <c r="D30" s="118"/>
      <c r="E30" s="119">
        <f>SUM(E26:E29)</f>
        <v>232000</v>
      </c>
      <c r="F30" s="135"/>
    </row>
    <row r="31" spans="1:6" s="103" customFormat="1" ht="15" customHeight="1">
      <c r="A31" s="106" t="s">
        <v>58</v>
      </c>
      <c r="B31" s="137" t="s">
        <v>59</v>
      </c>
      <c r="C31" s="138">
        <v>2.9</v>
      </c>
      <c r="D31" s="101">
        <v>250000</v>
      </c>
      <c r="E31" s="124">
        <f>D31*C31</f>
        <v>725000</v>
      </c>
      <c r="F31" s="134"/>
    </row>
    <row r="32" spans="1:6" s="103" customFormat="1" ht="15" customHeight="1">
      <c r="A32" s="126"/>
      <c r="B32" s="137"/>
      <c r="C32" s="138"/>
      <c r="D32" s="101"/>
      <c r="E32" s="124"/>
      <c r="F32" s="134"/>
    </row>
    <row r="33" spans="1:6" s="103" customFormat="1" ht="15" customHeight="1" thickBot="1">
      <c r="A33" s="126"/>
      <c r="B33" s="99"/>
      <c r="C33" s="139"/>
      <c r="D33" s="101"/>
      <c r="E33" s="101"/>
      <c r="F33" s="134"/>
    </row>
    <row r="34" spans="1:6" s="103" customFormat="1" ht="15" customHeight="1" thickBot="1">
      <c r="A34" s="116" t="s">
        <v>60</v>
      </c>
      <c r="B34" s="117"/>
      <c r="C34" s="117"/>
      <c r="D34" s="118"/>
      <c r="E34" s="119">
        <f>SUM(E31:E33)</f>
        <v>725000</v>
      </c>
      <c r="F34" s="135"/>
    </row>
    <row r="35" spans="1:6" s="103" customFormat="1" ht="15" customHeight="1">
      <c r="A35" s="98" t="s">
        <v>61</v>
      </c>
      <c r="B35" s="140"/>
      <c r="C35" s="100"/>
      <c r="D35" s="101"/>
      <c r="E35" s="141"/>
      <c r="F35" s="142"/>
    </row>
    <row r="36" spans="1:6" s="103" customFormat="1" ht="15" customHeight="1">
      <c r="A36" s="98" t="s">
        <v>62</v>
      </c>
      <c r="B36" s="143"/>
      <c r="C36" s="144"/>
      <c r="D36" s="145"/>
      <c r="E36" s="145"/>
      <c r="F36" s="146"/>
    </row>
    <row r="37" spans="1:6" s="103" customFormat="1" ht="15" customHeight="1">
      <c r="A37" s="98" t="s">
        <v>63</v>
      </c>
      <c r="B37" s="99"/>
      <c r="C37" s="123"/>
      <c r="D37" s="101"/>
      <c r="E37" s="101"/>
      <c r="F37" s="131"/>
    </row>
    <row r="38" spans="1:6" s="103" customFormat="1" ht="15" customHeight="1">
      <c r="A38" s="98" t="s">
        <v>64</v>
      </c>
      <c r="B38" s="99"/>
      <c r="C38" s="100"/>
      <c r="D38" s="101"/>
      <c r="E38" s="101"/>
      <c r="F38" s="134"/>
    </row>
    <row r="39" spans="1:6" s="103" customFormat="1" ht="15" customHeight="1">
      <c r="A39" s="98" t="s">
        <v>65</v>
      </c>
      <c r="B39" s="99"/>
      <c r="C39" s="100"/>
      <c r="D39" s="101"/>
      <c r="E39" s="101"/>
      <c r="F39" s="134"/>
    </row>
    <row r="40" spans="1:6" s="103" customFormat="1" ht="15" customHeight="1">
      <c r="A40" s="98" t="s">
        <v>66</v>
      </c>
      <c r="B40" s="137" t="s">
        <v>67</v>
      </c>
      <c r="C40" s="100">
        <v>1000</v>
      </c>
      <c r="D40" s="101"/>
      <c r="E40" s="101">
        <v>500000</v>
      </c>
      <c r="F40" s="134"/>
    </row>
    <row r="41" spans="1:6" s="103" customFormat="1" ht="15" customHeight="1" thickBot="1">
      <c r="A41" s="98" t="s">
        <v>68</v>
      </c>
      <c r="B41" s="140"/>
      <c r="C41" s="100"/>
      <c r="D41" s="101"/>
      <c r="E41" s="101"/>
      <c r="F41" s="134"/>
    </row>
    <row r="42" spans="1:6" s="103" customFormat="1" ht="15" customHeight="1" thickBot="1">
      <c r="A42" s="116" t="s">
        <v>69</v>
      </c>
      <c r="B42" s="117"/>
      <c r="C42" s="117"/>
      <c r="D42" s="118"/>
      <c r="E42" s="119">
        <f>SUM(E35:E41)</f>
        <v>500000</v>
      </c>
      <c r="F42" s="135"/>
    </row>
    <row r="43" spans="1:6" s="103" customFormat="1" ht="15" customHeight="1">
      <c r="A43" s="106" t="s">
        <v>43</v>
      </c>
      <c r="B43" s="99" t="s">
        <v>70</v>
      </c>
      <c r="C43" s="100"/>
      <c r="D43" s="147"/>
      <c r="E43" s="101"/>
      <c r="F43" s="134"/>
    </row>
    <row r="44" spans="1:6" s="103" customFormat="1" ht="15" customHeight="1" thickBot="1">
      <c r="A44" s="148"/>
      <c r="B44" s="99"/>
      <c r="C44" s="100"/>
      <c r="D44" s="101"/>
      <c r="E44" s="149"/>
      <c r="F44" s="150"/>
    </row>
    <row r="45" spans="1:6" s="103" customFormat="1" ht="15" customHeight="1" thickBot="1">
      <c r="A45" s="116" t="s">
        <v>71</v>
      </c>
      <c r="B45" s="117"/>
      <c r="C45" s="117"/>
      <c r="D45" s="118"/>
      <c r="E45" s="119">
        <f>SUM(E43:E44)</f>
        <v>0</v>
      </c>
      <c r="F45" s="135"/>
    </row>
    <row r="46" spans="1:6" s="103" customFormat="1" ht="15" customHeight="1" thickBot="1">
      <c r="A46" s="151" t="s">
        <v>72</v>
      </c>
      <c r="B46" s="117"/>
      <c r="C46" s="117"/>
      <c r="D46" s="118"/>
      <c r="E46" s="152">
        <v>193000</v>
      </c>
      <c r="F46" s="135"/>
    </row>
    <row r="47" spans="1:6" s="103" customFormat="1" ht="24" customHeight="1" thickBot="1">
      <c r="A47" s="153" t="s">
        <v>73</v>
      </c>
      <c r="B47" s="154" t="s">
        <v>74</v>
      </c>
      <c r="C47" s="155" t="s">
        <v>75</v>
      </c>
      <c r="D47" s="156"/>
      <c r="E47" s="177">
        <f>E17+E25+E30+E34+E42+E45+E46</f>
        <v>3000000</v>
      </c>
      <c r="F47" s="158"/>
    </row>
    <row r="48" spans="1:6" s="103" customFormat="1" ht="24" customHeight="1" thickBot="1">
      <c r="A48" s="153" t="s">
        <v>76</v>
      </c>
      <c r="B48" s="159"/>
      <c r="C48" s="160" t="s">
        <v>77</v>
      </c>
      <c r="D48" s="161"/>
      <c r="E48" s="157">
        <f>SUM(E47)*0.1</f>
        <v>300000</v>
      </c>
      <c r="F48" s="162"/>
    </row>
    <row r="49" spans="1:6" s="103" customFormat="1" ht="24" customHeight="1" thickBot="1">
      <c r="A49" s="163" t="s">
        <v>78</v>
      </c>
      <c r="B49" s="159" t="s">
        <v>79</v>
      </c>
      <c r="C49" s="164" t="s">
        <v>80</v>
      </c>
      <c r="D49" s="165"/>
      <c r="E49" s="157">
        <f>SUM(E47:E48)</f>
        <v>3300000</v>
      </c>
      <c r="F49" s="166"/>
    </row>
    <row r="50" spans="1:6" s="70" customFormat="1" ht="17.25" customHeight="1">
      <c r="A50" s="167"/>
      <c r="D50" s="69"/>
      <c r="E50" s="69" t="s">
        <v>46</v>
      </c>
      <c r="F50" s="168"/>
    </row>
    <row r="51" spans="1:6" ht="17.25" customHeight="1">
      <c r="A51" s="168"/>
    </row>
    <row r="52" spans="1:6" ht="15" customHeight="1">
      <c r="B52" s="169"/>
      <c r="C52" s="169"/>
      <c r="D52" s="170"/>
      <c r="E52" s="170"/>
    </row>
    <row r="53" spans="1:6" ht="21.75" customHeight="1">
      <c r="B53" s="169"/>
      <c r="C53" s="169"/>
      <c r="D53" s="170"/>
      <c r="E53" s="170"/>
    </row>
    <row r="54" spans="1:6" ht="39" customHeight="1">
      <c r="B54" s="169"/>
      <c r="C54" s="169"/>
      <c r="D54" s="170"/>
      <c r="E54" s="170"/>
    </row>
    <row r="55" spans="1:6" ht="15" customHeight="1">
      <c r="B55" s="169"/>
      <c r="C55" s="169"/>
      <c r="D55" s="170"/>
      <c r="E55" s="170"/>
    </row>
    <row r="56" spans="1:6" ht="15" customHeight="1">
      <c r="B56" s="169"/>
      <c r="C56" s="169"/>
      <c r="D56" s="170"/>
      <c r="E56" s="170"/>
    </row>
    <row r="57" spans="1:6" ht="15" customHeight="1">
      <c r="B57" s="169"/>
      <c r="C57" s="169"/>
      <c r="D57" s="170"/>
      <c r="E57" s="170"/>
    </row>
    <row r="58" spans="1:6" ht="15" customHeight="1">
      <c r="B58" s="169"/>
      <c r="C58" s="169"/>
      <c r="D58" s="170"/>
      <c r="E58" s="170"/>
    </row>
    <row r="59" spans="1:6" ht="15" customHeight="1">
      <c r="B59" s="169"/>
      <c r="C59" s="169"/>
      <c r="D59" s="170"/>
      <c r="E59" s="170"/>
    </row>
    <row r="60" spans="1:6" ht="15" customHeight="1">
      <c r="B60" s="169"/>
      <c r="C60" s="169"/>
      <c r="D60" s="170"/>
      <c r="E60" s="170"/>
    </row>
    <row r="61" spans="1:6" ht="15" customHeight="1">
      <c r="B61" s="169"/>
      <c r="C61" s="169"/>
      <c r="D61" s="170"/>
      <c r="E61" s="170"/>
    </row>
    <row r="62" spans="1:6" ht="15" customHeight="1">
      <c r="B62" s="169"/>
      <c r="C62" s="169"/>
      <c r="D62" s="170"/>
      <c r="E62" s="170"/>
    </row>
    <row r="63" spans="1:6" ht="15" customHeight="1">
      <c r="B63" s="169"/>
      <c r="C63" s="169"/>
      <c r="D63" s="170"/>
      <c r="E63" s="170"/>
    </row>
    <row r="64" spans="1:6" ht="15" customHeight="1">
      <c r="B64" s="169"/>
      <c r="C64" s="169"/>
      <c r="D64" s="170"/>
      <c r="E64" s="170"/>
    </row>
    <row r="65" spans="2:5" ht="15" customHeight="1">
      <c r="B65" s="169"/>
      <c r="C65" s="169"/>
      <c r="D65" s="170"/>
      <c r="E65" s="170"/>
    </row>
    <row r="66" spans="2:5" ht="15" customHeight="1">
      <c r="B66" s="169"/>
      <c r="C66" s="169"/>
      <c r="D66" s="170"/>
      <c r="E66" s="170"/>
    </row>
    <row r="67" spans="2:5" ht="15" customHeight="1">
      <c r="B67" s="169"/>
      <c r="C67" s="169"/>
      <c r="D67" s="170"/>
      <c r="E67" s="170"/>
    </row>
    <row r="68" spans="2:5" ht="15" customHeight="1">
      <c r="B68" s="169"/>
      <c r="C68" s="169"/>
      <c r="D68" s="170"/>
      <c r="E68" s="170"/>
    </row>
    <row r="69" spans="2:5" ht="15" customHeight="1">
      <c r="B69" s="169"/>
      <c r="C69" s="169"/>
      <c r="D69" s="170"/>
      <c r="E69" s="170"/>
    </row>
    <row r="70" spans="2:5" ht="15" customHeight="1">
      <c r="B70" s="169"/>
      <c r="C70" s="169"/>
      <c r="D70" s="170"/>
      <c r="E70" s="170"/>
    </row>
    <row r="71" spans="2:5" ht="15" customHeight="1">
      <c r="B71" s="169"/>
      <c r="C71" s="169"/>
      <c r="D71" s="170"/>
      <c r="E71" s="170"/>
    </row>
    <row r="72" spans="2:5" ht="15" customHeight="1">
      <c r="B72" s="169"/>
      <c r="C72" s="169"/>
      <c r="D72" s="170"/>
      <c r="E72" s="170"/>
    </row>
    <row r="73" spans="2:5" ht="15" customHeight="1">
      <c r="B73" s="169"/>
      <c r="C73" s="169"/>
      <c r="D73" s="170"/>
      <c r="E73" s="170"/>
    </row>
    <row r="74" spans="2:5" ht="15" customHeight="1">
      <c r="B74" s="169"/>
      <c r="C74" s="169"/>
      <c r="D74" s="170"/>
      <c r="E74" s="170"/>
    </row>
    <row r="75" spans="2:5" ht="15" customHeight="1">
      <c r="B75" s="169"/>
      <c r="C75" s="169"/>
      <c r="D75" s="170"/>
      <c r="E75" s="170"/>
    </row>
    <row r="76" spans="2:5">
      <c r="B76" s="169"/>
      <c r="C76" s="169"/>
      <c r="D76" s="170"/>
      <c r="E76" s="170"/>
    </row>
    <row r="77" spans="2:5">
      <c r="B77" s="169"/>
      <c r="C77" s="169"/>
      <c r="D77" s="170"/>
      <c r="E77" s="170"/>
    </row>
    <row r="78" spans="2:5">
      <c r="B78" s="169"/>
      <c r="C78" s="169"/>
      <c r="D78" s="170"/>
      <c r="E78" s="170"/>
    </row>
    <row r="79" spans="2:5">
      <c r="B79" s="169"/>
      <c r="C79" s="169"/>
      <c r="D79" s="170"/>
      <c r="E79" s="170"/>
    </row>
    <row r="80" spans="2:5">
      <c r="B80" s="169"/>
      <c r="C80" s="169"/>
      <c r="D80" s="170"/>
      <c r="E80" s="170"/>
    </row>
    <row r="81" spans="2:5">
      <c r="B81" s="169"/>
      <c r="C81" s="169"/>
      <c r="D81" s="170"/>
      <c r="E81" s="170"/>
    </row>
    <row r="82" spans="2:5">
      <c r="B82" s="169"/>
      <c r="C82" s="169"/>
      <c r="D82" s="170"/>
      <c r="E82" s="170"/>
    </row>
    <row r="83" spans="2:5">
      <c r="B83" s="169"/>
      <c r="C83" s="169"/>
      <c r="D83" s="170"/>
      <c r="E83" s="170"/>
    </row>
    <row r="84" spans="2:5">
      <c r="B84" s="169"/>
      <c r="C84" s="169"/>
      <c r="D84" s="170"/>
      <c r="E84" s="170"/>
    </row>
    <row r="85" spans="2:5">
      <c r="B85" s="169"/>
      <c r="C85" s="169"/>
      <c r="D85" s="170"/>
      <c r="E85" s="170"/>
    </row>
    <row r="86" spans="2:5">
      <c r="B86" s="169"/>
      <c r="C86" s="169"/>
      <c r="D86" s="170"/>
      <c r="E86" s="170"/>
    </row>
    <row r="87" spans="2:5">
      <c r="B87" s="169"/>
      <c r="C87" s="169"/>
      <c r="D87" s="170"/>
      <c r="E87" s="170"/>
    </row>
    <row r="88" spans="2:5">
      <c r="B88" s="169"/>
      <c r="C88" s="169"/>
      <c r="D88" s="170"/>
      <c r="E88" s="170"/>
    </row>
    <row r="89" spans="2:5">
      <c r="B89" s="169"/>
      <c r="C89" s="169"/>
      <c r="D89" s="170"/>
      <c r="E89" s="170"/>
    </row>
    <row r="90" spans="2:5">
      <c r="B90" s="169"/>
      <c r="C90" s="169"/>
      <c r="D90" s="170"/>
      <c r="E90" s="170"/>
    </row>
    <row r="91" spans="2:5">
      <c r="B91" s="169"/>
      <c r="C91" s="169"/>
      <c r="D91" s="170"/>
      <c r="E91" s="170"/>
    </row>
    <row r="92" spans="2:5">
      <c r="B92" s="169"/>
      <c r="C92" s="169"/>
      <c r="D92" s="170"/>
      <c r="E92" s="170"/>
    </row>
    <row r="93" spans="2:5">
      <c r="B93" s="169"/>
      <c r="C93" s="169"/>
      <c r="D93" s="170"/>
      <c r="E93" s="170"/>
    </row>
    <row r="94" spans="2:5">
      <c r="B94" s="169"/>
      <c r="C94" s="169"/>
      <c r="D94" s="170"/>
      <c r="E94" s="170"/>
    </row>
    <row r="95" spans="2:5">
      <c r="B95" s="169"/>
      <c r="C95" s="169"/>
      <c r="D95" s="170"/>
      <c r="E95" s="170"/>
    </row>
    <row r="96" spans="2:5">
      <c r="B96" s="169"/>
      <c r="C96" s="169"/>
      <c r="D96" s="170"/>
      <c r="E96" s="170"/>
    </row>
    <row r="97" spans="2:5">
      <c r="B97" s="169"/>
      <c r="C97" s="169"/>
      <c r="D97" s="170"/>
      <c r="E97" s="170"/>
    </row>
    <row r="98" spans="2:5">
      <c r="B98" s="169"/>
      <c r="C98" s="169"/>
      <c r="D98" s="170"/>
      <c r="E98" s="170"/>
    </row>
    <row r="99" spans="2:5">
      <c r="B99" s="169"/>
      <c r="C99" s="169"/>
      <c r="D99" s="170"/>
      <c r="E99" s="170"/>
    </row>
    <row r="100" spans="2:5">
      <c r="B100" s="169"/>
      <c r="C100" s="169"/>
      <c r="D100" s="170"/>
      <c r="E100" s="170"/>
    </row>
    <row r="101" spans="2:5">
      <c r="B101" s="169"/>
      <c r="C101" s="169"/>
      <c r="D101" s="170"/>
      <c r="E101" s="170"/>
    </row>
    <row r="102" spans="2:5">
      <c r="B102" s="169"/>
      <c r="C102" s="169"/>
      <c r="D102" s="170"/>
      <c r="E102" s="170"/>
    </row>
    <row r="103" spans="2:5">
      <c r="B103" s="169"/>
      <c r="C103" s="169"/>
      <c r="D103" s="170"/>
      <c r="E103" s="170"/>
    </row>
    <row r="104" spans="2:5">
      <c r="B104" s="169"/>
      <c r="C104" s="169"/>
      <c r="D104" s="170"/>
      <c r="E104" s="170"/>
    </row>
    <row r="105" spans="2:5">
      <c r="B105" s="169"/>
      <c r="C105" s="169"/>
      <c r="D105" s="170"/>
      <c r="E105" s="170"/>
    </row>
    <row r="106" spans="2:5">
      <c r="B106" s="169"/>
      <c r="C106" s="169"/>
      <c r="D106" s="170"/>
      <c r="E106" s="170"/>
    </row>
    <row r="107" spans="2:5">
      <c r="B107" s="169"/>
      <c r="C107" s="169"/>
      <c r="D107" s="170"/>
      <c r="E107" s="170"/>
    </row>
    <row r="108" spans="2:5">
      <c r="B108" s="169"/>
      <c r="C108" s="169"/>
      <c r="D108" s="170"/>
      <c r="E108" s="170"/>
    </row>
    <row r="109" spans="2:5">
      <c r="B109" s="169"/>
      <c r="C109" s="169"/>
      <c r="D109" s="170"/>
      <c r="E109" s="170"/>
    </row>
    <row r="110" spans="2:5">
      <c r="B110" s="169"/>
      <c r="C110" s="169"/>
      <c r="D110" s="170"/>
      <c r="E110" s="170"/>
    </row>
    <row r="111" spans="2:5">
      <c r="B111" s="169"/>
      <c r="C111" s="169"/>
      <c r="D111" s="170"/>
      <c r="E111" s="170"/>
    </row>
    <row r="112" spans="2:5">
      <c r="B112" s="169"/>
      <c r="C112" s="169"/>
      <c r="D112" s="170"/>
      <c r="E112" s="170"/>
    </row>
    <row r="113" spans="2:5">
      <c r="B113" s="169"/>
      <c r="C113" s="169"/>
      <c r="D113" s="170"/>
      <c r="E113" s="170"/>
    </row>
    <row r="114" spans="2:5">
      <c r="B114" s="169"/>
      <c r="C114" s="169"/>
      <c r="D114" s="170"/>
      <c r="E114" s="170"/>
    </row>
    <row r="115" spans="2:5">
      <c r="B115" s="169"/>
      <c r="C115" s="169"/>
      <c r="D115" s="170"/>
      <c r="E115" s="170"/>
    </row>
    <row r="116" spans="2:5">
      <c r="B116" s="169"/>
      <c r="C116" s="169"/>
      <c r="D116" s="170"/>
      <c r="E116" s="170"/>
    </row>
    <row r="117" spans="2:5">
      <c r="B117" s="169"/>
      <c r="C117" s="169"/>
      <c r="D117" s="170"/>
      <c r="E117" s="170"/>
    </row>
    <row r="118" spans="2:5">
      <c r="B118" s="169"/>
      <c r="C118" s="169"/>
      <c r="D118" s="170"/>
      <c r="E118" s="170"/>
    </row>
    <row r="119" spans="2:5">
      <c r="B119" s="169"/>
      <c r="C119" s="169"/>
      <c r="D119" s="170"/>
      <c r="E119" s="170"/>
    </row>
    <row r="120" spans="2:5">
      <c r="B120" s="169"/>
      <c r="C120" s="169"/>
      <c r="D120" s="170"/>
      <c r="E120" s="170"/>
    </row>
    <row r="121" spans="2:5">
      <c r="B121" s="169"/>
      <c r="C121" s="169"/>
      <c r="D121" s="170"/>
      <c r="E121" s="170"/>
    </row>
    <row r="122" spans="2:5">
      <c r="B122" s="169"/>
      <c r="C122" s="169"/>
      <c r="D122" s="170"/>
      <c r="E122" s="170"/>
    </row>
    <row r="123" spans="2:5">
      <c r="B123" s="169"/>
      <c r="C123" s="169"/>
      <c r="D123" s="170"/>
      <c r="E123" s="170"/>
    </row>
    <row r="124" spans="2:5">
      <c r="B124" s="169"/>
      <c r="C124" s="169"/>
      <c r="D124" s="170"/>
      <c r="E124" s="170"/>
    </row>
    <row r="125" spans="2:5">
      <c r="B125" s="169"/>
      <c r="C125" s="169"/>
      <c r="D125" s="170"/>
      <c r="E125" s="170"/>
    </row>
    <row r="126" spans="2:5">
      <c r="B126" s="169"/>
      <c r="C126" s="169"/>
      <c r="D126" s="170"/>
      <c r="E126" s="170"/>
    </row>
    <row r="127" spans="2:5">
      <c r="B127" s="169"/>
      <c r="C127" s="169"/>
      <c r="D127" s="170"/>
      <c r="E127" s="170"/>
    </row>
    <row r="128" spans="2:5">
      <c r="B128" s="169"/>
      <c r="C128" s="169"/>
      <c r="D128" s="170"/>
      <c r="E128" s="170"/>
    </row>
    <row r="129" spans="2:5">
      <c r="B129" s="169"/>
      <c r="C129" s="169"/>
      <c r="D129" s="170"/>
      <c r="E129" s="170"/>
    </row>
    <row r="130" spans="2:5">
      <c r="B130" s="169"/>
      <c r="C130" s="169"/>
      <c r="D130" s="170"/>
      <c r="E130" s="170"/>
    </row>
    <row r="131" spans="2:5">
      <c r="B131" s="169"/>
      <c r="C131" s="169"/>
      <c r="D131" s="170"/>
      <c r="E131" s="170"/>
    </row>
    <row r="132" spans="2:5">
      <c r="B132" s="169"/>
      <c r="C132" s="169"/>
      <c r="D132" s="170"/>
      <c r="E132" s="170"/>
    </row>
    <row r="133" spans="2:5">
      <c r="B133" s="169"/>
      <c r="C133" s="169"/>
      <c r="D133" s="170"/>
      <c r="E133" s="170"/>
    </row>
    <row r="134" spans="2:5">
      <c r="B134" s="169"/>
      <c r="C134" s="169"/>
      <c r="D134" s="170"/>
      <c r="E134" s="170"/>
    </row>
    <row r="135" spans="2:5">
      <c r="B135" s="169"/>
      <c r="C135" s="169"/>
      <c r="D135" s="170"/>
      <c r="E135" s="170"/>
    </row>
    <row r="136" spans="2:5">
      <c r="B136" s="169"/>
      <c r="C136" s="169"/>
      <c r="D136" s="170"/>
      <c r="E136" s="170"/>
    </row>
    <row r="137" spans="2:5">
      <c r="B137" s="169"/>
      <c r="C137" s="169"/>
      <c r="D137" s="170"/>
      <c r="E137" s="170"/>
    </row>
    <row r="138" spans="2:5">
      <c r="B138" s="169"/>
      <c r="C138" s="169"/>
      <c r="D138" s="170"/>
      <c r="E138" s="170"/>
    </row>
    <row r="139" spans="2:5">
      <c r="B139" s="169"/>
      <c r="C139" s="169"/>
      <c r="D139" s="170"/>
      <c r="E139" s="170"/>
    </row>
    <row r="140" spans="2:5">
      <c r="B140" s="169"/>
      <c r="C140" s="169"/>
      <c r="D140" s="170"/>
      <c r="E140" s="170"/>
    </row>
    <row r="141" spans="2:5">
      <c r="B141" s="169"/>
      <c r="C141" s="169"/>
      <c r="D141" s="170"/>
      <c r="E141" s="170"/>
    </row>
    <row r="142" spans="2:5">
      <c r="B142" s="169"/>
      <c r="C142" s="169"/>
      <c r="D142" s="170"/>
      <c r="E142" s="170"/>
    </row>
    <row r="143" spans="2:5">
      <c r="B143" s="169"/>
      <c r="C143" s="169"/>
      <c r="D143" s="170"/>
      <c r="E143" s="170"/>
    </row>
    <row r="144" spans="2:5">
      <c r="B144" s="169"/>
      <c r="C144" s="169"/>
      <c r="D144" s="170"/>
      <c r="E144" s="170"/>
    </row>
    <row r="145" spans="2:5">
      <c r="B145" s="169"/>
      <c r="C145" s="169"/>
      <c r="D145" s="170"/>
      <c r="E145" s="170"/>
    </row>
    <row r="146" spans="2:5">
      <c r="B146" s="169"/>
      <c r="C146" s="169"/>
      <c r="D146" s="170"/>
      <c r="E146" s="170"/>
    </row>
    <row r="147" spans="2:5">
      <c r="B147" s="169"/>
      <c r="C147" s="169"/>
      <c r="D147" s="170"/>
      <c r="E147" s="170"/>
    </row>
    <row r="148" spans="2:5">
      <c r="B148" s="169"/>
      <c r="C148" s="169"/>
      <c r="D148" s="170"/>
      <c r="E148" s="170"/>
    </row>
    <row r="149" spans="2:5">
      <c r="B149" s="169"/>
      <c r="C149" s="169"/>
      <c r="D149" s="170"/>
      <c r="E149" s="170"/>
    </row>
  </sheetData>
  <mergeCells count="17">
    <mergeCell ref="A34:D34"/>
    <mergeCell ref="A42:D42"/>
    <mergeCell ref="A45:D45"/>
    <mergeCell ref="A46:D46"/>
    <mergeCell ref="C47:D47"/>
    <mergeCell ref="E5:F5"/>
    <mergeCell ref="A6:F6"/>
    <mergeCell ref="B7:D7"/>
    <mergeCell ref="A17:D17"/>
    <mergeCell ref="A25:D25"/>
    <mergeCell ref="A30:D30"/>
    <mergeCell ref="B1:D1"/>
    <mergeCell ref="B3:D3"/>
    <mergeCell ref="E3:F3"/>
    <mergeCell ref="A4:B4"/>
    <mergeCell ref="C4:D4"/>
    <mergeCell ref="E4:F4"/>
  </mergeCells>
  <pageMargins left="0.39370078740157483" right="0.35433070866141736" top="0.35433070866141736" bottom="0.47244094488188981" header="0.31496062992125984" footer="0.43307086614173229"/>
  <pageSetup paperSize="9" scale="85" orientation="portrait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06B3A58EEE7E41B3A003A9322839A8" ma:contentTypeVersion="0" ma:contentTypeDescription="Create a new document." ma:contentTypeScope="" ma:versionID="45a69f69451ca2709239669da906002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b7a22319024cc469f9f629652f3a01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D7C383-63D3-4DB0-B7D2-083C68F9A0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902C8F6-1D09-487F-9D09-B8911FD36F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717344-20BF-48C0-951F-5BA24C655930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c33c9f88-1eb7-4099-9700-16013fd9e8aa}" enabled="0" method="" siteId="{c33c9f88-1eb7-4099-9700-16013fd9e8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사전견적서</vt:lpstr>
      <vt:lpstr>가이드북</vt:lpstr>
      <vt:lpstr>파노라마</vt:lpstr>
      <vt:lpstr>가이드북!Print_Area</vt:lpstr>
      <vt:lpstr>파노라마!Print_Area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</dc:creator>
  <cp:lastModifiedBy>Genie Choi</cp:lastModifiedBy>
  <cp:lastPrinted>2024-10-15T07:25:06Z</cp:lastPrinted>
  <dcterms:created xsi:type="dcterms:W3CDTF">2017-01-31T06:40:48Z</dcterms:created>
  <dcterms:modified xsi:type="dcterms:W3CDTF">2025-03-31T02:02:21Z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0x0101006706B3A58EEE7E41B3A003A9322839A8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a-jupar@microsoft.com</vt:lpwstr>
  </property>
  <property fmtid="{D5CDD505-2E9C-101B-9397-08002B2CF9AE}" pid="6" name="MSIP_Label_f42aa342-8706-4288-bd11-ebb85995028c_SetDate">
    <vt:lpwstr>2019-02-25T06:12:51.0641332Z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ActionId">
    <vt:lpwstr>4767e723-d602-4eeb-a50c-07261d445a07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MSIP_Label_0633b888-ae0d-4341-a75f-06e04137d755_Enabled">
    <vt:lpwstr>true</vt:lpwstr>
  </property>
  <property fmtid="{D5CDD505-2E9C-101B-9397-08002B2CF9AE}" pid="12" name="MSIP_Label_0633b888-ae0d-4341-a75f-06e04137d755_SetDate">
    <vt:lpwstr>2024-10-14T04:56:08Z</vt:lpwstr>
  </property>
  <property fmtid="{D5CDD505-2E9C-101B-9397-08002B2CF9AE}" pid="13" name="MSIP_Label_0633b888-ae0d-4341-a75f-06e04137d755_Method">
    <vt:lpwstr>Standard</vt:lpwstr>
  </property>
  <property fmtid="{D5CDD505-2E9C-101B-9397-08002B2CF9AE}" pid="14" name="MSIP_Label_0633b888-ae0d-4341-a75f-06e04137d755_Name">
    <vt:lpwstr>0633b888-ae0d-4341-a75f-06e04137d755</vt:lpwstr>
  </property>
  <property fmtid="{D5CDD505-2E9C-101B-9397-08002B2CF9AE}" pid="15" name="MSIP_Label_0633b888-ae0d-4341-a75f-06e04137d755_SiteId">
    <vt:lpwstr>bea78b3c-4cdb-4130-854a-1d193232e5f4</vt:lpwstr>
  </property>
  <property fmtid="{D5CDD505-2E9C-101B-9397-08002B2CF9AE}" pid="16" name="MSIP_Label_0633b888-ae0d-4341-a75f-06e04137d755_ActionId">
    <vt:lpwstr>41e199a2-1658-4215-99cb-1593d587566e</vt:lpwstr>
  </property>
  <property fmtid="{D5CDD505-2E9C-101B-9397-08002B2CF9AE}" pid="17" name="MSIP_Label_0633b888-ae0d-4341-a75f-06e04137d755_ContentBits">
    <vt:lpwstr>2</vt:lpwstr>
  </property>
</Properties>
</file>