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1" l="1"/>
  <c r="G31" i="1"/>
  <c r="K23" i="1"/>
  <c r="K18" i="1"/>
  <c r="K15" i="1"/>
  <c r="K3" i="1"/>
  <c r="K9" i="1"/>
  <c r="L3" i="1"/>
  <c r="L9" i="1"/>
  <c r="L15" i="1"/>
  <c r="L18" i="1"/>
  <c r="L23" i="1"/>
  <c r="I23" i="1"/>
  <c r="I3" i="1"/>
  <c r="I9" i="1"/>
  <c r="I15" i="1"/>
  <c r="I18" i="1"/>
  <c r="H3" i="1"/>
  <c r="H23" i="1"/>
  <c r="H18" i="1"/>
  <c r="H15" i="1"/>
  <c r="H9" i="1"/>
  <c r="G23" i="1"/>
  <c r="G18" i="1"/>
  <c r="G15" i="1"/>
  <c r="G9" i="1"/>
  <c r="G3" i="1"/>
  <c r="D23" i="1"/>
  <c r="E23" i="1"/>
  <c r="D18" i="1"/>
  <c r="E18" i="1"/>
  <c r="D15" i="1"/>
  <c r="E15" i="1"/>
  <c r="E9" i="1"/>
  <c r="D9" i="1"/>
  <c r="E3" i="1"/>
  <c r="D3" i="1"/>
</calcChain>
</file>

<file path=xl/sharedStrings.xml><?xml version="1.0" encoding="utf-8"?>
<sst xmlns="http://schemas.openxmlformats.org/spreadsheetml/2006/main" count="22" uniqueCount="19">
  <si>
    <t>0.8</t>
  </si>
  <si>
    <t>0.7</t>
  </si>
  <si>
    <t>0.3</t>
  </si>
  <si>
    <t>0.4</t>
  </si>
  <si>
    <t>0.5</t>
  </si>
  <si>
    <t>0.</t>
  </si>
  <si>
    <t>0.6</t>
  </si>
  <si>
    <t>2,2*input</t>
  </si>
  <si>
    <t>0,364 max</t>
  </si>
  <si>
    <t>0,137 min</t>
  </si>
  <si>
    <t>Duty Cycle</t>
  </si>
  <si>
    <t>Time (2m)</t>
  </si>
  <si>
    <t>Average Time</t>
  </si>
  <si>
    <t>Speed (m/s)</t>
  </si>
  <si>
    <t>Calculations with values from duty</t>
  </si>
  <si>
    <t>Duty/Speed</t>
  </si>
  <si>
    <t>Formula:</t>
  </si>
  <si>
    <t>Duty =</t>
  </si>
  <si>
    <t>Max/Min Velocty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</si>
</sst>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NumberFormat="1"/>
    <xf numFmtId="0" fontId="1" fillId="2" borderId="0" xfId="1"/>
  </cellXfs>
  <cellStyles count="5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Besuchter Link" xfId="21" builtinId="9" hidden="1"/>
    <cellStyle name="Besuchter Link" xfId="23" builtinId="9" hidden="1"/>
    <cellStyle name="Besuchter Link" xfId="25" builtinId="9" hidden="1"/>
    <cellStyle name="Besuchter Link" xfId="27" builtinId="9" hidden="1"/>
    <cellStyle name="Besuchter Link" xfId="29" builtinId="9" hidden="1"/>
    <cellStyle name="Besuchter Link" xfId="31" builtinId="9" hidden="1"/>
    <cellStyle name="Besuchter Link" xfId="33" builtinId="9" hidden="1"/>
    <cellStyle name="Besuchter Link" xfId="35" builtinId="9" hidden="1"/>
    <cellStyle name="Besuchter Link" xfId="37" builtinId="9" hidden="1"/>
    <cellStyle name="Besuchter Link" xfId="39" builtinId="9" hidden="1"/>
    <cellStyle name="Besuchter Link" xfId="41" builtinId="9" hidde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Neutral" xfId="1" builtinId="2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Blatt1!$N$3:$N$8</c:f>
              <c:strCache>
                <c:ptCount val="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</c:strCache>
            </c:strRef>
          </c:cat>
          <c:val>
            <c:numRef>
              <c:f>Blatt1!$O$3:$O$8</c:f>
              <c:numCache>
                <c:formatCode>General</c:formatCode>
                <c:ptCount val="6"/>
                <c:pt idx="0">
                  <c:v>0.073</c:v>
                </c:pt>
                <c:pt idx="1">
                  <c:v>0.141</c:v>
                </c:pt>
                <c:pt idx="2">
                  <c:v>0.21</c:v>
                </c:pt>
                <c:pt idx="4">
                  <c:v>0.345</c:v>
                </c:pt>
                <c:pt idx="5">
                  <c:v>0.408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280376"/>
        <c:axId val="2096278072"/>
      </c:lineChart>
      <c:catAx>
        <c:axId val="2096280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6278072"/>
        <c:crosses val="autoZero"/>
        <c:auto val="1"/>
        <c:lblAlgn val="ctr"/>
        <c:lblOffset val="100"/>
        <c:noMultiLvlLbl val="0"/>
      </c:catAx>
      <c:valAx>
        <c:axId val="2096278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6280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647700</xdr:colOff>
      <xdr:row>27</xdr:row>
      <xdr:rowOff>44450</xdr:rowOff>
    </xdr:from>
    <xdr:to>
      <xdr:col>21</xdr:col>
      <xdr:colOff>558800</xdr:colOff>
      <xdr:row>45</xdr:row>
      <xdr:rowOff>177800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K3" sqref="K3"/>
    </sheetView>
  </sheetViews>
  <sheetFormatPr baseColWidth="10" defaultRowHeight="15" x14ac:dyDescent="0"/>
  <cols>
    <col min="4" max="4" width="12.6640625" customWidth="1"/>
    <col min="10" max="10" width="18.5" customWidth="1"/>
  </cols>
  <sheetData>
    <row r="1" spans="1:15">
      <c r="G1" t="s">
        <v>14</v>
      </c>
    </row>
    <row r="2" spans="1:15">
      <c r="A2" t="s">
        <v>10</v>
      </c>
      <c r="B2" t="s">
        <v>11</v>
      </c>
      <c r="D2" t="s">
        <v>12</v>
      </c>
      <c r="E2" t="s">
        <v>13</v>
      </c>
      <c r="G2" t="s">
        <v>0</v>
      </c>
      <c r="H2" t="s">
        <v>1</v>
      </c>
      <c r="I2" t="s">
        <v>4</v>
      </c>
      <c r="L2" t="s">
        <v>15</v>
      </c>
    </row>
    <row r="3" spans="1:15">
      <c r="A3" s="2">
        <v>0.8</v>
      </c>
      <c r="B3">
        <v>5.05</v>
      </c>
      <c r="D3">
        <f>AVERAGE(B3:B7)</f>
        <v>4.9019999999999992</v>
      </c>
      <c r="E3">
        <f>2/D3</f>
        <v>0.40799673602611186</v>
      </c>
      <c r="G3">
        <f>0.8*E3/$E$3</f>
        <v>0.80000000000000016</v>
      </c>
      <c r="H3">
        <f>0.7*E3/$E$9</f>
        <v>0.82709098327213382</v>
      </c>
      <c r="I3">
        <f>0.5*E3/$E$23</f>
        <v>0.97246022031823764</v>
      </c>
      <c r="K3">
        <f>2.2*E3</f>
        <v>0.89759281925744616</v>
      </c>
      <c r="L3">
        <f>A3/E3</f>
        <v>1.9607999999999999</v>
      </c>
      <c r="N3" t="s">
        <v>2</v>
      </c>
      <c r="O3">
        <v>7.2999999999999995E-2</v>
      </c>
    </row>
    <row r="4" spans="1:15">
      <c r="B4">
        <v>4.76</v>
      </c>
      <c r="N4" t="s">
        <v>3</v>
      </c>
      <c r="O4">
        <v>0.14099999999999999</v>
      </c>
    </row>
    <row r="5" spans="1:15">
      <c r="B5">
        <v>4.9800000000000004</v>
      </c>
      <c r="N5" t="s">
        <v>4</v>
      </c>
      <c r="O5">
        <v>0.21</v>
      </c>
    </row>
    <row r="6" spans="1:15">
      <c r="B6">
        <v>4.79</v>
      </c>
      <c r="N6" t="s">
        <v>6</v>
      </c>
    </row>
    <row r="7" spans="1:15">
      <c r="B7">
        <v>4.93</v>
      </c>
      <c r="N7" t="s">
        <v>1</v>
      </c>
      <c r="O7">
        <v>0.34499999999999997</v>
      </c>
    </row>
    <row r="8" spans="1:15">
      <c r="N8" t="s">
        <v>0</v>
      </c>
      <c r="O8">
        <v>0.40799999999999997</v>
      </c>
    </row>
    <row r="9" spans="1:15">
      <c r="A9">
        <v>0.7</v>
      </c>
      <c r="B9">
        <v>5.63</v>
      </c>
      <c r="D9">
        <f>AVERAGE(B9:B13)</f>
        <v>5.7919999999999998</v>
      </c>
      <c r="E9">
        <f>2/D9</f>
        <v>0.34530386740331492</v>
      </c>
      <c r="G9">
        <f>0.8*E9/$E$3</f>
        <v>0.67707182320441983</v>
      </c>
      <c r="H9">
        <f>0.7*E9/$E$9</f>
        <v>0.7</v>
      </c>
      <c r="I9">
        <f>0.5*E9/$E$23</f>
        <v>0.82303176795580113</v>
      </c>
      <c r="K9">
        <f>2.2*E9</f>
        <v>0.75966850828729293</v>
      </c>
      <c r="L9">
        <f>A9/E9</f>
        <v>2.0271999999999997</v>
      </c>
    </row>
    <row r="10" spans="1:15">
      <c r="B10">
        <v>5.9</v>
      </c>
    </row>
    <row r="11" spans="1:15">
      <c r="B11">
        <v>5.69</v>
      </c>
    </row>
    <row r="12" spans="1:15">
      <c r="B12">
        <v>5.86</v>
      </c>
    </row>
    <row r="13" spans="1:15">
      <c r="B13">
        <v>5.88</v>
      </c>
    </row>
    <row r="15" spans="1:15">
      <c r="A15" s="1">
        <v>0.3</v>
      </c>
      <c r="B15">
        <v>27</v>
      </c>
      <c r="D15">
        <f>AVERAGE(B15:B16)</f>
        <v>27.5</v>
      </c>
      <c r="E15">
        <f>2/D15</f>
        <v>7.2727272727272724E-2</v>
      </c>
      <c r="G15">
        <f>0.8*E15/$E$3</f>
        <v>0.14260363636363635</v>
      </c>
      <c r="H15">
        <f>0.7*E15/$E$9</f>
        <v>0.14743272727272724</v>
      </c>
      <c r="I15">
        <f>0.5*E15/$E$23</f>
        <v>0.17334545454545455</v>
      </c>
      <c r="K15">
        <f>2.2*E15</f>
        <v>0.16</v>
      </c>
      <c r="L15">
        <f>A15/E15</f>
        <v>4.125</v>
      </c>
    </row>
    <row r="16" spans="1:15">
      <c r="B16">
        <v>28</v>
      </c>
    </row>
    <row r="18" spans="1:12">
      <c r="A18">
        <v>0.4</v>
      </c>
      <c r="B18">
        <v>13.66</v>
      </c>
      <c r="D18">
        <f>AVERAGE(B18:B21)</f>
        <v>14.19</v>
      </c>
      <c r="E18">
        <f>2/D18</f>
        <v>0.14094432699083861</v>
      </c>
      <c r="G18">
        <f>0.8*E18/$E$3</f>
        <v>0.27636363636363631</v>
      </c>
      <c r="H18">
        <f>0.7*E18/$E$9</f>
        <v>0.285722339675828</v>
      </c>
      <c r="I18">
        <f>0.5*E18/$E$23</f>
        <v>0.33594080338266386</v>
      </c>
      <c r="K18">
        <f>2.2*E18</f>
        <v>0.31007751937984496</v>
      </c>
      <c r="L18">
        <f>A18/E18</f>
        <v>2.8380000000000001</v>
      </c>
    </row>
    <row r="19" spans="1:12">
      <c r="B19">
        <v>14.46</v>
      </c>
    </row>
    <row r="20" spans="1:12">
      <c r="B20">
        <v>15.02</v>
      </c>
    </row>
    <row r="21" spans="1:12">
      <c r="B21">
        <v>13.62</v>
      </c>
    </row>
    <row r="23" spans="1:12">
      <c r="A23">
        <v>0.5</v>
      </c>
      <c r="B23">
        <v>9.5</v>
      </c>
      <c r="D23">
        <f>AVERAGE(B23:B27)</f>
        <v>9.5340000000000007</v>
      </c>
      <c r="E23">
        <f>2/D23</f>
        <v>0.20977554017201594</v>
      </c>
      <c r="G23">
        <f>0.8*E23/$E$3</f>
        <v>0.41132787916928881</v>
      </c>
      <c r="H23">
        <f>0.7*E23/$E$9</f>
        <v>0.42525697503671062</v>
      </c>
      <c r="I23">
        <f>0.5*E23/$E$23</f>
        <v>0.5</v>
      </c>
      <c r="K23">
        <f>2.2*E23</f>
        <v>0.4615061883784351</v>
      </c>
      <c r="L23">
        <f>A23/E23</f>
        <v>2.3835000000000002</v>
      </c>
    </row>
    <row r="24" spans="1:12">
      <c r="B24">
        <v>9.3000000000000007</v>
      </c>
    </row>
    <row r="25" spans="1:12">
      <c r="B25">
        <v>9.65</v>
      </c>
    </row>
    <row r="26" spans="1:12">
      <c r="B26">
        <v>9.93</v>
      </c>
    </row>
    <row r="27" spans="1:12">
      <c r="B27">
        <v>9.2899999999999991</v>
      </c>
    </row>
    <row r="30" spans="1:12">
      <c r="A30" t="s">
        <v>5</v>
      </c>
      <c r="E30" t="s">
        <v>17</v>
      </c>
      <c r="G30" t="s">
        <v>18</v>
      </c>
    </row>
    <row r="31" spans="1:12">
      <c r="D31" t="s">
        <v>16</v>
      </c>
      <c r="E31" t="s">
        <v>7</v>
      </c>
      <c r="G31">
        <f>0.8/2.2</f>
        <v>0.36363636363636365</v>
      </c>
      <c r="H31" t="s">
        <v>8</v>
      </c>
    </row>
    <row r="32" spans="1:12">
      <c r="G32">
        <f>0.3/2.2</f>
        <v>0.13636363636363635</v>
      </c>
      <c r="H32" t="s">
        <v>9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Schwartz</dc:creator>
  <cp:lastModifiedBy>Uwe Schwartz</cp:lastModifiedBy>
  <dcterms:created xsi:type="dcterms:W3CDTF">2018-10-11T19:39:09Z</dcterms:created>
  <dcterms:modified xsi:type="dcterms:W3CDTF">2018-10-24T11:54:36Z</dcterms:modified>
</cp:coreProperties>
</file>