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2420" windowHeight="71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0" i="1" l="1"/>
  <c r="G39" i="1"/>
  <c r="G38" i="1"/>
  <c r="G37" i="1"/>
  <c r="G36" i="1"/>
  <c r="G35" i="1"/>
  <c r="W34" i="1"/>
  <c r="G34" i="1"/>
  <c r="W33" i="1"/>
  <c r="G33" i="1"/>
  <c r="G31" i="1"/>
  <c r="M30" i="1"/>
  <c r="G29" i="1"/>
  <c r="G28" i="1"/>
  <c r="W27" i="1"/>
  <c r="W23" i="1"/>
  <c r="W22" i="1"/>
  <c r="W21" i="1"/>
  <c r="M7" i="1" l="1"/>
</calcChain>
</file>

<file path=xl/sharedStrings.xml><?xml version="1.0" encoding="utf-8"?>
<sst xmlns="http://schemas.openxmlformats.org/spreadsheetml/2006/main" count="547" uniqueCount="142">
  <si>
    <t>Condo</t>
  </si>
  <si>
    <t>Unit</t>
  </si>
  <si>
    <t>5-B</t>
  </si>
  <si>
    <t>City</t>
  </si>
  <si>
    <t>Wailea</t>
  </si>
  <si>
    <t>Zip</t>
  </si>
  <si>
    <t>Price</t>
  </si>
  <si>
    <t>Score</t>
  </si>
  <si>
    <t>Area</t>
  </si>
  <si>
    <t>PH17</t>
  </si>
  <si>
    <t>Hilo</t>
  </si>
  <si>
    <t>Hawai'i</t>
  </si>
  <si>
    <t>Beds</t>
  </si>
  <si>
    <t>NA</t>
  </si>
  <si>
    <t>Yes</t>
  </si>
  <si>
    <t>No</t>
  </si>
  <si>
    <t>Built</t>
  </si>
  <si>
    <t> Monthly Maint</t>
  </si>
  <si>
    <t>Pool</t>
  </si>
  <si>
    <t>DoM</t>
  </si>
  <si>
    <t>108</t>
  </si>
  <si>
    <t>Maalaea</t>
  </si>
  <si>
    <t>Country Club Villas</t>
  </si>
  <si>
    <t>Golf</t>
  </si>
  <si>
    <t>Ocean Frontage</t>
  </si>
  <si>
    <t>Milowai </t>
  </si>
  <si>
    <t>336</t>
  </si>
  <si>
    <t>Keauhou</t>
  </si>
  <si>
    <t>Ridgeway</t>
  </si>
  <si>
    <t>Waimalu</t>
  </si>
  <si>
    <t>Kamaole Nalu</t>
  </si>
  <si>
    <t>501</t>
  </si>
  <si>
    <t>H503</t>
  </si>
  <si>
    <t>Kai Nani At Makakilo</t>
  </si>
  <si>
    <t>701</t>
  </si>
  <si>
    <t>Makakilo</t>
  </si>
  <si>
    <t>Hawaiian Monarch</t>
  </si>
  <si>
    <t>PH 304</t>
  </si>
  <si>
    <t>Waikiki</t>
  </si>
  <si>
    <t>C-80</t>
  </si>
  <si>
    <t>Fairway House</t>
  </si>
  <si>
    <t>12A</t>
  </si>
  <si>
    <t>Kapahulu</t>
  </si>
  <si>
    <t>O'ahu</t>
  </si>
  <si>
    <t>Ocean View</t>
  </si>
  <si>
    <t>Sunrise View</t>
  </si>
  <si>
    <t>Sunset View</t>
  </si>
  <si>
    <t>19D</t>
  </si>
  <si>
    <t>Waipio Gentry</t>
  </si>
  <si>
    <t>Spinnaker</t>
  </si>
  <si>
    <t>5805</t>
  </si>
  <si>
    <t>Ocean Pointe</t>
  </si>
  <si>
    <t>Kumelewai Court</t>
  </si>
  <si>
    <t>133</t>
  </si>
  <si>
    <t>Mililani Mauka</t>
  </si>
  <si>
    <t>Mountain View</t>
  </si>
  <si>
    <t>116</t>
  </si>
  <si>
    <t>Partial</t>
  </si>
  <si>
    <t>400</t>
  </si>
  <si>
    <t>Fairway Villas At Waikoloa Beach Resort</t>
  </si>
  <si>
    <t>G21</t>
  </si>
  <si>
    <t>Kaua'i</t>
  </si>
  <si>
    <t>MLS</t>
  </si>
  <si>
    <t>Koa Resort</t>
  </si>
  <si>
    <t>HALE KAHAKAI APARTMENTS</t>
  </si>
  <si>
    <t>Kihei</t>
  </si>
  <si>
    <t>Penakii</t>
  </si>
  <si>
    <t>Kona By The Sea 116</t>
  </si>
  <si>
    <t>Kailua-Kona</t>
  </si>
  <si>
    <t>Island Sands 400</t>
  </si>
  <si>
    <t>Waikoloa Beach Resort </t>
  </si>
  <si>
    <t>B1</t>
  </si>
  <si>
    <t>Princeville</t>
  </si>
  <si>
    <t>Franklin Towers</t>
  </si>
  <si>
    <t>28B</t>
  </si>
  <si>
    <t>Salt Lake</t>
  </si>
  <si>
    <t>Paki Mau</t>
  </si>
  <si>
    <t>III 126</t>
  </si>
  <si>
    <t>Kaanapali</t>
  </si>
  <si>
    <t>Neighborhood</t>
  </si>
  <si>
    <t>South Side</t>
  </si>
  <si>
    <t>Central</t>
  </si>
  <si>
    <t>Pear City</t>
  </si>
  <si>
    <t>Mau'i</t>
  </si>
  <si>
    <t>Mau'i Banyan</t>
  </si>
  <si>
    <t>Honolulu</t>
  </si>
  <si>
    <t>Waipahu</t>
  </si>
  <si>
    <t>Ewa</t>
  </si>
  <si>
    <t>In-Town</t>
  </si>
  <si>
    <t>North Shore</t>
  </si>
  <si>
    <t>West Side</t>
  </si>
  <si>
    <t>Terraces At Launani Valley</t>
  </si>
  <si>
    <t>E302</t>
  </si>
  <si>
    <t>Mililani</t>
  </si>
  <si>
    <t>Ke Aina Kai</t>
  </si>
  <si>
    <t>2 2B1</t>
  </si>
  <si>
    <t>Geographic Area</t>
  </si>
  <si>
    <t>Paniolo Hale</t>
  </si>
  <si>
    <t>E2</t>
  </si>
  <si>
    <t>Molokai</t>
  </si>
  <si>
    <t>West End</t>
  </si>
  <si>
    <t>Honolulu Tower</t>
  </si>
  <si>
    <t>China Town</t>
  </si>
  <si>
    <t>Waikoloa Colony Villas</t>
  </si>
  <si>
    <t>301</t>
  </si>
  <si>
    <t>Kohola Coast</t>
  </si>
  <si>
    <t>Waikoloa Beach Resort</t>
  </si>
  <si>
    <t>B2 208</t>
  </si>
  <si>
    <t>Pearl City</t>
  </si>
  <si>
    <t>Mo</t>
  </si>
  <si>
    <t>Havens Of Ii Vistas</t>
  </si>
  <si>
    <t>Haven of Ii Vistas</t>
  </si>
  <si>
    <t>161</t>
  </si>
  <si>
    <t>134</t>
  </si>
  <si>
    <t>Shores at Waikoloa Beach Resort</t>
  </si>
  <si>
    <t>Waikiki Sunset</t>
  </si>
  <si>
    <t>Alii Villas</t>
  </si>
  <si>
    <t>Island</t>
  </si>
  <si>
    <t>Princeville Sealodge</t>
  </si>
  <si>
    <t>Alii Park Place</t>
  </si>
  <si>
    <t>1107</t>
  </si>
  <si>
    <t>236</t>
  </si>
  <si>
    <t>C102</t>
  </si>
  <si>
    <t>The Windsor</t>
  </si>
  <si>
    <t>2005</t>
  </si>
  <si>
    <t>P303</t>
  </si>
  <si>
    <t>Mott-Smith Laniloa</t>
  </si>
  <si>
    <t>1606</t>
  </si>
  <si>
    <t>Makiki</t>
  </si>
  <si>
    <t>Kamaole Sands</t>
  </si>
  <si>
    <t>6-102</t>
  </si>
  <si>
    <t>1111 Wilder</t>
  </si>
  <si>
    <t>5B</t>
  </si>
  <si>
    <t>Waialae Gardens</t>
  </si>
  <si>
    <t>55</t>
  </si>
  <si>
    <t>Diamond Head</t>
  </si>
  <si>
    <t>Lakeside Holiday</t>
  </si>
  <si>
    <t>2</t>
  </si>
  <si>
    <t>2705</t>
  </si>
  <si>
    <t>Marco Polo Apts</t>
  </si>
  <si>
    <t>902</t>
  </si>
  <si>
    <t>Kapiolani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</si>
</sst>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848"/>
      <name val="Calibri"/>
      <family val="2"/>
      <scheme val="minor"/>
    </font>
    <font>
      <b/>
      <sz val="11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/>
    <xf numFmtId="2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E1" zoomScale="110" zoomScaleNormal="110" workbookViewId="0">
      <pane ySplit="1" topLeftCell="A20" activePane="bottomLeft" state="frozen"/>
      <selection pane="bottomLeft" activeCell="E41" sqref="E41"/>
    </sheetView>
  </sheetViews>
  <sheetFormatPr defaultRowHeight="14.4" x14ac:dyDescent="0.3"/>
  <cols>
    <col min="1" max="1" width="10.109375" style="8" customWidth="1"/>
    <col min="2" max="2" width="34.109375" customWidth="1"/>
    <col min="5" max="6" width="21.21875" customWidth="1"/>
    <col min="7" max="7" width="29.6640625" customWidth="1"/>
    <col min="8" max="8" width="6.44140625" customWidth="1"/>
    <col min="9" max="9" width="8.44140625" style="1" customWidth="1"/>
    <col min="10" max="11" width="6.6640625" customWidth="1"/>
    <col min="12" max="16" width="7.6640625" customWidth="1"/>
    <col min="17" max="17" width="7.6640625" style="7" customWidth="1"/>
    <col min="22" max="22" width="10.6640625" customWidth="1"/>
    <col min="23" max="23" width="9.5546875" style="5" customWidth="1"/>
  </cols>
  <sheetData>
    <row r="1" spans="1:23" s="10" customFormat="1" ht="28.8" x14ac:dyDescent="0.3">
      <c r="A1" s="10" t="s">
        <v>62</v>
      </c>
      <c r="B1" s="10" t="s">
        <v>0</v>
      </c>
      <c r="C1" s="10" t="s">
        <v>1</v>
      </c>
      <c r="D1" s="10" t="s">
        <v>117</v>
      </c>
      <c r="E1" s="10" t="s">
        <v>96</v>
      </c>
      <c r="F1" s="10" t="s">
        <v>3</v>
      </c>
      <c r="G1" s="10" t="s">
        <v>79</v>
      </c>
      <c r="H1" s="10" t="s">
        <v>5</v>
      </c>
      <c r="I1" s="11" t="s">
        <v>6</v>
      </c>
      <c r="J1" s="10" t="s">
        <v>7</v>
      </c>
      <c r="K1" s="10" t="s">
        <v>12</v>
      </c>
      <c r="L1" s="10" t="s">
        <v>8</v>
      </c>
      <c r="M1" s="10" t="s">
        <v>19</v>
      </c>
      <c r="N1" s="10" t="s">
        <v>16</v>
      </c>
      <c r="O1" s="10" t="s">
        <v>18</v>
      </c>
      <c r="P1" s="3" t="s">
        <v>45</v>
      </c>
      <c r="Q1" s="3" t="s">
        <v>46</v>
      </c>
      <c r="R1" s="3" t="s">
        <v>44</v>
      </c>
      <c r="S1" s="3" t="s">
        <v>24</v>
      </c>
      <c r="T1" s="3" t="s">
        <v>3</v>
      </c>
      <c r="U1" s="10" t="s">
        <v>23</v>
      </c>
      <c r="V1" s="3" t="s">
        <v>55</v>
      </c>
      <c r="W1" s="4" t="s">
        <v>17</v>
      </c>
    </row>
    <row r="2" spans="1:23" x14ac:dyDescent="0.3">
      <c r="A2" s="8">
        <v>364246</v>
      </c>
      <c r="B2" t="s">
        <v>63</v>
      </c>
      <c r="C2" t="s">
        <v>2</v>
      </c>
      <c r="D2" t="s">
        <v>83</v>
      </c>
      <c r="E2" t="s">
        <v>80</v>
      </c>
      <c r="F2" t="s">
        <v>4</v>
      </c>
      <c r="H2">
        <v>96753</v>
      </c>
      <c r="I2" s="1">
        <v>329</v>
      </c>
      <c r="J2">
        <v>394</v>
      </c>
      <c r="K2">
        <v>2</v>
      </c>
      <c r="L2">
        <v>862</v>
      </c>
      <c r="M2">
        <v>8</v>
      </c>
      <c r="N2" t="s">
        <v>13</v>
      </c>
      <c r="O2" t="s">
        <v>13</v>
      </c>
      <c r="P2" t="s">
        <v>13</v>
      </c>
      <c r="Q2" s="7" t="s">
        <v>13</v>
      </c>
      <c r="R2" t="s">
        <v>13</v>
      </c>
      <c r="S2" t="s">
        <v>13</v>
      </c>
      <c r="T2" t="s">
        <v>15</v>
      </c>
      <c r="U2" t="s">
        <v>13</v>
      </c>
      <c r="V2" t="s">
        <v>13</v>
      </c>
      <c r="W2" s="5" t="s">
        <v>13</v>
      </c>
    </row>
    <row r="3" spans="1:23" x14ac:dyDescent="0.3">
      <c r="A3" s="8">
        <v>281213</v>
      </c>
      <c r="B3" t="s">
        <v>64</v>
      </c>
      <c r="C3" t="s">
        <v>9</v>
      </c>
      <c r="D3" t="s">
        <v>11</v>
      </c>
      <c r="E3" t="s">
        <v>10</v>
      </c>
      <c r="F3" t="s">
        <v>10</v>
      </c>
      <c r="H3">
        <v>96720</v>
      </c>
      <c r="I3" s="1">
        <v>384</v>
      </c>
      <c r="J3">
        <v>101</v>
      </c>
      <c r="K3">
        <v>3</v>
      </c>
      <c r="L3">
        <v>1605</v>
      </c>
      <c r="M3">
        <v>2</v>
      </c>
      <c r="N3">
        <v>1973</v>
      </c>
      <c r="O3" t="s">
        <v>14</v>
      </c>
      <c r="P3" t="s">
        <v>14</v>
      </c>
      <c r="Q3" s="7" t="s">
        <v>15</v>
      </c>
      <c r="R3" t="s">
        <v>14</v>
      </c>
      <c r="S3" t="s">
        <v>15</v>
      </c>
      <c r="T3" t="s">
        <v>15</v>
      </c>
      <c r="U3" t="s">
        <v>15</v>
      </c>
      <c r="V3" t="s">
        <v>15</v>
      </c>
      <c r="W3" s="5">
        <v>1135</v>
      </c>
    </row>
    <row r="4" spans="1:23" x14ac:dyDescent="0.3">
      <c r="A4" s="8">
        <v>282190</v>
      </c>
      <c r="B4" t="s">
        <v>22</v>
      </c>
      <c r="C4" s="2" t="s">
        <v>26</v>
      </c>
      <c r="D4" s="2" t="s">
        <v>11</v>
      </c>
      <c r="E4" t="s">
        <v>27</v>
      </c>
      <c r="F4" t="s">
        <v>68</v>
      </c>
      <c r="H4">
        <v>96740</v>
      </c>
      <c r="I4" s="1">
        <v>433</v>
      </c>
      <c r="J4">
        <v>75</v>
      </c>
      <c r="K4">
        <v>2</v>
      </c>
      <c r="L4">
        <v>1161</v>
      </c>
      <c r="M4">
        <v>1</v>
      </c>
      <c r="N4">
        <v>1979</v>
      </c>
      <c r="O4" t="s">
        <v>14</v>
      </c>
      <c r="P4" t="s">
        <v>15</v>
      </c>
      <c r="Q4" s="7" t="s">
        <v>14</v>
      </c>
      <c r="R4" t="s">
        <v>14</v>
      </c>
      <c r="S4" t="s">
        <v>14</v>
      </c>
      <c r="T4" t="s">
        <v>15</v>
      </c>
      <c r="U4" t="s">
        <v>14</v>
      </c>
      <c r="V4" t="s">
        <v>15</v>
      </c>
      <c r="W4" s="5">
        <v>606</v>
      </c>
    </row>
    <row r="5" spans="1:23" x14ac:dyDescent="0.3">
      <c r="A5" s="8">
        <v>363430</v>
      </c>
      <c r="B5" t="s">
        <v>25</v>
      </c>
      <c r="C5" s="2" t="s">
        <v>20</v>
      </c>
      <c r="D5" s="2" t="s">
        <v>83</v>
      </c>
      <c r="E5" t="s">
        <v>81</v>
      </c>
      <c r="F5" t="s">
        <v>21</v>
      </c>
      <c r="H5">
        <v>96793</v>
      </c>
      <c r="I5" s="1">
        <v>399</v>
      </c>
      <c r="J5">
        <v>113</v>
      </c>
      <c r="K5">
        <v>2</v>
      </c>
      <c r="L5">
        <v>1088</v>
      </c>
      <c r="M5">
        <v>60</v>
      </c>
      <c r="N5" t="s">
        <v>13</v>
      </c>
      <c r="O5" t="s">
        <v>14</v>
      </c>
      <c r="P5" t="s">
        <v>15</v>
      </c>
      <c r="Q5" s="7" t="s">
        <v>14</v>
      </c>
      <c r="R5" t="s">
        <v>14</v>
      </c>
      <c r="S5" t="s">
        <v>14</v>
      </c>
      <c r="T5" t="s">
        <v>15</v>
      </c>
      <c r="U5" t="s">
        <v>15</v>
      </c>
      <c r="V5" t="s">
        <v>14</v>
      </c>
      <c r="W5" s="5">
        <v>945</v>
      </c>
    </row>
    <row r="6" spans="1:23" x14ac:dyDescent="0.3">
      <c r="A6" s="8">
        <v>201502561</v>
      </c>
      <c r="B6" t="s">
        <v>28</v>
      </c>
      <c r="C6" t="s">
        <v>39</v>
      </c>
      <c r="D6" t="s">
        <v>43</v>
      </c>
      <c r="E6" t="s">
        <v>29</v>
      </c>
      <c r="F6" t="s">
        <v>82</v>
      </c>
      <c r="H6">
        <v>96701</v>
      </c>
      <c r="I6" s="1">
        <v>425</v>
      </c>
      <c r="J6">
        <v>79</v>
      </c>
      <c r="K6">
        <v>3</v>
      </c>
      <c r="L6">
        <v>1136</v>
      </c>
      <c r="M6">
        <v>22</v>
      </c>
      <c r="N6">
        <v>1971</v>
      </c>
      <c r="O6" t="s">
        <v>15</v>
      </c>
      <c r="P6" t="s">
        <v>15</v>
      </c>
      <c r="Q6" s="7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s="5">
        <v>422</v>
      </c>
    </row>
    <row r="7" spans="1:23" x14ac:dyDescent="0.3">
      <c r="A7" s="8">
        <v>360381</v>
      </c>
      <c r="B7" t="s">
        <v>30</v>
      </c>
      <c r="C7" s="2" t="s">
        <v>31</v>
      </c>
      <c r="D7" s="2" t="s">
        <v>83</v>
      </c>
      <c r="E7" t="s">
        <v>80</v>
      </c>
      <c r="F7" t="s">
        <v>83</v>
      </c>
      <c r="H7">
        <v>96753</v>
      </c>
      <c r="I7" s="1">
        <v>380</v>
      </c>
      <c r="J7">
        <v>114</v>
      </c>
      <c r="K7">
        <v>2</v>
      </c>
      <c r="L7">
        <v>774</v>
      </c>
      <c r="M7">
        <f>11*30</f>
        <v>330</v>
      </c>
      <c r="N7" t="s">
        <v>13</v>
      </c>
      <c r="O7" t="s">
        <v>14</v>
      </c>
      <c r="P7" t="s">
        <v>15</v>
      </c>
      <c r="Q7" s="7" t="s">
        <v>14</v>
      </c>
      <c r="R7" t="s">
        <v>14</v>
      </c>
      <c r="S7" t="s">
        <v>15</v>
      </c>
      <c r="T7" t="s">
        <v>15</v>
      </c>
      <c r="U7" t="s">
        <v>15</v>
      </c>
      <c r="V7" t="s">
        <v>15</v>
      </c>
      <c r="W7" s="5" t="s">
        <v>13</v>
      </c>
    </row>
    <row r="8" spans="1:23" x14ac:dyDescent="0.3">
      <c r="A8" s="8">
        <v>364276</v>
      </c>
      <c r="B8" t="s">
        <v>84</v>
      </c>
      <c r="C8" t="s">
        <v>32</v>
      </c>
      <c r="D8" t="s">
        <v>83</v>
      </c>
      <c r="E8" t="s">
        <v>80</v>
      </c>
      <c r="F8" t="s">
        <v>65</v>
      </c>
      <c r="H8">
        <v>96753</v>
      </c>
      <c r="I8" s="1">
        <v>450</v>
      </c>
      <c r="J8">
        <v>97</v>
      </c>
      <c r="K8">
        <v>1</v>
      </c>
      <c r="L8">
        <v>650</v>
      </c>
      <c r="M8">
        <v>4</v>
      </c>
      <c r="N8" t="s">
        <v>13</v>
      </c>
      <c r="O8" t="s">
        <v>14</v>
      </c>
      <c r="P8" t="s">
        <v>15</v>
      </c>
      <c r="Q8" s="7" t="s">
        <v>14</v>
      </c>
      <c r="R8" t="s">
        <v>14</v>
      </c>
      <c r="S8" t="s">
        <v>15</v>
      </c>
      <c r="T8" t="s">
        <v>15</v>
      </c>
      <c r="U8" t="s">
        <v>15</v>
      </c>
      <c r="V8" t="s">
        <v>14</v>
      </c>
      <c r="W8" s="5" t="s">
        <v>13</v>
      </c>
    </row>
    <row r="9" spans="1:23" x14ac:dyDescent="0.3">
      <c r="A9" s="8">
        <v>201503748</v>
      </c>
      <c r="B9" t="s">
        <v>33</v>
      </c>
      <c r="C9" s="2" t="s">
        <v>34</v>
      </c>
      <c r="D9" s="2" t="s">
        <v>43</v>
      </c>
      <c r="E9" t="s">
        <v>35</v>
      </c>
      <c r="F9" t="s">
        <v>35</v>
      </c>
      <c r="H9">
        <v>96707</v>
      </c>
      <c r="I9" s="1">
        <v>525</v>
      </c>
      <c r="J9">
        <v>78</v>
      </c>
      <c r="K9">
        <v>3</v>
      </c>
      <c r="L9">
        <v>1508</v>
      </c>
      <c r="M9">
        <v>1</v>
      </c>
      <c r="N9">
        <v>2005</v>
      </c>
      <c r="O9" t="s">
        <v>15</v>
      </c>
      <c r="P9" t="s">
        <v>15</v>
      </c>
      <c r="Q9" s="7" t="s">
        <v>14</v>
      </c>
      <c r="R9" t="s">
        <v>14</v>
      </c>
      <c r="S9" t="s">
        <v>15</v>
      </c>
      <c r="T9" t="s">
        <v>15</v>
      </c>
      <c r="U9" t="s">
        <v>15</v>
      </c>
      <c r="V9" t="s">
        <v>15</v>
      </c>
      <c r="W9" s="5">
        <v>455</v>
      </c>
    </row>
    <row r="10" spans="1:23" x14ac:dyDescent="0.3">
      <c r="A10" s="8">
        <v>201409134</v>
      </c>
      <c r="B10" t="s">
        <v>36</v>
      </c>
      <c r="C10" t="s">
        <v>37</v>
      </c>
      <c r="D10" t="s">
        <v>43</v>
      </c>
      <c r="E10" t="s">
        <v>38</v>
      </c>
      <c r="F10" t="s">
        <v>85</v>
      </c>
      <c r="H10">
        <v>96815</v>
      </c>
      <c r="I10" s="1">
        <v>450</v>
      </c>
      <c r="J10">
        <v>117</v>
      </c>
      <c r="K10">
        <v>2</v>
      </c>
      <c r="L10">
        <v>1151</v>
      </c>
      <c r="M10">
        <v>120</v>
      </c>
      <c r="N10">
        <v>1979</v>
      </c>
      <c r="O10" t="s">
        <v>14</v>
      </c>
      <c r="P10" t="s">
        <v>15</v>
      </c>
      <c r="Q10" s="7" t="s">
        <v>15</v>
      </c>
      <c r="R10" t="s">
        <v>15</v>
      </c>
      <c r="S10" t="s">
        <v>15</v>
      </c>
      <c r="T10" t="s">
        <v>14</v>
      </c>
      <c r="U10" t="s">
        <v>15</v>
      </c>
      <c r="V10" t="s">
        <v>14</v>
      </c>
      <c r="W10" s="5">
        <v>1322.82</v>
      </c>
    </row>
    <row r="11" spans="1:23" x14ac:dyDescent="0.3">
      <c r="A11" s="8">
        <v>201415445</v>
      </c>
      <c r="B11" t="s">
        <v>40</v>
      </c>
      <c r="C11" t="s">
        <v>41</v>
      </c>
      <c r="D11" t="s">
        <v>43</v>
      </c>
      <c r="E11" t="s">
        <v>42</v>
      </c>
      <c r="F11" t="s">
        <v>85</v>
      </c>
      <c r="H11">
        <v>96816</v>
      </c>
      <c r="I11" s="1">
        <v>325</v>
      </c>
      <c r="J11">
        <v>133</v>
      </c>
      <c r="K11">
        <v>1</v>
      </c>
      <c r="L11">
        <v>689</v>
      </c>
      <c r="M11">
        <v>240</v>
      </c>
      <c r="N11">
        <v>1981</v>
      </c>
      <c r="O11" t="s">
        <v>14</v>
      </c>
      <c r="P11" t="s">
        <v>15</v>
      </c>
      <c r="Q11" s="7" t="s">
        <v>15</v>
      </c>
      <c r="R11" t="s">
        <v>15</v>
      </c>
      <c r="S11" t="s">
        <v>15</v>
      </c>
      <c r="T11" t="s">
        <v>15</v>
      </c>
      <c r="U11" t="s">
        <v>14</v>
      </c>
      <c r="V11" t="s">
        <v>14</v>
      </c>
      <c r="W11" s="5">
        <v>456</v>
      </c>
    </row>
    <row r="12" spans="1:23" x14ac:dyDescent="0.3">
      <c r="A12" s="8">
        <v>201501021</v>
      </c>
      <c r="B12" t="s">
        <v>66</v>
      </c>
      <c r="C12" t="s">
        <v>47</v>
      </c>
      <c r="D12" t="s">
        <v>43</v>
      </c>
      <c r="E12" t="s">
        <v>48</v>
      </c>
      <c r="F12" t="s">
        <v>86</v>
      </c>
      <c r="H12">
        <v>96797</v>
      </c>
      <c r="I12" s="1">
        <v>416</v>
      </c>
      <c r="J12">
        <v>85</v>
      </c>
      <c r="K12">
        <v>3</v>
      </c>
      <c r="L12">
        <v>1194</v>
      </c>
      <c r="M12">
        <v>51</v>
      </c>
      <c r="N12">
        <v>1981</v>
      </c>
      <c r="O12" t="s">
        <v>15</v>
      </c>
      <c r="P12" t="s">
        <v>15</v>
      </c>
      <c r="Q12" s="7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s="5">
        <v>397</v>
      </c>
    </row>
    <row r="13" spans="1:23" x14ac:dyDescent="0.3">
      <c r="A13" s="9">
        <v>201503732</v>
      </c>
      <c r="B13" t="s">
        <v>49</v>
      </c>
      <c r="C13" s="2" t="s">
        <v>50</v>
      </c>
      <c r="D13" s="2" t="s">
        <v>43</v>
      </c>
      <c r="E13" t="s">
        <v>51</v>
      </c>
      <c r="F13" t="s">
        <v>87</v>
      </c>
      <c r="H13">
        <v>96706</v>
      </c>
      <c r="I13" s="1">
        <v>430</v>
      </c>
      <c r="J13">
        <v>87</v>
      </c>
      <c r="K13">
        <v>3</v>
      </c>
      <c r="L13">
        <v>1196</v>
      </c>
      <c r="M13">
        <v>2</v>
      </c>
      <c r="N13">
        <v>2006</v>
      </c>
      <c r="O13" t="s">
        <v>14</v>
      </c>
      <c r="P13" t="s">
        <v>15</v>
      </c>
      <c r="Q13" s="7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14</v>
      </c>
      <c r="W13" s="5">
        <v>322</v>
      </c>
    </row>
    <row r="14" spans="1:23" x14ac:dyDescent="0.3">
      <c r="A14" s="8">
        <v>201503766</v>
      </c>
      <c r="B14" t="s">
        <v>52</v>
      </c>
      <c r="C14" s="2" t="s">
        <v>53</v>
      </c>
      <c r="D14" s="2" t="s">
        <v>43</v>
      </c>
      <c r="E14" t="s">
        <v>54</v>
      </c>
      <c r="F14" t="s">
        <v>81</v>
      </c>
      <c r="H14">
        <v>96780</v>
      </c>
      <c r="I14" s="1">
        <v>470</v>
      </c>
      <c r="J14">
        <v>33</v>
      </c>
      <c r="K14">
        <v>3</v>
      </c>
      <c r="L14">
        <v>1635</v>
      </c>
      <c r="M14">
        <v>4</v>
      </c>
      <c r="N14">
        <v>1991</v>
      </c>
      <c r="O14" t="s">
        <v>15</v>
      </c>
      <c r="P14" t="s">
        <v>15</v>
      </c>
      <c r="Q14" s="7" t="s">
        <v>14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s="5">
        <v>647</v>
      </c>
    </row>
    <row r="15" spans="1:23" x14ac:dyDescent="0.3">
      <c r="A15" s="8">
        <v>280056</v>
      </c>
      <c r="B15" t="s">
        <v>67</v>
      </c>
      <c r="C15" s="2" t="s">
        <v>56</v>
      </c>
      <c r="D15" s="2" t="s">
        <v>11</v>
      </c>
      <c r="E15" t="s">
        <v>88</v>
      </c>
      <c r="F15" t="s">
        <v>68</v>
      </c>
      <c r="H15">
        <v>96740</v>
      </c>
      <c r="I15" s="1">
        <v>379</v>
      </c>
      <c r="J15">
        <v>95</v>
      </c>
      <c r="K15">
        <v>1</v>
      </c>
      <c r="L15">
        <v>919</v>
      </c>
      <c r="M15">
        <v>60</v>
      </c>
      <c r="N15">
        <v>1981</v>
      </c>
      <c r="O15" t="s">
        <v>14</v>
      </c>
      <c r="P15" t="s">
        <v>15</v>
      </c>
      <c r="Q15" s="7" t="s">
        <v>15</v>
      </c>
      <c r="R15" t="s">
        <v>14</v>
      </c>
      <c r="S15" t="s">
        <v>14</v>
      </c>
      <c r="T15" t="s">
        <v>15</v>
      </c>
      <c r="U15" t="s">
        <v>15</v>
      </c>
      <c r="V15" t="s">
        <v>57</v>
      </c>
      <c r="W15" s="5">
        <v>697</v>
      </c>
    </row>
    <row r="16" spans="1:23" x14ac:dyDescent="0.3">
      <c r="A16" s="8">
        <v>363450</v>
      </c>
      <c r="B16" t="s">
        <v>69</v>
      </c>
      <c r="C16" s="2" t="s">
        <v>58</v>
      </c>
      <c r="D16" s="2" t="s">
        <v>83</v>
      </c>
      <c r="E16" t="s">
        <v>81</v>
      </c>
      <c r="F16" t="s">
        <v>21</v>
      </c>
      <c r="H16">
        <v>97793</v>
      </c>
      <c r="I16" s="1">
        <v>399</v>
      </c>
      <c r="J16">
        <v>88</v>
      </c>
      <c r="K16">
        <v>2</v>
      </c>
      <c r="L16">
        <v>936</v>
      </c>
      <c r="M16">
        <v>60</v>
      </c>
      <c r="N16" t="s">
        <v>13</v>
      </c>
      <c r="O16" t="s">
        <v>14</v>
      </c>
      <c r="P16" t="s">
        <v>15</v>
      </c>
      <c r="Q16" s="7" t="s">
        <v>14</v>
      </c>
      <c r="R16" t="s">
        <v>14</v>
      </c>
      <c r="S16" t="s">
        <v>14</v>
      </c>
      <c r="T16" t="s">
        <v>15</v>
      </c>
      <c r="U16" t="s">
        <v>15</v>
      </c>
      <c r="V16" t="s">
        <v>57</v>
      </c>
      <c r="W16" s="6">
        <v>556</v>
      </c>
    </row>
    <row r="17" spans="1:23" x14ac:dyDescent="0.3">
      <c r="A17" s="8">
        <v>282041</v>
      </c>
      <c r="B17" t="s">
        <v>59</v>
      </c>
      <c r="C17" t="s">
        <v>60</v>
      </c>
      <c r="D17" t="s">
        <v>11</v>
      </c>
      <c r="E17" t="s">
        <v>105</v>
      </c>
      <c r="F17" t="s">
        <v>70</v>
      </c>
      <c r="H17">
        <v>96738</v>
      </c>
      <c r="I17" s="1">
        <v>434</v>
      </c>
      <c r="J17">
        <v>61</v>
      </c>
      <c r="K17">
        <v>2</v>
      </c>
      <c r="L17">
        <v>1033</v>
      </c>
      <c r="M17">
        <v>10</v>
      </c>
      <c r="N17">
        <v>2002</v>
      </c>
      <c r="O17" t="s">
        <v>15</v>
      </c>
      <c r="P17" t="s">
        <v>15</v>
      </c>
      <c r="Q17" s="7" t="s">
        <v>15</v>
      </c>
      <c r="R17" t="s">
        <v>15</v>
      </c>
      <c r="S17" t="s">
        <v>15</v>
      </c>
      <c r="T17" t="s">
        <v>15</v>
      </c>
      <c r="U17" t="s">
        <v>14</v>
      </c>
      <c r="V17" t="s">
        <v>14</v>
      </c>
      <c r="W17" s="5">
        <v>617.4</v>
      </c>
    </row>
    <row r="18" spans="1:23" x14ac:dyDescent="0.3">
      <c r="A18" s="8">
        <v>282257</v>
      </c>
      <c r="B18" t="s">
        <v>118</v>
      </c>
      <c r="C18" t="s">
        <v>71</v>
      </c>
      <c r="D18" t="s">
        <v>61</v>
      </c>
      <c r="E18" t="s">
        <v>89</v>
      </c>
      <c r="F18" t="s">
        <v>72</v>
      </c>
      <c r="H18">
        <v>96722</v>
      </c>
      <c r="I18" s="1">
        <v>310</v>
      </c>
      <c r="J18">
        <v>90</v>
      </c>
      <c r="K18">
        <v>1</v>
      </c>
      <c r="L18">
        <v>566</v>
      </c>
      <c r="M18">
        <v>5</v>
      </c>
      <c r="N18">
        <v>1973</v>
      </c>
      <c r="O18" t="s">
        <v>15</v>
      </c>
      <c r="P18" t="s">
        <v>14</v>
      </c>
      <c r="Q18" s="7" t="s">
        <v>14</v>
      </c>
      <c r="R18" t="s">
        <v>14</v>
      </c>
      <c r="S18" t="s">
        <v>15</v>
      </c>
      <c r="T18" t="s">
        <v>15</v>
      </c>
      <c r="U18" t="s">
        <v>15</v>
      </c>
      <c r="V18" t="s">
        <v>15</v>
      </c>
      <c r="W18" s="5">
        <v>0</v>
      </c>
    </row>
    <row r="19" spans="1:23" x14ac:dyDescent="0.3">
      <c r="A19" s="8">
        <v>201503485</v>
      </c>
      <c r="B19" t="s">
        <v>73</v>
      </c>
      <c r="C19" t="s">
        <v>74</v>
      </c>
      <c r="D19" t="s">
        <v>43</v>
      </c>
      <c r="E19" t="s">
        <v>85</v>
      </c>
      <c r="F19" t="s">
        <v>85</v>
      </c>
      <c r="G19" t="s">
        <v>75</v>
      </c>
      <c r="H19">
        <v>96818</v>
      </c>
      <c r="I19" s="1">
        <v>450</v>
      </c>
      <c r="J19">
        <v>91</v>
      </c>
      <c r="K19">
        <v>2</v>
      </c>
      <c r="L19">
        <v>1003</v>
      </c>
      <c r="M19">
        <v>6</v>
      </c>
      <c r="N19">
        <v>1982</v>
      </c>
      <c r="O19" t="s">
        <v>14</v>
      </c>
      <c r="P19" t="s">
        <v>14</v>
      </c>
      <c r="Q19" s="7" t="s">
        <v>14</v>
      </c>
      <c r="R19" t="s">
        <v>14</v>
      </c>
      <c r="S19" t="s">
        <v>15</v>
      </c>
      <c r="T19" t="s">
        <v>15</v>
      </c>
      <c r="U19" t="s">
        <v>14</v>
      </c>
      <c r="V19" t="s">
        <v>14</v>
      </c>
      <c r="W19" s="5">
        <v>462</v>
      </c>
    </row>
    <row r="20" spans="1:23" x14ac:dyDescent="0.3">
      <c r="A20" s="8">
        <v>361887</v>
      </c>
      <c r="B20" t="s">
        <v>76</v>
      </c>
      <c r="C20" t="s">
        <v>77</v>
      </c>
      <c r="D20" t="s">
        <v>83</v>
      </c>
      <c r="E20" t="s">
        <v>90</v>
      </c>
      <c r="F20" t="s">
        <v>78</v>
      </c>
      <c r="H20">
        <v>96761</v>
      </c>
      <c r="I20" s="1">
        <v>425</v>
      </c>
      <c r="J20">
        <v>105</v>
      </c>
      <c r="K20">
        <v>2</v>
      </c>
      <c r="L20">
        <v>783</v>
      </c>
      <c r="M20">
        <v>180</v>
      </c>
      <c r="N20" t="s">
        <v>13</v>
      </c>
      <c r="O20" t="s">
        <v>14</v>
      </c>
      <c r="P20" t="s">
        <v>15</v>
      </c>
      <c r="Q20" s="7" t="s">
        <v>14</v>
      </c>
      <c r="R20" t="s">
        <v>14</v>
      </c>
      <c r="S20" t="s">
        <v>14</v>
      </c>
      <c r="T20" t="s">
        <v>15</v>
      </c>
      <c r="U20" t="s">
        <v>15</v>
      </c>
      <c r="V20" t="s">
        <v>15</v>
      </c>
      <c r="W20" s="5">
        <v>841</v>
      </c>
    </row>
    <row r="21" spans="1:23" x14ac:dyDescent="0.3">
      <c r="A21" s="8">
        <v>201502905</v>
      </c>
      <c r="B21" t="s">
        <v>91</v>
      </c>
      <c r="C21" t="s">
        <v>92</v>
      </c>
      <c r="D21" t="s">
        <v>43</v>
      </c>
      <c r="E21" t="s">
        <v>81</v>
      </c>
      <c r="F21" t="s">
        <v>93</v>
      </c>
      <c r="H21">
        <v>96789</v>
      </c>
      <c r="I21" s="1">
        <v>425</v>
      </c>
      <c r="J21">
        <v>93</v>
      </c>
      <c r="K21">
        <v>3</v>
      </c>
      <c r="L21">
        <v>1309</v>
      </c>
      <c r="M21">
        <v>17</v>
      </c>
      <c r="N21">
        <v>2000</v>
      </c>
      <c r="O21" t="s">
        <v>14</v>
      </c>
      <c r="P21" t="s">
        <v>15</v>
      </c>
      <c r="Q21" s="7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14</v>
      </c>
      <c r="W21" s="5">
        <f>524/12+478.81</f>
        <v>522.47666666666669</v>
      </c>
    </row>
    <row r="22" spans="1:23" x14ac:dyDescent="0.3">
      <c r="A22" s="8">
        <v>201500992</v>
      </c>
      <c r="B22" t="s">
        <v>94</v>
      </c>
      <c r="C22" t="s">
        <v>95</v>
      </c>
      <c r="D22" t="s">
        <v>43</v>
      </c>
      <c r="E22" t="s">
        <v>87</v>
      </c>
      <c r="F22" t="s">
        <v>87</v>
      </c>
      <c r="G22" t="s">
        <v>51</v>
      </c>
      <c r="H22">
        <v>96706</v>
      </c>
      <c r="I22" s="1">
        <v>389</v>
      </c>
      <c r="J22">
        <v>87</v>
      </c>
      <c r="K22">
        <v>3</v>
      </c>
      <c r="L22">
        <v>1156</v>
      </c>
      <c r="M22">
        <v>52</v>
      </c>
      <c r="N22">
        <v>2000</v>
      </c>
      <c r="O22" t="s">
        <v>15</v>
      </c>
      <c r="P22" t="s">
        <v>15</v>
      </c>
      <c r="Q22" s="7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s="5">
        <f>447/12+361</f>
        <v>398.25</v>
      </c>
    </row>
    <row r="23" spans="1:23" x14ac:dyDescent="0.3">
      <c r="A23" s="8">
        <v>201416086</v>
      </c>
      <c r="B23" t="s">
        <v>97</v>
      </c>
      <c r="C23" t="s">
        <v>98</v>
      </c>
      <c r="D23" t="s">
        <v>99</v>
      </c>
      <c r="E23" t="s">
        <v>99</v>
      </c>
      <c r="F23" t="s">
        <v>100</v>
      </c>
      <c r="H23">
        <v>96770</v>
      </c>
      <c r="I23" s="1">
        <v>299.5</v>
      </c>
      <c r="J23">
        <v>167</v>
      </c>
      <c r="K23">
        <v>2</v>
      </c>
      <c r="L23">
        <v>1398</v>
      </c>
      <c r="M23">
        <v>214</v>
      </c>
      <c r="N23">
        <v>1980</v>
      </c>
      <c r="O23" t="s">
        <v>14</v>
      </c>
      <c r="P23" t="s">
        <v>15</v>
      </c>
      <c r="Q23" s="7" t="s">
        <v>14</v>
      </c>
      <c r="R23" t="s">
        <v>14</v>
      </c>
      <c r="S23" t="s">
        <v>15</v>
      </c>
      <c r="T23" t="s">
        <v>14</v>
      </c>
      <c r="U23" t="s">
        <v>15</v>
      </c>
      <c r="V23" t="s">
        <v>15</v>
      </c>
      <c r="W23" s="5">
        <f>897/12+896.99</f>
        <v>971.74</v>
      </c>
    </row>
    <row r="24" spans="1:23" x14ac:dyDescent="0.3">
      <c r="A24" s="8">
        <v>201500985</v>
      </c>
      <c r="B24" t="s">
        <v>101</v>
      </c>
      <c r="C24">
        <v>1609</v>
      </c>
      <c r="D24" t="s">
        <v>43</v>
      </c>
      <c r="E24" t="s">
        <v>85</v>
      </c>
      <c r="F24" t="s">
        <v>85</v>
      </c>
      <c r="G24" t="s">
        <v>102</v>
      </c>
      <c r="H24">
        <v>96817</v>
      </c>
      <c r="I24" s="1">
        <v>439</v>
      </c>
      <c r="J24">
        <v>95</v>
      </c>
      <c r="K24">
        <v>2</v>
      </c>
      <c r="L24">
        <v>1064</v>
      </c>
      <c r="M24">
        <v>51</v>
      </c>
      <c r="N24">
        <v>1982</v>
      </c>
      <c r="O24" t="s">
        <v>14</v>
      </c>
      <c r="P24" t="s">
        <v>15</v>
      </c>
      <c r="Q24" s="7" t="s">
        <v>14</v>
      </c>
      <c r="R24" t="s">
        <v>14</v>
      </c>
      <c r="S24" t="s">
        <v>15</v>
      </c>
      <c r="T24" t="s">
        <v>14</v>
      </c>
      <c r="U24" t="s">
        <v>15</v>
      </c>
      <c r="V24" t="s">
        <v>15</v>
      </c>
      <c r="W24" s="5">
        <v>894</v>
      </c>
    </row>
    <row r="25" spans="1:23" x14ac:dyDescent="0.3">
      <c r="A25" s="8">
        <v>281944</v>
      </c>
      <c r="B25" t="s">
        <v>103</v>
      </c>
      <c r="C25" s="2" t="s">
        <v>104</v>
      </c>
      <c r="D25" t="s">
        <v>11</v>
      </c>
      <c r="E25" t="s">
        <v>105</v>
      </c>
      <c r="F25" t="s">
        <v>106</v>
      </c>
      <c r="G25" t="s">
        <v>103</v>
      </c>
      <c r="H25">
        <v>96738</v>
      </c>
      <c r="I25" s="1">
        <v>435</v>
      </c>
      <c r="J25">
        <v>62</v>
      </c>
      <c r="K25">
        <v>3</v>
      </c>
      <c r="L25">
        <v>1236</v>
      </c>
      <c r="M25">
        <v>15</v>
      </c>
      <c r="N25">
        <v>2003</v>
      </c>
      <c r="O25" t="s">
        <v>14</v>
      </c>
      <c r="P25" t="s">
        <v>15</v>
      </c>
      <c r="Q25" s="7" t="s">
        <v>15</v>
      </c>
      <c r="R25" t="s">
        <v>15</v>
      </c>
      <c r="S25" t="s">
        <v>15</v>
      </c>
      <c r="T25" t="s">
        <v>15</v>
      </c>
      <c r="U25" t="s">
        <v>14</v>
      </c>
      <c r="V25" t="s">
        <v>14</v>
      </c>
      <c r="W25" s="5">
        <v>685</v>
      </c>
    </row>
    <row r="26" spans="1:23" x14ac:dyDescent="0.3">
      <c r="A26" s="8">
        <v>201503805</v>
      </c>
      <c r="B26" t="s">
        <v>28</v>
      </c>
      <c r="C26" t="s">
        <v>107</v>
      </c>
      <c r="D26" t="s">
        <v>43</v>
      </c>
      <c r="E26" t="s">
        <v>85</v>
      </c>
      <c r="F26" t="s">
        <v>108</v>
      </c>
      <c r="G26" t="s">
        <v>29</v>
      </c>
      <c r="H26">
        <v>96701</v>
      </c>
      <c r="I26" s="1">
        <v>415</v>
      </c>
      <c r="J26">
        <v>85</v>
      </c>
      <c r="K26">
        <v>3</v>
      </c>
      <c r="L26">
        <v>1222</v>
      </c>
      <c r="M26">
        <v>2</v>
      </c>
      <c r="N26">
        <v>1972</v>
      </c>
      <c r="O26" t="s">
        <v>15</v>
      </c>
      <c r="P26" t="s">
        <v>15</v>
      </c>
      <c r="Q26" s="7" t="s">
        <v>15</v>
      </c>
      <c r="R26" t="s">
        <v>15</v>
      </c>
      <c r="S26" t="s">
        <v>109</v>
      </c>
      <c r="T26" t="s">
        <v>15</v>
      </c>
      <c r="U26" t="s">
        <v>14</v>
      </c>
      <c r="V26" t="s">
        <v>15</v>
      </c>
      <c r="W26" s="5">
        <v>488</v>
      </c>
    </row>
    <row r="27" spans="1:23" x14ac:dyDescent="0.3">
      <c r="A27" s="8">
        <v>201503591</v>
      </c>
      <c r="B27" t="s">
        <v>110</v>
      </c>
      <c r="C27" s="2" t="s">
        <v>112</v>
      </c>
      <c r="D27" t="s">
        <v>43</v>
      </c>
      <c r="E27" t="s">
        <v>81</v>
      </c>
      <c r="F27" t="s">
        <v>54</v>
      </c>
      <c r="G27" t="s">
        <v>111</v>
      </c>
      <c r="H27">
        <v>96789</v>
      </c>
      <c r="I27" s="1">
        <v>429</v>
      </c>
      <c r="J27">
        <v>83</v>
      </c>
      <c r="K27">
        <v>3</v>
      </c>
      <c r="L27">
        <v>968</v>
      </c>
      <c r="M27">
        <v>6</v>
      </c>
      <c r="N27">
        <v>2004</v>
      </c>
      <c r="O27" t="s">
        <v>15</v>
      </c>
      <c r="P27" t="s">
        <v>15</v>
      </c>
      <c r="Q27" s="7" t="s">
        <v>15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s="5">
        <f>324/12+290</f>
        <v>317</v>
      </c>
    </row>
    <row r="28" spans="1:23" x14ac:dyDescent="0.3">
      <c r="A28" s="8">
        <v>281368</v>
      </c>
      <c r="B28" t="s">
        <v>114</v>
      </c>
      <c r="C28" s="2" t="s">
        <v>113</v>
      </c>
      <c r="D28" t="s">
        <v>11</v>
      </c>
      <c r="E28" t="s">
        <v>105</v>
      </c>
      <c r="F28" t="s">
        <v>106</v>
      </c>
      <c r="G28" t="str">
        <f>B28</f>
        <v>Shores at Waikoloa Beach Resort</v>
      </c>
      <c r="I28" s="1">
        <v>375</v>
      </c>
      <c r="J28">
        <v>82</v>
      </c>
      <c r="K28">
        <v>2</v>
      </c>
      <c r="L28">
        <v>1283</v>
      </c>
      <c r="M28">
        <v>30</v>
      </c>
      <c r="N28">
        <v>1986</v>
      </c>
      <c r="O28" t="s">
        <v>14</v>
      </c>
      <c r="P28" t="s">
        <v>15</v>
      </c>
      <c r="Q28" s="7" t="s">
        <v>14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s="5">
        <v>838</v>
      </c>
    </row>
    <row r="29" spans="1:23" x14ac:dyDescent="0.3">
      <c r="A29" s="8">
        <v>201503868</v>
      </c>
      <c r="B29" t="s">
        <v>115</v>
      </c>
      <c r="C29" s="2" t="s">
        <v>120</v>
      </c>
      <c r="D29" t="s">
        <v>43</v>
      </c>
      <c r="E29" t="s">
        <v>85</v>
      </c>
      <c r="F29" t="s">
        <v>85</v>
      </c>
      <c r="G29" t="str">
        <f>B29</f>
        <v>Waikiki Sunset</v>
      </c>
      <c r="H29">
        <v>96815</v>
      </c>
      <c r="I29" s="1">
        <v>430</v>
      </c>
      <c r="J29">
        <v>78</v>
      </c>
      <c r="K29">
        <v>1</v>
      </c>
      <c r="L29">
        <v>546</v>
      </c>
      <c r="M29">
        <v>1</v>
      </c>
      <c r="N29">
        <v>1979</v>
      </c>
      <c r="O29" t="s">
        <v>14</v>
      </c>
      <c r="P29" t="s">
        <v>14</v>
      </c>
      <c r="Q29" s="7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14</v>
      </c>
      <c r="W29" s="5">
        <v>622</v>
      </c>
    </row>
    <row r="30" spans="1:23" x14ac:dyDescent="0.3">
      <c r="A30" s="8">
        <v>275541</v>
      </c>
      <c r="B30" t="s">
        <v>116</v>
      </c>
      <c r="C30" s="2" t="s">
        <v>121</v>
      </c>
      <c r="D30" t="s">
        <v>11</v>
      </c>
      <c r="E30" t="s">
        <v>68</v>
      </c>
      <c r="F30" t="s">
        <v>68</v>
      </c>
      <c r="G30" t="s">
        <v>116</v>
      </c>
      <c r="H30">
        <v>96740</v>
      </c>
      <c r="I30" s="1">
        <v>440</v>
      </c>
      <c r="J30">
        <v>78</v>
      </c>
      <c r="K30">
        <v>2</v>
      </c>
      <c r="L30">
        <v>761</v>
      </c>
      <c r="M30">
        <f>30.5*6</f>
        <v>183</v>
      </c>
      <c r="N30">
        <v>1973</v>
      </c>
      <c r="O30" t="s">
        <v>14</v>
      </c>
      <c r="P30" t="s">
        <v>15</v>
      </c>
      <c r="Q30" s="7" t="s">
        <v>14</v>
      </c>
      <c r="R30" t="s">
        <v>14</v>
      </c>
      <c r="S30" t="s">
        <v>14</v>
      </c>
      <c r="T30" t="s">
        <v>15</v>
      </c>
      <c r="U30" t="s">
        <v>15</v>
      </c>
      <c r="V30" t="s">
        <v>15</v>
      </c>
      <c r="W30" s="5">
        <v>497.68</v>
      </c>
    </row>
    <row r="31" spans="1:23" x14ac:dyDescent="0.3">
      <c r="A31" s="8">
        <v>281253</v>
      </c>
      <c r="B31" t="s">
        <v>119</v>
      </c>
      <c r="C31" t="s">
        <v>122</v>
      </c>
      <c r="D31" t="s">
        <v>11</v>
      </c>
      <c r="E31" t="s">
        <v>68</v>
      </c>
      <c r="F31" t="s">
        <v>68</v>
      </c>
      <c r="G31" t="str">
        <f>B31</f>
        <v>Alii Park Place</v>
      </c>
      <c r="H31">
        <v>96740</v>
      </c>
      <c r="I31" s="1">
        <v>419</v>
      </c>
      <c r="J31">
        <v>69</v>
      </c>
      <c r="K31">
        <v>3</v>
      </c>
      <c r="L31">
        <v>1262</v>
      </c>
      <c r="M31">
        <v>29</v>
      </c>
      <c r="N31">
        <v>2004</v>
      </c>
      <c r="O31" t="s">
        <v>14</v>
      </c>
      <c r="P31" t="s">
        <v>15</v>
      </c>
      <c r="Q31" s="7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109</v>
      </c>
      <c r="W31" s="5">
        <v>533</v>
      </c>
    </row>
    <row r="32" spans="1:23" x14ac:dyDescent="0.3">
      <c r="A32" s="8">
        <v>201502731</v>
      </c>
      <c r="B32" t="s">
        <v>123</v>
      </c>
      <c r="C32" s="2" t="s">
        <v>124</v>
      </c>
      <c r="D32" t="s">
        <v>43</v>
      </c>
      <c r="E32" t="s">
        <v>85</v>
      </c>
      <c r="F32" t="s">
        <v>85</v>
      </c>
      <c r="G32" t="s">
        <v>38</v>
      </c>
      <c r="H32">
        <v>96815</v>
      </c>
      <c r="I32" s="1">
        <v>336</v>
      </c>
      <c r="J32">
        <v>93</v>
      </c>
      <c r="K32">
        <v>1</v>
      </c>
      <c r="L32">
        <v>564</v>
      </c>
      <c r="M32">
        <v>21</v>
      </c>
      <c r="N32">
        <v>1986</v>
      </c>
      <c r="O32" t="s">
        <v>14</v>
      </c>
      <c r="P32" t="s">
        <v>15</v>
      </c>
      <c r="Q32" s="7" t="s">
        <v>14</v>
      </c>
      <c r="R32" t="s">
        <v>14</v>
      </c>
      <c r="S32" t="s">
        <v>15</v>
      </c>
      <c r="T32" t="s">
        <v>14</v>
      </c>
      <c r="U32" t="s">
        <v>15</v>
      </c>
      <c r="V32" t="s">
        <v>15</v>
      </c>
      <c r="W32" s="5">
        <v>453.42</v>
      </c>
    </row>
    <row r="33" spans="1:23" x14ac:dyDescent="0.3">
      <c r="A33" s="8">
        <v>201502604</v>
      </c>
      <c r="B33" t="s">
        <v>91</v>
      </c>
      <c r="C33" t="s">
        <v>125</v>
      </c>
      <c r="D33" t="s">
        <v>43</v>
      </c>
      <c r="E33" t="s">
        <v>81</v>
      </c>
      <c r="F33" t="s">
        <v>93</v>
      </c>
      <c r="G33" t="str">
        <f>B33</f>
        <v>Terraces At Launani Valley</v>
      </c>
      <c r="H33">
        <v>96789</v>
      </c>
      <c r="I33" s="1">
        <v>433</v>
      </c>
      <c r="J33">
        <v>88</v>
      </c>
      <c r="K33">
        <v>3</v>
      </c>
      <c r="L33">
        <v>1309</v>
      </c>
      <c r="M33">
        <v>23</v>
      </c>
      <c r="N33">
        <v>1995</v>
      </c>
      <c r="O33" t="s">
        <v>14</v>
      </c>
      <c r="P33" t="s">
        <v>15</v>
      </c>
      <c r="Q33" s="7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14</v>
      </c>
      <c r="W33" s="5">
        <f>524/12+478.81</f>
        <v>522.47666666666669</v>
      </c>
    </row>
    <row r="34" spans="1:23" x14ac:dyDescent="0.3">
      <c r="A34" s="8">
        <v>201502756</v>
      </c>
      <c r="B34" t="s">
        <v>126</v>
      </c>
      <c r="C34" s="2" t="s">
        <v>127</v>
      </c>
      <c r="D34" t="s">
        <v>43</v>
      </c>
      <c r="E34" t="s">
        <v>85</v>
      </c>
      <c r="F34" t="s">
        <v>128</v>
      </c>
      <c r="G34" t="str">
        <f>B34</f>
        <v>Mott-Smith Laniloa</v>
      </c>
      <c r="H34">
        <v>96822</v>
      </c>
      <c r="I34" s="1">
        <v>426</v>
      </c>
      <c r="J34">
        <v>88</v>
      </c>
      <c r="K34">
        <v>1</v>
      </c>
      <c r="L34">
        <v>644</v>
      </c>
      <c r="M34">
        <v>19</v>
      </c>
      <c r="N34">
        <v>1976</v>
      </c>
      <c r="O34" t="s">
        <v>14</v>
      </c>
      <c r="P34" t="s">
        <v>15</v>
      </c>
      <c r="Q34" s="7" t="s">
        <v>15</v>
      </c>
      <c r="R34" t="s">
        <v>15</v>
      </c>
      <c r="S34" t="s">
        <v>15</v>
      </c>
      <c r="T34" t="s">
        <v>15</v>
      </c>
      <c r="U34" t="s">
        <v>15</v>
      </c>
      <c r="V34" t="s">
        <v>14</v>
      </c>
      <c r="W34" s="5">
        <f>732/12+697</f>
        <v>758</v>
      </c>
    </row>
    <row r="35" spans="1:23" x14ac:dyDescent="0.3">
      <c r="A35" s="8">
        <v>362788</v>
      </c>
      <c r="B35" t="s">
        <v>129</v>
      </c>
      <c r="C35" t="s">
        <v>130</v>
      </c>
      <c r="D35" t="s">
        <v>83</v>
      </c>
      <c r="E35" t="s">
        <v>80</v>
      </c>
      <c r="F35" t="s">
        <v>65</v>
      </c>
      <c r="G35" t="str">
        <f>B35</f>
        <v>Kamaole Sands</v>
      </c>
      <c r="H35">
        <v>96753</v>
      </c>
      <c r="I35" s="1">
        <v>479</v>
      </c>
      <c r="J35">
        <v>93</v>
      </c>
      <c r="K35">
        <v>1</v>
      </c>
      <c r="L35">
        <v>818</v>
      </c>
      <c r="M35">
        <v>120</v>
      </c>
      <c r="N35" t="s">
        <v>13</v>
      </c>
      <c r="O35" t="s">
        <v>14</v>
      </c>
      <c r="P35" t="s">
        <v>15</v>
      </c>
      <c r="Q35" s="7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s="5">
        <v>538.27</v>
      </c>
    </row>
    <row r="36" spans="1:23" x14ac:dyDescent="0.3">
      <c r="A36" s="8">
        <v>201423384</v>
      </c>
      <c r="B36" t="s">
        <v>131</v>
      </c>
      <c r="C36" t="s">
        <v>132</v>
      </c>
      <c r="D36" t="s">
        <v>43</v>
      </c>
      <c r="E36" t="s">
        <v>85</v>
      </c>
      <c r="F36" t="s">
        <v>85</v>
      </c>
      <c r="G36" t="str">
        <f>B36</f>
        <v>1111 Wilder</v>
      </c>
      <c r="H36">
        <v>96822</v>
      </c>
      <c r="I36" s="1">
        <v>410</v>
      </c>
      <c r="J36">
        <v>99</v>
      </c>
      <c r="K36">
        <v>2</v>
      </c>
      <c r="L36">
        <v>888</v>
      </c>
      <c r="M36">
        <v>60</v>
      </c>
      <c r="N36">
        <v>1970</v>
      </c>
      <c r="O36" t="s">
        <v>14</v>
      </c>
      <c r="P36" t="s">
        <v>15</v>
      </c>
      <c r="Q36" s="7" t="s">
        <v>15</v>
      </c>
      <c r="R36" t="s">
        <v>15</v>
      </c>
      <c r="S36" t="s">
        <v>15</v>
      </c>
      <c r="T36" t="s">
        <v>14</v>
      </c>
      <c r="U36" t="s">
        <v>15</v>
      </c>
      <c r="V36" t="s">
        <v>15</v>
      </c>
      <c r="W36" s="5">
        <v>541</v>
      </c>
    </row>
    <row r="37" spans="1:23" x14ac:dyDescent="0.3">
      <c r="A37" s="8">
        <v>201502931</v>
      </c>
      <c r="B37" t="s">
        <v>133</v>
      </c>
      <c r="C37" s="2" t="s">
        <v>134</v>
      </c>
      <c r="D37" t="s">
        <v>43</v>
      </c>
      <c r="E37" t="s">
        <v>85</v>
      </c>
      <c r="F37" t="s">
        <v>135</v>
      </c>
      <c r="G37" t="str">
        <f>B37</f>
        <v>Waialae Gardens</v>
      </c>
      <c r="H37">
        <v>6816</v>
      </c>
      <c r="I37" s="1">
        <v>460</v>
      </c>
      <c r="J37">
        <v>96</v>
      </c>
      <c r="K37">
        <v>2</v>
      </c>
      <c r="L37">
        <v>1035</v>
      </c>
      <c r="M37">
        <v>17</v>
      </c>
      <c r="N37">
        <v>1966</v>
      </c>
      <c r="O37" t="s">
        <v>14</v>
      </c>
      <c r="P37" t="s">
        <v>15</v>
      </c>
      <c r="Q37" s="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s="5">
        <v>455</v>
      </c>
    </row>
    <row r="38" spans="1:23" x14ac:dyDescent="0.3">
      <c r="A38" s="8">
        <v>201420665</v>
      </c>
      <c r="B38" t="s">
        <v>136</v>
      </c>
      <c r="C38" s="2" t="s">
        <v>137</v>
      </c>
      <c r="D38" t="s">
        <v>43</v>
      </c>
      <c r="E38" t="s">
        <v>85</v>
      </c>
      <c r="F38" t="s">
        <v>75</v>
      </c>
      <c r="G38" t="str">
        <f>B38</f>
        <v>Lakeside Holiday</v>
      </c>
      <c r="H38">
        <v>96818</v>
      </c>
      <c r="I38" s="1">
        <v>420</v>
      </c>
      <c r="J38">
        <v>97</v>
      </c>
      <c r="K38">
        <v>3</v>
      </c>
      <c r="L38">
        <v>1302</v>
      </c>
      <c r="M38">
        <v>120</v>
      </c>
      <c r="N38">
        <v>1968</v>
      </c>
      <c r="O38" t="s">
        <v>14</v>
      </c>
      <c r="P38" t="s">
        <v>15</v>
      </c>
      <c r="Q38" s="7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s="5">
        <v>467</v>
      </c>
    </row>
    <row r="39" spans="1:23" x14ac:dyDescent="0.3">
      <c r="A39" s="8">
        <v>201500030</v>
      </c>
      <c r="B39" t="s">
        <v>126</v>
      </c>
      <c r="C39" s="2" t="s">
        <v>138</v>
      </c>
      <c r="D39" t="s">
        <v>43</v>
      </c>
      <c r="E39" t="s">
        <v>85</v>
      </c>
      <c r="F39" t="s">
        <v>128</v>
      </c>
      <c r="G39" t="str">
        <f>B39</f>
        <v>Mott-Smith Laniloa</v>
      </c>
      <c r="H39">
        <v>96822</v>
      </c>
      <c r="I39" s="1">
        <v>435</v>
      </c>
      <c r="J39">
        <v>90</v>
      </c>
      <c r="K39">
        <v>1</v>
      </c>
      <c r="L39">
        <v>644</v>
      </c>
      <c r="M39">
        <v>60</v>
      </c>
      <c r="N39">
        <v>1976</v>
      </c>
      <c r="O39" t="s">
        <v>14</v>
      </c>
      <c r="P39" t="s">
        <v>15</v>
      </c>
      <c r="Q39" s="7" t="s">
        <v>14</v>
      </c>
      <c r="R39" t="s">
        <v>14</v>
      </c>
      <c r="S39" t="s">
        <v>15</v>
      </c>
      <c r="T39" t="s">
        <v>14</v>
      </c>
      <c r="U39" t="s">
        <v>15</v>
      </c>
      <c r="V39" t="s">
        <v>14</v>
      </c>
      <c r="W39" s="5">
        <v>734.5</v>
      </c>
    </row>
    <row r="40" spans="1:23" x14ac:dyDescent="0.3">
      <c r="A40" s="12">
        <v>201503474</v>
      </c>
      <c r="B40" t="s">
        <v>139</v>
      </c>
      <c r="C40" s="2" t="s">
        <v>140</v>
      </c>
      <c r="D40" t="s">
        <v>43</v>
      </c>
      <c r="E40" t="s">
        <v>85</v>
      </c>
      <c r="F40" t="s">
        <v>141</v>
      </c>
      <c r="G40" t="str">
        <f>B40</f>
        <v>Marco Polo Apts</v>
      </c>
      <c r="H40">
        <v>96826</v>
      </c>
      <c r="I40" s="1">
        <v>449</v>
      </c>
      <c r="J40">
        <v>85</v>
      </c>
      <c r="K40">
        <v>2</v>
      </c>
      <c r="L40">
        <v>792</v>
      </c>
      <c r="M40">
        <v>7</v>
      </c>
      <c r="N40">
        <v>1971</v>
      </c>
      <c r="O40" t="s">
        <v>14</v>
      </c>
      <c r="P40" t="s">
        <v>15</v>
      </c>
      <c r="Q40" s="7" t="s">
        <v>15</v>
      </c>
      <c r="R40" t="s">
        <v>15</v>
      </c>
      <c r="S40" t="s">
        <v>15</v>
      </c>
      <c r="T40" t="s">
        <v>14</v>
      </c>
      <c r="U40" t="s">
        <v>15</v>
      </c>
      <c r="V40" t="s">
        <v>14</v>
      </c>
      <c r="W40" s="5">
        <v>476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2015-03-12T16:44:02Z</dcterms:created>
  <dcterms:modified xsi:type="dcterms:W3CDTF">2015-03-13T18:12:55Z</dcterms:modified>
</cp:coreProperties>
</file>