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OneDrive\Documents\UTEP\CS-3432 Computer Architecture I\Project 3\"/>
    </mc:Choice>
  </mc:AlternateContent>
  <xr:revisionPtr revIDLastSave="0" documentId="13_ncr:1_{23D57E16-A233-4CD8-A42D-35E9C6CC9AA1}" xr6:coauthVersionLast="47" xr6:coauthVersionMax="47" xr10:uidLastSave="{00000000-0000-0000-0000-000000000000}"/>
  <bookViews>
    <workbookView xWindow="-108" yWindow="-108" windowWidth="23256" windowHeight="12576" xr2:uid="{89BBC99D-8F57-431B-89DE-34EEE28FA6E6}"/>
  </bookViews>
  <sheets>
    <sheet name="Bitmap Converter" sheetId="1" r:id="rId1"/>
    <sheet name="Boundaries" sheetId="5" r:id="rId2"/>
    <sheet name="Project" sheetId="4" r:id="rId3"/>
    <sheet name="Requirements" sheetId="2" r:id="rId4"/>
    <sheet name="Music Not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5" l="1" a="1"/>
  <c r="O1" i="5" s="1"/>
  <c r="N1" i="5" a="1"/>
  <c r="N1" i="5" s="1"/>
  <c r="M1" i="5" a="1"/>
  <c r="M1" i="5" s="1"/>
  <c r="L1" i="5" a="1"/>
  <c r="L1" i="5" s="1"/>
  <c r="K1" i="5" a="1"/>
  <c r="K1" i="5" s="1"/>
  <c r="J1" i="5" a="1"/>
  <c r="J1" i="5" s="1"/>
  <c r="I1" i="5" a="1"/>
  <c r="I1" i="5" s="1"/>
  <c r="H1" i="5" a="1"/>
  <c r="H1" i="5" s="1"/>
  <c r="P7" i="5" a="1"/>
  <c r="P7" i="5" s="1"/>
  <c r="P6" i="5" a="1"/>
  <c r="P6" i="5" s="1"/>
  <c r="P5" i="5" a="1"/>
  <c r="P5" i="5" s="1"/>
  <c r="P4" i="5" a="1"/>
  <c r="P4" i="5" s="1"/>
  <c r="P3" i="5" a="1"/>
  <c r="P3" i="5" s="1"/>
  <c r="P2" i="5" a="1"/>
  <c r="P2" i="5" s="1"/>
  <c r="P1" i="5" a="1"/>
  <c r="P1" i="5" s="1"/>
  <c r="O8" i="5" a="1"/>
  <c r="O8" i="5" s="1"/>
  <c r="O9" i="5" a="1"/>
  <c r="O9" i="5" s="1"/>
  <c r="N10" i="5" a="1"/>
  <c r="N10" i="5" s="1"/>
  <c r="M17" i="5" a="1"/>
  <c r="M17" i="5" s="1"/>
  <c r="M16" i="5" a="1"/>
  <c r="M16" i="5" s="1"/>
  <c r="M15" i="5" a="1"/>
  <c r="M15" i="5" s="1"/>
  <c r="M14" i="5" a="1"/>
  <c r="M14" i="5" s="1"/>
  <c r="M13" i="5" a="1"/>
  <c r="M13" i="5" s="1"/>
  <c r="M12" i="5" a="1"/>
  <c r="M12" i="5" s="1"/>
  <c r="M11" i="5" a="1"/>
  <c r="M11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G13" i="5" a="1"/>
  <c r="G13" i="5" s="1"/>
  <c r="F12" i="5" a="1"/>
  <c r="F12" i="5" s="1"/>
  <c r="E11" i="5" a="1"/>
  <c r="E11" i="5" s="1"/>
  <c r="D10" i="5" a="1"/>
  <c r="D10" i="5" s="1"/>
  <c r="C9" i="5" a="1"/>
  <c r="C9" i="5" s="1"/>
  <c r="B8" i="5" a="1"/>
  <c r="B8" i="5" s="1"/>
  <c r="A8" i="5" a="1"/>
  <c r="A8" i="5" s="1"/>
  <c r="A7" i="5" a="1"/>
  <c r="A7" i="5" s="1"/>
  <c r="A6" i="5" a="1"/>
  <c r="A6" i="5" s="1"/>
  <c r="A5" i="5" a="1"/>
  <c r="A5" i="5" s="1"/>
  <c r="B5" i="5" a="1"/>
  <c r="B5" i="5" s="1"/>
  <c r="C6" i="5" a="1"/>
  <c r="C6" i="5" s="1"/>
  <c r="D7" i="5" a="1"/>
  <c r="D7" i="5" s="1"/>
  <c r="E8" i="5" a="1"/>
  <c r="E8" i="5" s="1"/>
  <c r="F9" i="5" a="1"/>
  <c r="F9" i="5" s="1"/>
  <c r="G10" i="5" a="1"/>
  <c r="G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E106" i="3" s="1"/>
  <c r="D107" i="3"/>
  <c r="E107" i="3" s="1"/>
  <c r="D108" i="3"/>
  <c r="E108" i="3" s="1"/>
  <c r="D109" i="3"/>
  <c r="E109" i="3" s="1"/>
  <c r="D2" i="3"/>
  <c r="E2" i="3" s="1"/>
  <c r="R18" i="1" a="1"/>
  <c r="T24" i="1" s="1"/>
  <c r="R1" i="1" a="1"/>
  <c r="Y1" i="1" s="1"/>
  <c r="T32" i="1" l="1"/>
  <c r="T27" i="1"/>
  <c r="T20" i="1"/>
  <c r="S30" i="1"/>
  <c r="S26" i="1"/>
  <c r="S25" i="1"/>
  <c r="S24" i="1"/>
  <c r="S23" i="1"/>
  <c r="S22" i="1"/>
  <c r="S21" i="1"/>
  <c r="S20" i="1"/>
  <c r="S19" i="1"/>
  <c r="S18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T25" i="1"/>
  <c r="T33" i="1"/>
  <c r="T28" i="1"/>
  <c r="T21" i="1"/>
  <c r="S31" i="1"/>
  <c r="S27" i="1"/>
  <c r="AE33" i="1"/>
  <c r="AE29" i="1"/>
  <c r="AE26" i="1"/>
  <c r="AE22" i="1"/>
  <c r="AD33" i="1"/>
  <c r="AD32" i="1"/>
  <c r="AD28" i="1"/>
  <c r="AD27" i="1"/>
  <c r="AD26" i="1"/>
  <c r="AD25" i="1"/>
  <c r="AD24" i="1"/>
  <c r="AC32" i="1"/>
  <c r="AC27" i="1"/>
  <c r="AC22" i="1"/>
  <c r="AC18" i="1"/>
  <c r="AB32" i="1"/>
  <c r="AB29" i="1"/>
  <c r="AB27" i="1"/>
  <c r="AB25" i="1"/>
  <c r="AB22" i="1"/>
  <c r="AB20" i="1"/>
  <c r="AA33" i="1"/>
  <c r="AA29" i="1"/>
  <c r="AA25" i="1"/>
  <c r="AA19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T30" i="1"/>
  <c r="T19" i="1"/>
  <c r="AE32" i="1"/>
  <c r="AE20" i="1"/>
  <c r="AD30" i="1"/>
  <c r="AD23" i="1"/>
  <c r="AD20" i="1"/>
  <c r="AC33" i="1"/>
  <c r="AC29" i="1"/>
  <c r="AC26" i="1"/>
  <c r="AC23" i="1"/>
  <c r="AC20" i="1"/>
  <c r="AB33" i="1"/>
  <c r="AB30" i="1"/>
  <c r="AB26" i="1"/>
  <c r="AB23" i="1"/>
  <c r="AB19" i="1"/>
  <c r="AA32" i="1"/>
  <c r="AA30" i="1"/>
  <c r="AA26" i="1"/>
  <c r="AA20" i="1"/>
  <c r="Y31" i="1"/>
  <c r="Y29" i="1"/>
  <c r="Y27" i="1"/>
  <c r="Y25" i="1"/>
  <c r="Y24" i="1"/>
  <c r="Y23" i="1"/>
  <c r="Y22" i="1"/>
  <c r="Y21" i="1"/>
  <c r="Y20" i="1"/>
  <c r="Y19" i="1"/>
  <c r="Y18" i="1"/>
  <c r="T31" i="1"/>
  <c r="T26" i="1"/>
  <c r="T23" i="1"/>
  <c r="S33" i="1"/>
  <c r="S29" i="1"/>
  <c r="AE31" i="1"/>
  <c r="AE27" i="1"/>
  <c r="AE24" i="1"/>
  <c r="AE19" i="1"/>
  <c r="AD31" i="1"/>
  <c r="AD21" i="1"/>
  <c r="AD19" i="1"/>
  <c r="AC31" i="1"/>
  <c r="AC28" i="1"/>
  <c r="AC25" i="1"/>
  <c r="AC21" i="1"/>
  <c r="AC19" i="1"/>
  <c r="AB31" i="1"/>
  <c r="AB28" i="1"/>
  <c r="AB24" i="1"/>
  <c r="AB21" i="1"/>
  <c r="AB18" i="1"/>
  <c r="AA31" i="1"/>
  <c r="AA28" i="1"/>
  <c r="AA27" i="1"/>
  <c r="AA24" i="1"/>
  <c r="AA23" i="1"/>
  <c r="AA22" i="1"/>
  <c r="AA21" i="1"/>
  <c r="AA18" i="1"/>
  <c r="Y33" i="1"/>
  <c r="Y32" i="1"/>
  <c r="Y30" i="1"/>
  <c r="Y28" i="1"/>
  <c r="Y26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T29" i="1"/>
  <c r="T22" i="1"/>
  <c r="S32" i="1"/>
  <c r="S28" i="1"/>
  <c r="AE30" i="1"/>
  <c r="AE28" i="1"/>
  <c r="AE25" i="1"/>
  <c r="AE23" i="1"/>
  <c r="AE21" i="1"/>
  <c r="AE18" i="1"/>
  <c r="AD29" i="1"/>
  <c r="AD22" i="1"/>
  <c r="AD18" i="1"/>
  <c r="AC30" i="1"/>
  <c r="AC2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T18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16" i="1"/>
  <c r="X15" i="1"/>
  <c r="X16" i="1"/>
  <c r="X1" i="1"/>
  <c r="W12" i="1"/>
  <c r="W9" i="1"/>
  <c r="W5" i="1"/>
  <c r="W3" i="1"/>
  <c r="V16" i="1"/>
  <c r="V13" i="1"/>
  <c r="V8" i="1"/>
  <c r="V1" i="1"/>
  <c r="U15" i="1"/>
  <c r="U11" i="1"/>
  <c r="U8" i="1"/>
  <c r="U5" i="1"/>
  <c r="U2" i="1"/>
  <c r="T15" i="1"/>
  <c r="T11" i="1"/>
  <c r="T7" i="1"/>
  <c r="T4" i="1"/>
  <c r="T2" i="1"/>
  <c r="S14" i="1"/>
  <c r="S11" i="1"/>
  <c r="S7" i="1"/>
  <c r="S5" i="1"/>
  <c r="S1" i="1"/>
  <c r="R16" i="1"/>
  <c r="R14" i="1"/>
  <c r="R12" i="1"/>
  <c r="R11" i="1"/>
  <c r="R10" i="1"/>
  <c r="R9" i="1"/>
  <c r="R8" i="1"/>
  <c r="R7" i="1"/>
  <c r="R6" i="1"/>
  <c r="R5" i="1"/>
  <c r="R4" i="1"/>
  <c r="R3" i="1"/>
  <c r="R2" i="1"/>
  <c r="R1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G1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1" i="1"/>
  <c r="W13" i="1"/>
  <c r="W10" i="1"/>
  <c r="W6" i="1"/>
  <c r="W1" i="1"/>
  <c r="V12" i="1"/>
  <c r="V9" i="1"/>
  <c r="V5" i="1"/>
  <c r="V2" i="1"/>
  <c r="U16" i="1"/>
  <c r="U13" i="1"/>
  <c r="U9" i="1"/>
  <c r="U6" i="1"/>
  <c r="U1" i="1"/>
  <c r="T14" i="1"/>
  <c r="T12" i="1"/>
  <c r="T9" i="1"/>
  <c r="T5" i="1"/>
  <c r="T1" i="1"/>
  <c r="S16" i="1"/>
  <c r="S12" i="1"/>
  <c r="S10" i="1"/>
  <c r="S8" i="1"/>
  <c r="S6" i="1"/>
  <c r="S2" i="1"/>
  <c r="R15" i="1"/>
  <c r="R13" i="1"/>
  <c r="AD15" i="1"/>
  <c r="AD14" i="1"/>
  <c r="AD12" i="1"/>
  <c r="AD11" i="1"/>
  <c r="AD9" i="1"/>
  <c r="AD8" i="1"/>
  <c r="AD7" i="1"/>
  <c r="AD5" i="1"/>
  <c r="AD4" i="1"/>
  <c r="AD3" i="1"/>
  <c r="AD1" i="1"/>
  <c r="AC16" i="1"/>
  <c r="AC15" i="1"/>
  <c r="AC13" i="1"/>
  <c r="AC11" i="1"/>
  <c r="AC9" i="1"/>
  <c r="AC8" i="1"/>
  <c r="AC6" i="1"/>
  <c r="AC5" i="1"/>
  <c r="AC4" i="1"/>
  <c r="AC3" i="1"/>
  <c r="AC1" i="1"/>
  <c r="AB16" i="1"/>
  <c r="AB15" i="1"/>
  <c r="AB14" i="1"/>
  <c r="AB13" i="1"/>
  <c r="AB11" i="1"/>
  <c r="AB10" i="1"/>
  <c r="AB9" i="1"/>
  <c r="AB8" i="1"/>
  <c r="AB7" i="1"/>
  <c r="AB6" i="1"/>
  <c r="AB5" i="1"/>
  <c r="AB4" i="1"/>
  <c r="AB3" i="1"/>
  <c r="AB1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AA1" i="1"/>
  <c r="W14" i="1"/>
  <c r="W8" i="1"/>
  <c r="W2" i="1"/>
  <c r="V15" i="1"/>
  <c r="V11" i="1"/>
  <c r="V7" i="1"/>
  <c r="V4" i="1"/>
  <c r="U12" i="1"/>
  <c r="U4" i="1"/>
  <c r="T8" i="1"/>
  <c r="S15" i="1"/>
  <c r="S3" i="1"/>
  <c r="AD16" i="1"/>
  <c r="AD13" i="1"/>
  <c r="AD10" i="1"/>
  <c r="AD6" i="1"/>
  <c r="AD2" i="1"/>
  <c r="AC14" i="1"/>
  <c r="AC12" i="1"/>
  <c r="AC10" i="1"/>
  <c r="AC7" i="1"/>
  <c r="AC2" i="1"/>
  <c r="AB12" i="1"/>
  <c r="AB2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W15" i="1"/>
  <c r="W11" i="1"/>
  <c r="W7" i="1"/>
  <c r="W4" i="1"/>
  <c r="V14" i="1"/>
  <c r="V10" i="1"/>
  <c r="V6" i="1"/>
  <c r="V3" i="1"/>
  <c r="U14" i="1"/>
  <c r="U10" i="1"/>
  <c r="U7" i="1"/>
  <c r="U3" i="1"/>
  <c r="T16" i="1"/>
  <c r="T13" i="1"/>
  <c r="T10" i="1"/>
  <c r="T6" i="1"/>
  <c r="T3" i="1"/>
  <c r="S13" i="1"/>
  <c r="S9" i="1"/>
  <c r="S4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AK26" i="1" l="1"/>
  <c r="AK18" i="1"/>
  <c r="AL30" i="1"/>
  <c r="AK31" i="1"/>
  <c r="AL32" i="1"/>
  <c r="AK32" i="1"/>
  <c r="AL31" i="1"/>
  <c r="AL33" i="1"/>
  <c r="AK33" i="1"/>
  <c r="AK19" i="1"/>
  <c r="AL18" i="1"/>
  <c r="AL19" i="1"/>
  <c r="AL20" i="1"/>
  <c r="AK20" i="1"/>
  <c r="AK21" i="1"/>
  <c r="AL23" i="1"/>
  <c r="AK23" i="1"/>
  <c r="AL21" i="1"/>
  <c r="AK22" i="1"/>
  <c r="AL24" i="1"/>
  <c r="AK24" i="1"/>
  <c r="AL22" i="1"/>
  <c r="AL25" i="1"/>
  <c r="AK25" i="1"/>
  <c r="AL26" i="1"/>
  <c r="AL27" i="1"/>
  <c r="AK27" i="1"/>
  <c r="AL28" i="1"/>
  <c r="AK28" i="1"/>
  <c r="AL29" i="1"/>
  <c r="AK29" i="1"/>
  <c r="AK30" i="1"/>
  <c r="AL6" i="1"/>
  <c r="AL7" i="1"/>
  <c r="AL8" i="1"/>
  <c r="AL9" i="1"/>
  <c r="AL10" i="1"/>
  <c r="AL11" i="1"/>
  <c r="AL12" i="1"/>
  <c r="AL13" i="1"/>
  <c r="AL14" i="1"/>
  <c r="AL15" i="1"/>
  <c r="AL16" i="1"/>
  <c r="AL1" i="1"/>
  <c r="AL2" i="1"/>
  <c r="AL3" i="1"/>
  <c r="AL4" i="1"/>
  <c r="AL5" i="1"/>
  <c r="AK15" i="1"/>
  <c r="AK8" i="1"/>
  <c r="AK13" i="1"/>
  <c r="AK7" i="1"/>
  <c r="AK10" i="1"/>
  <c r="AK9" i="1"/>
  <c r="AK12" i="1"/>
  <c r="AK14" i="1"/>
  <c r="AK11" i="1"/>
  <c r="AK16" i="1"/>
  <c r="AK3" i="1"/>
  <c r="AK4" i="1"/>
  <c r="AK2" i="1"/>
  <c r="AK5" i="1"/>
  <c r="AK6" i="1"/>
  <c r="A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<sst xmlns="http://schemas.openxmlformats.org/spreadsheetml/2006/main" count="244" uniqueCount="190">
  <si>
    <t>unsigned char 16x16 [16][16]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</si>
  <si>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</si>
  <si>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</si>
  <si>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</si>
  <si>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</si>
  <si>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</si>
  <si>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</si>
  <si>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</si>
  <si>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</si>
  <si>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</si>
  <si>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</si>
  <si>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</si>
  <si>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</si>
  <si>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</si>
  <si>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M</t>
  </si>
  <si>
    <t>N</t>
  </si>
  <si>
    <t>P</t>
  </si>
  <si>
    <t>bit = 0x8000; //starts left</t>
  </si>
  <si>
    <t>bit &gt;&gt;= 1;        //shifts right</t>
  </si>
  <si>
    <t>bit = 1;             //starts right</t>
  </si>
  <si>
    <t>bit &lt;&lt;= 1;        //shifts left</t>
  </si>
  <si>
    <t>buttons</t>
  </si>
  <si>
    <t>action</t>
  </si>
  <si>
    <t>jump</t>
  </si>
  <si>
    <t>pause</t>
  </si>
  <si>
    <t>new game</t>
  </si>
  <si>
    <t>s1.3</t>
  </si>
  <si>
    <t>reset high score</t>
  </si>
  <si>
    <t>s2.1</t>
  </si>
  <si>
    <t>s2.2</t>
  </si>
  <si>
    <t>s2.3</t>
  </si>
  <si>
    <t>s2.4</t>
  </si>
  <si>
    <t>functions</t>
  </si>
  <si>
    <t>draw_dinosaur</t>
  </si>
  <si>
    <t>draw_cactus</t>
  </si>
  <si>
    <t>draw_bird</t>
  </si>
  <si>
    <t>moving_cactus</t>
  </si>
  <si>
    <t>start</t>
  </si>
  <si>
    <t>movement</t>
  </si>
  <si>
    <t>-&gt;</t>
  </si>
  <si>
    <t>init_shapes</t>
  </si>
  <si>
    <t>draw_moving_shapes</t>
  </si>
  <si>
    <t>score</t>
  </si>
  <si>
    <t>&lt;-</t>
  </si>
  <si>
    <t>drawChar5x7(text_col + char_width, text_row, char#, non_zero_color, background_color);</t>
  </si>
  <si>
    <t>const u_char char_width = 12;</t>
  </si>
  <si>
    <t>const u_char text_row = 20;</t>
  </si>
  <si>
    <t>const u_char text_col = 110;</t>
  </si>
  <si>
    <t>u_int background_color = COLOR_WHITE;</t>
  </si>
  <si>
    <t>Minimum requirements</t>
  </si>
  <si>
    <t>Generate sounds</t>
  </si>
  <si>
    <t>Draw at least 3 shapes in the screen</t>
  </si>
  <si>
    <t>Draw text on screen</t>
  </si>
  <si>
    <t>Dynamically change the displayed shapes and text</t>
  </si>
  <si>
    <t>Change shapes over time</t>
  </si>
  <si>
    <t>Change shape behavior based on switch state</t>
  </si>
  <si>
    <t>Change text based on some event, for example a score</t>
  </si>
  <si>
    <t>Implement a state machine to maintain the state of the toy</t>
  </si>
  <si>
    <t>Transition the state machine using interrupts</t>
  </si>
  <si>
    <t>Use the buzzer to make sounds based on state</t>
  </si>
  <si>
    <t>Use the four buttons on the expansion board (P2.0-3) to transition the state machine</t>
  </si>
  <si>
    <t>Have at least one function written in both C and assembly</t>
  </si>
  <si>
    <t>The function should have at least one case statement</t>
  </si>
  <si>
    <t>The Makefile should build and load both versions</t>
  </si>
  <si>
    <t>Note:</t>
  </si>
  <si>
    <t>Ergonomics and perfect operation are not expected, even professional developers get these wrong.</t>
  </si>
  <si>
    <t>sw1</t>
  </si>
  <si>
    <t>sw2</t>
  </si>
  <si>
    <t>sw3</t>
  </si>
  <si>
    <t>sw4</t>
  </si>
  <si>
    <t>sw5</t>
  </si>
  <si>
    <t>Note</t>
  </si>
  <si>
    <t>MSP430 (buzzer clock 2MHz)</t>
  </si>
  <si>
    <t>C0</t>
  </si>
  <si>
    <t>E0</t>
  </si>
  <si>
    <t>F0</t>
  </si>
  <si>
    <t>G0</t>
  </si>
  <si>
    <t>A0</t>
  </si>
  <si>
    <t>B0</t>
  </si>
  <si>
    <t>C1</t>
  </si>
  <si>
    <t>Frequency (Hz)</t>
  </si>
  <si>
    <t>Wavelength (cm)</t>
  </si>
  <si>
    <t> C#0/Db0 </t>
  </si>
  <si>
    <t>D0</t>
  </si>
  <si>
    <t> D#0/Eb0 </t>
  </si>
  <si>
    <t> F#0/Gb0 </t>
  </si>
  <si>
    <t> G#0/Ab0 </t>
  </si>
  <si>
    <t> A#0/Bb0 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</si>
  <si>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</si>
  <si>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</si>
  <si>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</si>
  <si>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</si>
  <si>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</si>
  <si>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</si>
  <si>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</si>
  <si>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</si>
  <si>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</si>
  <si>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</si>
  <si>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</si>
  <si>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</si>
  <si>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</si>
  <si>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</si>
  <si>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</si>
  <si>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</si>
  <si>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</si>
  <si>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</si>
  <si>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</si>
  <si>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</si>
  <si>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</si>
  <si>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</si>
  <si>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</si>
  <si>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</si>
  <si>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</si>
  <si>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</si>
  <si>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</si>
  <si>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</si>
  <si>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</si>
  <si>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</si>
  <si>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</si>
  <si>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</si>
  <si>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</si>
  <si>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</si>
  <si>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</si>
  <si>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</si>
  <si>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</si>
  <si>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</si>
  <si>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</si>
  <si>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</si>
  <si>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</si>
  <si>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</si>
  <si>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</si>
  <si>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</si>
  <si>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</si>
  <si>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</si>
  <si>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</si>
  <si>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</si>
  <si>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</si>
  <si>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</si>
  <si>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</si>
  <si>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</si>
  <si>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</si>
  <si>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</si>
  <si>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</si>
  <si>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</si>
  <si>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</si>
  <si>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</si>
  <si>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</si>
  <si>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</si>
  <si>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</si>
  <si>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</si>
  <si>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</si>
  <si>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</si>
  <si>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</si>
  <si>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</si>
  <si>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</si>
  <si>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</si>
  <si>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</si>
  <si>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</si>
  <si>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</si>
  <si>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</si>
  <si>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</si>
  <si>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</si>
  <si>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</si>
  <si>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</si>
  <si>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</si>
  <si>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</si>
  <si>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</si>
  <si>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</si>
  <si>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</si>
  <si>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</si>
  <si>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</si>
  <si>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</si>
  <si>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</si>
  <si>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</si>
  <si>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</si>
  <si>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</si>
  <si>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</si>
  <si>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</si>
  <si>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</si>
  <si>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</si>
  <si>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</si>
  <si>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</si>
  <si>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</si>
  <si>
    <t>* "Middle C" is C4</t>
  </si>
  <si>
    <t>https://pages.mtu.edu/~suits/notefreqs.html</t>
  </si>
  <si>
    <t>Resulting Frequency (MSP430 Buzzer)</t>
  </si>
  <si>
    <t>variables</t>
  </si>
  <si>
    <t>moving_dinosaur</t>
  </si>
  <si>
    <t>More Complex projects will be given more leeway.</t>
  </si>
  <si>
    <t>jump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</si>
</sst>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0" borderId="15" xfId="0" applyBorder="1"/>
    <xf numFmtId="0" fontId="0" fillId="0" borderId="16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1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2809-872D-404E-B8F9-F767593D547A}" name="Table1" displayName="Table1" ref="A1:E109" totalsRowShown="0" headerRowDxfId="13">
  <autoFilter ref="A1:E109" xr:uid="{E0842809-872D-404E-B8F9-F767593D547A}"/>
  <tableColumns count="5">
    <tableColumn id="1" xr3:uid="{979279A6-4EAC-42F6-9898-CCBCDA465B60}" name="Note"/>
    <tableColumn id="2" xr3:uid="{0A51D8FF-84C5-428A-800F-F2ACB0BE90DD}" name="Frequency (Hz)"/>
    <tableColumn id="3" xr3:uid="{871EFE66-D399-4433-94B9-4225BF85B8B7}" name="Wavelength (cm)"/>
    <tableColumn id="4" xr3:uid="{99B39BD7-A74D-411A-A5EC-2FA8FB0A8548}" name="MSP430 (buzzer clock 2MHz)">
      <calculatedColumnFormula>ROUND(2000000/$B2,0)</calculatedColumnFormula>
    </tableColumn>
    <tableColumn id="5" xr3:uid="{C87FA200-5FE3-4E63-A5CD-43B839224211}" name="Resulting Frequency (MSP430 Buzzer)">
      <calculatedColumnFormula>2000000/D2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mtu.edu/~suits/notefreq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D96C-46BB-4FBF-B7D8-B8A8E9AB415B}">
  <dimension ref="A1:AN33"/>
  <sheetViews>
    <sheetView tabSelected="1" workbookViewId="0"/>
  </sheetViews>
  <sheetFormatPr defaultRowHeight="14.4" x14ac:dyDescent="0.3"/>
  <cols>
    <col min="1" max="16" width="3.5546875" customWidth="1"/>
    <col min="18" max="33" width="3.5546875" customWidth="1"/>
    <col min="35" max="35" width="24.88671875" bestFit="1" customWidth="1"/>
    <col min="36" max="36" width="2.6640625" bestFit="1" customWidth="1"/>
    <col min="37" max="37" width="5.109375" bestFit="1" customWidth="1"/>
    <col min="39" max="39" width="2.6640625" bestFit="1" customWidth="1"/>
    <col min="40" max="40" width="21.5546875" bestFit="1" customWidth="1"/>
  </cols>
  <sheetData>
    <row r="1" spans="1:40" x14ac:dyDescent="0.3">
      <c r="A1" s="1"/>
      <c r="B1" s="2"/>
      <c r="C1" s="2"/>
      <c r="D1" s="2"/>
      <c r="E1" s="2"/>
      <c r="F1" s="2"/>
      <c r="G1" s="2"/>
      <c r="H1" s="2"/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3"/>
      <c r="R1" s="1">
        <f t="array" ref="R1:AG16">TRANSPOSE($A1:$P16)</f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3">
        <v>0</v>
      </c>
      <c r="AI1" t="s">
        <v>0</v>
      </c>
      <c r="AJ1" t="s">
        <v>16</v>
      </c>
      <c r="AK1" t="str">
        <f t="shared" ref="AK1:AK16" si="0">_xlfn.CONCAT(IF(LEN(BIN2HEX(VALUE(_xlfn.CONCAT($R1:$Y1))))=2,BIN2HEX(VALUE(_xlfn.CONCAT($R1:$Y1))),_xlfn.CONCAT("0",BIN2HEX(VALUE(_xlfn.CONCAT($R1:$Y1))))),IF(LEN(BIN2HEX(VALUE(_xlfn.CONCAT($Z1:$AG1))))=2,BIN2HEX(VALUE(_xlfn.CONCAT($Z1:$AG1))),_xlfn.CONCAT("0",BIN2HEX(VALUE(_xlfn.CONCAT($Z1:$AG1))))))</f>
        <v>0000</v>
      </c>
      <c r="AL1" s="17" t="str">
        <f t="shared" ref="AL1:AL16" si="1">_xlfn.CONCAT(IF(LEN(BIN2HEX(VALUE(_xlfn.CONCAT($AG1,$AF1,$AE1,$AD1,$AC1,$AB1,$AA1,$Z1))))=2,BIN2HEX(VALUE(_xlfn.CONCAT($AG1,$AF1,$AE1,$AD1,$AC1,$AB1,$AA1,$Z1))),_xlfn.CONCAT("0",BIN2HEX(VALUE(_xlfn.CONCAT($AG1,$AF1,$AE1,$AD1,$AC1,$AB1,$AA1,$Z1))))),IF(LEN(BIN2HEX(VALUE(_xlfn.CONCAT($Y1,$X1,$W1,$V1,$U1,$T1,$S1,$R1))))=2,BIN2HEX(VALUE(_xlfn.CONCAT($Y1,$X1,$W1,$V1,$U1,$T1,$S1,$R1))),_xlfn.CONCAT("0",BIN2HEX(VALUE(_xlfn.CONCAT($Y1,$X1,$W1,$V1,$U1,$T1,$S1,$R1))))))</f>
        <v>0000</v>
      </c>
      <c r="AM1" t="s">
        <v>1</v>
      </c>
    </row>
    <row r="2" spans="1:40" x14ac:dyDescent="0.3">
      <c r="A2" s="4"/>
      <c r="B2" s="5"/>
      <c r="C2" s="5"/>
      <c r="D2" s="5"/>
      <c r="E2" s="5"/>
      <c r="F2" s="13"/>
      <c r="G2" s="13"/>
      <c r="H2" s="5"/>
      <c r="I2" s="5">
        <v>1</v>
      </c>
      <c r="J2" s="5">
        <v>1</v>
      </c>
      <c r="K2" s="5">
        <v>1</v>
      </c>
      <c r="L2" s="5"/>
      <c r="M2" s="5">
        <v>1</v>
      </c>
      <c r="N2" s="5">
        <v>1</v>
      </c>
      <c r="O2" s="5">
        <v>1</v>
      </c>
      <c r="P2" s="6"/>
      <c r="R2" s="4">
        <v>0</v>
      </c>
      <c r="S2" s="5">
        <v>0</v>
      </c>
      <c r="T2" s="5">
        <v>0</v>
      </c>
      <c r="U2" s="5">
        <v>0</v>
      </c>
      <c r="V2" s="5">
        <v>1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6">
        <v>0</v>
      </c>
      <c r="AJ2" t="s">
        <v>13</v>
      </c>
      <c r="AK2" t="str">
        <f t="shared" si="0"/>
        <v>0C00</v>
      </c>
      <c r="AL2" s="18" t="str">
        <f t="shared" si="1"/>
        <v>0030</v>
      </c>
      <c r="AM2" t="s">
        <v>2</v>
      </c>
    </row>
    <row r="3" spans="1:40" x14ac:dyDescent="0.3">
      <c r="A3" s="4"/>
      <c r="B3" s="5"/>
      <c r="C3" s="5"/>
      <c r="D3" s="5"/>
      <c r="E3" s="5"/>
      <c r="F3" s="5"/>
      <c r="G3" s="5"/>
      <c r="H3" s="5"/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6"/>
      <c r="R3" s="4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I3" t="s">
        <v>17</v>
      </c>
      <c r="AJ3" t="s">
        <v>15</v>
      </c>
      <c r="AK3" t="str">
        <f t="shared" si="0"/>
        <v>0600</v>
      </c>
      <c r="AL3" s="18" t="str">
        <f t="shared" si="1"/>
        <v>0060</v>
      </c>
      <c r="AM3" t="s">
        <v>3</v>
      </c>
      <c r="AN3" t="s">
        <v>19</v>
      </c>
    </row>
    <row r="4" spans="1:40" x14ac:dyDescent="0.3">
      <c r="A4" s="10"/>
      <c r="B4" s="11"/>
      <c r="C4" s="11"/>
      <c r="D4" s="11"/>
      <c r="E4" s="11"/>
      <c r="F4" s="11"/>
      <c r="G4" s="11"/>
      <c r="H4" s="11"/>
      <c r="I4" s="11">
        <v>1</v>
      </c>
      <c r="J4" s="11">
        <v>1</v>
      </c>
      <c r="K4" s="11">
        <v>1</v>
      </c>
      <c r="L4" s="11">
        <v>1</v>
      </c>
      <c r="M4" s="11"/>
      <c r="N4" s="11"/>
      <c r="O4" s="11"/>
      <c r="P4" s="12"/>
      <c r="R4" s="10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</v>
      </c>
      <c r="Y4" s="11">
        <v>1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2">
        <v>0</v>
      </c>
      <c r="AI4" t="s">
        <v>18</v>
      </c>
      <c r="AJ4" t="s">
        <v>14</v>
      </c>
      <c r="AK4" t="str">
        <f t="shared" si="0"/>
        <v>0300</v>
      </c>
      <c r="AL4" s="18" t="str">
        <f t="shared" si="1"/>
        <v>00C0</v>
      </c>
      <c r="AM4" t="s">
        <v>4</v>
      </c>
      <c r="AN4" t="s">
        <v>20</v>
      </c>
    </row>
    <row r="5" spans="1:40" x14ac:dyDescent="0.3">
      <c r="A5" s="4"/>
      <c r="B5" s="5">
        <v>1</v>
      </c>
      <c r="C5" s="5"/>
      <c r="D5" s="5"/>
      <c r="E5" s="5"/>
      <c r="F5" s="5"/>
      <c r="G5" s="5"/>
      <c r="H5" s="5"/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6"/>
      <c r="R5" s="4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J5" t="s">
        <v>12</v>
      </c>
      <c r="AK5" t="str">
        <f t="shared" si="0"/>
        <v>0180</v>
      </c>
      <c r="AL5" s="18" t="str">
        <f t="shared" si="1"/>
        <v>0180</v>
      </c>
      <c r="AM5" t="s">
        <v>5</v>
      </c>
    </row>
    <row r="6" spans="1:40" x14ac:dyDescent="0.3">
      <c r="A6" s="4"/>
      <c r="B6" s="5">
        <v>1</v>
      </c>
      <c r="C6" s="5">
        <v>1</v>
      </c>
      <c r="D6" s="5"/>
      <c r="E6" s="5"/>
      <c r="F6" s="5"/>
      <c r="G6" s="5"/>
      <c r="H6" s="5"/>
      <c r="I6" s="5">
        <v>1</v>
      </c>
      <c r="J6" s="5">
        <v>1</v>
      </c>
      <c r="K6" s="5">
        <v>1</v>
      </c>
      <c r="L6" s="5">
        <v>1</v>
      </c>
      <c r="M6" s="5"/>
      <c r="N6" s="5"/>
      <c r="O6" s="5"/>
      <c r="P6" s="6"/>
      <c r="R6" s="4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6">
        <v>0</v>
      </c>
      <c r="AJ6" t="s">
        <v>11</v>
      </c>
      <c r="AK6" t="str">
        <f t="shared" si="0"/>
        <v>00C0</v>
      </c>
      <c r="AL6" s="18" t="str">
        <f t="shared" si="1"/>
        <v>0300</v>
      </c>
      <c r="AM6" t="s">
        <v>6</v>
      </c>
    </row>
    <row r="7" spans="1:40" x14ac:dyDescent="0.3">
      <c r="A7" s="4"/>
      <c r="B7" s="5"/>
      <c r="C7" s="5">
        <v>1</v>
      </c>
      <c r="D7" s="5">
        <v>1</v>
      </c>
      <c r="E7" s="5"/>
      <c r="F7" s="5"/>
      <c r="G7" s="5"/>
      <c r="H7" s="5"/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/>
      <c r="P7" s="6"/>
      <c r="R7" s="4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J7" t="s">
        <v>10</v>
      </c>
      <c r="AK7" t="str">
        <f t="shared" si="0"/>
        <v>0060</v>
      </c>
      <c r="AL7" s="18" t="str">
        <f t="shared" si="1"/>
        <v>0600</v>
      </c>
      <c r="AM7" t="s">
        <v>7</v>
      </c>
    </row>
    <row r="8" spans="1:40" x14ac:dyDescent="0.3">
      <c r="A8" s="10"/>
      <c r="B8" s="11"/>
      <c r="C8" s="11"/>
      <c r="D8" s="11">
        <v>1</v>
      </c>
      <c r="E8" s="11">
        <v>1</v>
      </c>
      <c r="F8" s="11"/>
      <c r="G8" s="11"/>
      <c r="H8" s="11"/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/>
      <c r="O8" s="11"/>
      <c r="P8" s="12"/>
      <c r="R8" s="10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</v>
      </c>
      <c r="AC8" s="11">
        <v>1</v>
      </c>
      <c r="AD8" s="11">
        <v>0</v>
      </c>
      <c r="AE8" s="11">
        <v>0</v>
      </c>
      <c r="AF8" s="11">
        <v>0</v>
      </c>
      <c r="AG8" s="12">
        <v>0</v>
      </c>
      <c r="AJ8" t="s">
        <v>9</v>
      </c>
      <c r="AK8" t="str">
        <f t="shared" si="0"/>
        <v>0030</v>
      </c>
      <c r="AL8" s="18" t="str">
        <f t="shared" si="1"/>
        <v>0C00</v>
      </c>
      <c r="AM8" t="s">
        <v>8</v>
      </c>
    </row>
    <row r="9" spans="1:40" x14ac:dyDescent="0.3">
      <c r="A9" s="4"/>
      <c r="B9" s="5"/>
      <c r="C9" s="5"/>
      <c r="D9" s="5"/>
      <c r="E9" s="5">
        <v>1</v>
      </c>
      <c r="F9" s="5">
        <v>1</v>
      </c>
      <c r="G9" s="5"/>
      <c r="H9" s="5"/>
      <c r="I9" s="5">
        <v>1</v>
      </c>
      <c r="J9" s="5">
        <v>1</v>
      </c>
      <c r="K9" s="5">
        <v>1</v>
      </c>
      <c r="L9" s="5">
        <v>1</v>
      </c>
      <c r="M9" s="5"/>
      <c r="N9" s="5"/>
      <c r="O9" s="5"/>
      <c r="P9" s="6"/>
      <c r="R9" s="4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6">
        <v>1</v>
      </c>
      <c r="AJ9" t="s">
        <v>8</v>
      </c>
      <c r="AK9" t="str">
        <f t="shared" si="0"/>
        <v>FFFF</v>
      </c>
      <c r="AL9" s="18" t="str">
        <f t="shared" si="1"/>
        <v>FFFF</v>
      </c>
      <c r="AM9" t="s">
        <v>9</v>
      </c>
    </row>
    <row r="10" spans="1:40" x14ac:dyDescent="0.3">
      <c r="A10" s="4"/>
      <c r="B10" s="5"/>
      <c r="C10" s="5"/>
      <c r="D10" s="5"/>
      <c r="E10" s="5"/>
      <c r="F10" s="5">
        <v>1</v>
      </c>
      <c r="G10" s="5">
        <v>1</v>
      </c>
      <c r="H10" s="5"/>
      <c r="I10" s="5">
        <v>1</v>
      </c>
      <c r="J10" s="5">
        <v>1</v>
      </c>
      <c r="K10" s="5">
        <v>1</v>
      </c>
      <c r="L10" s="5">
        <v>1</v>
      </c>
      <c r="M10" s="5"/>
      <c r="N10" s="5"/>
      <c r="O10" s="5"/>
      <c r="P10" s="6"/>
      <c r="R10" s="4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0</v>
      </c>
      <c r="AG10" s="6">
        <v>1</v>
      </c>
      <c r="AJ10" t="s">
        <v>7</v>
      </c>
      <c r="AK10" t="str">
        <f t="shared" si="0"/>
        <v>FFFD</v>
      </c>
      <c r="AL10" s="18" t="str">
        <f t="shared" si="1"/>
        <v>BFFF</v>
      </c>
      <c r="AM10" t="s">
        <v>10</v>
      </c>
    </row>
    <row r="11" spans="1:40" x14ac:dyDescent="0.3">
      <c r="A11" s="4"/>
      <c r="B11" s="5"/>
      <c r="C11" s="5"/>
      <c r="D11" s="5"/>
      <c r="E11" s="5"/>
      <c r="F11" s="5"/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/>
      <c r="N11" s="5"/>
      <c r="O11" s="5"/>
      <c r="P11" s="6"/>
      <c r="R11" s="4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6">
        <v>1</v>
      </c>
      <c r="AJ11" t="s">
        <v>6</v>
      </c>
      <c r="AK11" t="str">
        <f t="shared" si="0"/>
        <v>FFFF</v>
      </c>
      <c r="AL11" s="18" t="str">
        <f t="shared" si="1"/>
        <v>FFFF</v>
      </c>
      <c r="AM11" t="s">
        <v>11</v>
      </c>
    </row>
    <row r="12" spans="1:40" x14ac:dyDescent="0.3">
      <c r="A12" s="10"/>
      <c r="B12" s="11"/>
      <c r="C12" s="11"/>
      <c r="D12" s="11"/>
      <c r="E12" s="11"/>
      <c r="F12" s="11"/>
      <c r="G12" s="11"/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/>
      <c r="N12" s="11"/>
      <c r="O12" s="11"/>
      <c r="P12" s="12"/>
      <c r="R12" s="10">
        <v>1</v>
      </c>
      <c r="S12" s="11">
        <v>0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0</v>
      </c>
      <c r="AG12" s="12">
        <v>1</v>
      </c>
      <c r="AJ12" t="s">
        <v>5</v>
      </c>
      <c r="AK12" t="str">
        <f t="shared" si="0"/>
        <v>BFFD</v>
      </c>
      <c r="AL12" s="18" t="str">
        <f t="shared" si="1"/>
        <v>BFFD</v>
      </c>
      <c r="AM12" t="s">
        <v>12</v>
      </c>
    </row>
    <row r="13" spans="1:40" x14ac:dyDescent="0.3">
      <c r="A13" s="4"/>
      <c r="B13" s="5"/>
      <c r="C13" s="5"/>
      <c r="D13" s="5"/>
      <c r="E13" s="5"/>
      <c r="F13" s="5"/>
      <c r="G13" s="5"/>
      <c r="H13" s="5"/>
      <c r="I13" s="5">
        <v>1</v>
      </c>
      <c r="J13" s="5">
        <v>1</v>
      </c>
      <c r="K13" s="5">
        <v>1</v>
      </c>
      <c r="L13" s="5">
        <v>1</v>
      </c>
      <c r="M13" s="5"/>
      <c r="N13" s="5"/>
      <c r="O13" s="5"/>
      <c r="P13" s="6"/>
      <c r="R13" s="4">
        <v>1</v>
      </c>
      <c r="S13" s="5">
        <v>1</v>
      </c>
      <c r="T13" s="5">
        <v>1</v>
      </c>
      <c r="U13" s="5">
        <v>0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J13" t="s">
        <v>4</v>
      </c>
      <c r="AK13" t="str">
        <f t="shared" si="0"/>
        <v>EB00</v>
      </c>
      <c r="AL13" s="18" t="str">
        <f t="shared" si="1"/>
        <v>00D7</v>
      </c>
      <c r="AM13" t="s">
        <v>14</v>
      </c>
    </row>
    <row r="14" spans="1:40" x14ac:dyDescent="0.3">
      <c r="A14" s="4"/>
      <c r="B14" s="5"/>
      <c r="C14" s="5"/>
      <c r="D14" s="5"/>
      <c r="E14" s="5"/>
      <c r="F14" s="5"/>
      <c r="G14" s="5"/>
      <c r="H14" s="5"/>
      <c r="I14" s="5">
        <v>1</v>
      </c>
      <c r="J14" s="5">
        <v>1</v>
      </c>
      <c r="K14" s="5">
        <v>1</v>
      </c>
      <c r="L14" s="5">
        <v>1</v>
      </c>
      <c r="M14" s="5"/>
      <c r="N14" s="5"/>
      <c r="O14" s="5"/>
      <c r="P14" s="6"/>
      <c r="R14" s="4">
        <v>1</v>
      </c>
      <c r="S14" s="5">
        <v>1</v>
      </c>
      <c r="T14" s="5">
        <v>1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6">
        <v>0</v>
      </c>
      <c r="AJ14" t="s">
        <v>3</v>
      </c>
      <c r="AK14" t="str">
        <f t="shared" si="0"/>
        <v>EA00</v>
      </c>
      <c r="AL14" s="18" t="str">
        <f t="shared" si="1"/>
        <v>0057</v>
      </c>
      <c r="AM14" t="s">
        <v>15</v>
      </c>
    </row>
    <row r="15" spans="1:40" x14ac:dyDescent="0.3">
      <c r="A15" s="4"/>
      <c r="B15" s="5"/>
      <c r="C15" s="5"/>
      <c r="D15" s="5"/>
      <c r="E15" s="5"/>
      <c r="F15" s="5"/>
      <c r="G15" s="5"/>
      <c r="H15" s="5"/>
      <c r="I15" s="5">
        <v>1</v>
      </c>
      <c r="J15" s="5"/>
      <c r="K15" s="5">
        <v>1</v>
      </c>
      <c r="L15" s="5"/>
      <c r="M15" s="5"/>
      <c r="N15" s="5"/>
      <c r="O15" s="5"/>
      <c r="P15" s="6"/>
      <c r="R15" s="4">
        <v>1</v>
      </c>
      <c r="S15" s="5">
        <v>1</v>
      </c>
      <c r="T15" s="5"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J15" t="s">
        <v>2</v>
      </c>
      <c r="AK15" t="str">
        <f t="shared" si="0"/>
        <v>E800</v>
      </c>
      <c r="AL15" s="18" t="str">
        <f t="shared" si="1"/>
        <v>0017</v>
      </c>
      <c r="AM15" t="s">
        <v>13</v>
      </c>
    </row>
    <row r="16" spans="1:40" ht="15" thickBot="1" x14ac:dyDescent="0.35">
      <c r="A16" s="7"/>
      <c r="B16" s="8"/>
      <c r="C16" s="8"/>
      <c r="D16" s="8"/>
      <c r="E16" s="8"/>
      <c r="F16" s="8"/>
      <c r="G16" s="8"/>
      <c r="H16" s="8"/>
      <c r="I16" s="8">
        <v>1</v>
      </c>
      <c r="J16" s="8">
        <v>1</v>
      </c>
      <c r="K16" s="8">
        <v>1</v>
      </c>
      <c r="L16" s="8">
        <v>1</v>
      </c>
      <c r="M16" s="8"/>
      <c r="N16" s="8"/>
      <c r="O16" s="8"/>
      <c r="P16" s="9"/>
      <c r="R16" s="7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9">
        <v>0</v>
      </c>
      <c r="AJ16" t="s">
        <v>1</v>
      </c>
      <c r="AK16" t="str">
        <f t="shared" si="0"/>
        <v>0000</v>
      </c>
      <c r="AL16" s="19" t="str">
        <f t="shared" si="1"/>
        <v>0000</v>
      </c>
      <c r="AM16" t="s">
        <v>16</v>
      </c>
    </row>
    <row r="17" spans="1:40" ht="15" thickBot="1" x14ac:dyDescent="0.35"/>
    <row r="18" spans="1:40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R18" s="1">
        <f t="array" ref="R18:AG33">TRANSPOSE(A18:P33)</f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3">
        <v>0</v>
      </c>
      <c r="AI18" t="s">
        <v>0</v>
      </c>
      <c r="AJ18" t="s">
        <v>16</v>
      </c>
      <c r="AK18" t="str">
        <f t="shared" ref="AK18:AK33" si="2">_xlfn.CONCAT(IF(LEN(BIN2HEX(VALUE(_xlfn.CONCAT($R18:$Y18))))=2,BIN2HEX(VALUE(_xlfn.CONCAT($R18:$Y18))),_xlfn.CONCAT("0",BIN2HEX(VALUE(_xlfn.CONCAT($R18:$Y18))))),IF(LEN(BIN2HEX(VALUE(_xlfn.CONCAT($Z18:$AG18))))=2,BIN2HEX(VALUE(_xlfn.CONCAT($Z18:$AG18))),_xlfn.CONCAT("0",BIN2HEX(VALUE(_xlfn.CONCAT($Z18:$AG18))))))</f>
        <v>0000</v>
      </c>
      <c r="AL18" s="14" t="str">
        <f t="shared" ref="AL18:AL33" si="3">_xlfn.CONCAT(IF(LEN(BIN2HEX(VALUE(_xlfn.CONCAT($AG18,$AF18,$AE18,$AD18,$AC18,$AB18,$AA18,$Z18))))=2,BIN2HEX(VALUE(_xlfn.CONCAT($AG18,$AF18,$AE18,$AD18,$AC18,$AB18,$AA18,$Z18))),_xlfn.CONCAT("0",BIN2HEX(VALUE(_xlfn.CONCAT($AG18,$AF18,$AE18,$AD18,$AC18,$AB18,$AA18,$Z18))))),IF(LEN(BIN2HEX(VALUE(_xlfn.CONCAT($Y18,$X18,$W18,$V18,$U18,$T18,$S18,$R18))))=2,BIN2HEX(VALUE(_xlfn.CONCAT($Y18,$X18,$W18,$V18,$U18,$T18,$S18,$R18))),_xlfn.CONCAT("0",BIN2HEX(VALUE(_xlfn.CONCAT($Y18,$X18,$W18,$V18,$U18,$T18,$S18,$R18))))))</f>
        <v>0000</v>
      </c>
      <c r="AM18" t="s">
        <v>1</v>
      </c>
    </row>
    <row r="19" spans="1:40" x14ac:dyDescent="0.3">
      <c r="A19" s="4"/>
      <c r="B19" s="5"/>
      <c r="C19" s="5"/>
      <c r="D19" s="5"/>
      <c r="E19" s="5"/>
      <c r="F19" s="5"/>
      <c r="G19" s="5"/>
      <c r="H19" s="5">
        <v>1</v>
      </c>
      <c r="I19" s="13">
        <v>1</v>
      </c>
      <c r="J19" s="5"/>
      <c r="K19" s="5"/>
      <c r="L19" s="5"/>
      <c r="M19" s="5"/>
      <c r="N19" s="5"/>
      <c r="O19" s="5"/>
      <c r="P19" s="6"/>
      <c r="R19" s="4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13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J19" t="s">
        <v>13</v>
      </c>
      <c r="AK19" t="str">
        <f t="shared" si="2"/>
        <v>0000</v>
      </c>
      <c r="AL19" s="15" t="str">
        <f t="shared" si="3"/>
        <v>0000</v>
      </c>
      <c r="AM19" t="s">
        <v>2</v>
      </c>
    </row>
    <row r="20" spans="1:40" x14ac:dyDescent="0.3">
      <c r="A20" s="4"/>
      <c r="B20" s="5"/>
      <c r="C20" s="5"/>
      <c r="D20" s="5"/>
      <c r="E20" s="5"/>
      <c r="F20" s="5"/>
      <c r="G20" s="5"/>
      <c r="H20" s="5">
        <v>1</v>
      </c>
      <c r="I20" s="13">
        <v>1</v>
      </c>
      <c r="J20" s="5"/>
      <c r="K20" s="5"/>
      <c r="L20" s="5"/>
      <c r="M20" s="5"/>
      <c r="N20" s="5"/>
      <c r="O20" s="5"/>
      <c r="P20" s="6"/>
      <c r="R20" s="4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13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6">
        <v>0</v>
      </c>
      <c r="AI20" t="s">
        <v>17</v>
      </c>
      <c r="AJ20" t="s">
        <v>15</v>
      </c>
      <c r="AK20" t="str">
        <f t="shared" si="2"/>
        <v>0000</v>
      </c>
      <c r="AL20" s="15" t="str">
        <f t="shared" si="3"/>
        <v>0000</v>
      </c>
      <c r="AM20" t="s">
        <v>3</v>
      </c>
      <c r="AN20" t="s">
        <v>19</v>
      </c>
    </row>
    <row r="21" spans="1:40" x14ac:dyDescent="0.3">
      <c r="A21" s="10"/>
      <c r="B21" s="11"/>
      <c r="C21" s="11"/>
      <c r="D21" s="11"/>
      <c r="E21" s="11"/>
      <c r="F21" s="11"/>
      <c r="G21" s="11">
        <v>1</v>
      </c>
      <c r="H21" s="11">
        <v>1</v>
      </c>
      <c r="I21" s="11">
        <v>1</v>
      </c>
      <c r="J21" s="11">
        <v>1</v>
      </c>
      <c r="K21" s="11"/>
      <c r="L21" s="11"/>
      <c r="M21" s="11"/>
      <c r="N21" s="11"/>
      <c r="O21" s="11"/>
      <c r="P21" s="12"/>
      <c r="R21" s="10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</v>
      </c>
      <c r="AA21" s="11">
        <v>1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2">
        <v>0</v>
      </c>
      <c r="AI21" t="s">
        <v>18</v>
      </c>
      <c r="AJ21" t="s">
        <v>14</v>
      </c>
      <c r="AK21" t="str">
        <f t="shared" si="2"/>
        <v>00C0</v>
      </c>
      <c r="AL21" s="15" t="str">
        <f t="shared" si="3"/>
        <v>0300</v>
      </c>
      <c r="AM21" t="s">
        <v>4</v>
      </c>
      <c r="AN21" t="s">
        <v>20</v>
      </c>
    </row>
    <row r="22" spans="1:40" x14ac:dyDescent="0.3">
      <c r="A22" s="4"/>
      <c r="B22" s="5"/>
      <c r="C22" s="5"/>
      <c r="D22" s="5"/>
      <c r="E22" s="5">
        <v>1</v>
      </c>
      <c r="F22" s="5"/>
      <c r="G22" s="5">
        <v>1</v>
      </c>
      <c r="H22" s="13">
        <v>1</v>
      </c>
      <c r="I22" s="13">
        <v>1</v>
      </c>
      <c r="J22" s="13">
        <v>1</v>
      </c>
      <c r="K22" s="13"/>
      <c r="L22" s="13">
        <v>1</v>
      </c>
      <c r="M22" s="5"/>
      <c r="N22" s="5"/>
      <c r="O22" s="5"/>
      <c r="P22" s="6"/>
      <c r="R22" s="4">
        <v>0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13">
        <v>0</v>
      </c>
      <c r="Z22" s="13">
        <v>0</v>
      </c>
      <c r="AA22" s="13">
        <v>1</v>
      </c>
      <c r="AB22" s="13">
        <v>1</v>
      </c>
      <c r="AC22" s="13">
        <v>0</v>
      </c>
      <c r="AD22" s="5">
        <v>0</v>
      </c>
      <c r="AE22" s="5">
        <v>0</v>
      </c>
      <c r="AF22" s="5">
        <v>0</v>
      </c>
      <c r="AG22" s="6">
        <v>0</v>
      </c>
      <c r="AJ22" t="s">
        <v>12</v>
      </c>
      <c r="AK22" t="str">
        <f t="shared" si="2"/>
        <v>0C60</v>
      </c>
      <c r="AL22" s="15" t="str">
        <f t="shared" si="3"/>
        <v>0630</v>
      </c>
      <c r="AM22" t="s">
        <v>5</v>
      </c>
    </row>
    <row r="23" spans="1:40" x14ac:dyDescent="0.3">
      <c r="A23" s="4"/>
      <c r="B23" s="5"/>
      <c r="C23" s="5"/>
      <c r="D23" s="5"/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3">
        <v>1</v>
      </c>
      <c r="K23" s="13">
        <v>1</v>
      </c>
      <c r="L23" s="13">
        <v>1</v>
      </c>
      <c r="M23" s="5"/>
      <c r="N23" s="5"/>
      <c r="O23" s="5"/>
      <c r="P23" s="6"/>
      <c r="R23" s="4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1</v>
      </c>
      <c r="Y23" s="5">
        <v>0</v>
      </c>
      <c r="Z23" s="5">
        <v>0</v>
      </c>
      <c r="AA23" s="13">
        <v>0</v>
      </c>
      <c r="AB23" s="13">
        <v>1</v>
      </c>
      <c r="AC23" s="5">
        <v>1</v>
      </c>
      <c r="AD23" s="5">
        <v>0</v>
      </c>
      <c r="AE23" s="5">
        <v>0</v>
      </c>
      <c r="AF23" s="5">
        <v>0</v>
      </c>
      <c r="AG23" s="6">
        <v>0</v>
      </c>
      <c r="AJ23" t="s">
        <v>11</v>
      </c>
      <c r="AK23" t="str">
        <f t="shared" si="2"/>
        <v>0630</v>
      </c>
      <c r="AL23" s="15" t="str">
        <f t="shared" si="3"/>
        <v>0C60</v>
      </c>
      <c r="AM23" t="s">
        <v>6</v>
      </c>
    </row>
    <row r="24" spans="1:40" x14ac:dyDescent="0.3">
      <c r="A24" s="4"/>
      <c r="B24" s="5"/>
      <c r="C24" s="5"/>
      <c r="D24" s="5"/>
      <c r="E24" s="5"/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13">
        <v>1</v>
      </c>
      <c r="L24" s="5"/>
      <c r="M24" s="5"/>
      <c r="N24" s="5"/>
      <c r="O24" s="5"/>
      <c r="P24" s="6"/>
      <c r="R24" s="4">
        <v>0</v>
      </c>
      <c r="S24" s="5">
        <v>0</v>
      </c>
      <c r="T24" s="5">
        <v>0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6">
        <v>1</v>
      </c>
      <c r="AJ24" t="s">
        <v>10</v>
      </c>
      <c r="AK24" t="str">
        <f t="shared" si="2"/>
        <v>1FFF</v>
      </c>
      <c r="AL24" s="15" t="str">
        <f t="shared" si="3"/>
        <v>FFF8</v>
      </c>
      <c r="AM24" t="s">
        <v>7</v>
      </c>
    </row>
    <row r="25" spans="1:40" x14ac:dyDescent="0.3">
      <c r="A25" s="10"/>
      <c r="B25" s="11"/>
      <c r="C25" s="11"/>
      <c r="D25" s="11"/>
      <c r="E25" s="11"/>
      <c r="F25" s="11"/>
      <c r="G25" s="11">
        <v>1</v>
      </c>
      <c r="H25" s="11">
        <v>1</v>
      </c>
      <c r="I25" s="11">
        <v>1</v>
      </c>
      <c r="J25" s="11">
        <v>1</v>
      </c>
      <c r="K25" s="11"/>
      <c r="L25" s="11"/>
      <c r="M25" s="11"/>
      <c r="N25" s="11"/>
      <c r="O25" s="11"/>
      <c r="P25" s="12"/>
      <c r="R25" s="10">
        <v>0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2">
        <v>1</v>
      </c>
      <c r="AJ25" t="s">
        <v>9</v>
      </c>
      <c r="AK25" t="str">
        <f t="shared" si="2"/>
        <v>7FFF</v>
      </c>
      <c r="AL25" s="15" t="str">
        <f t="shared" si="3"/>
        <v>FFFE</v>
      </c>
      <c r="AM25" t="s">
        <v>8</v>
      </c>
    </row>
    <row r="26" spans="1:40" x14ac:dyDescent="0.3">
      <c r="A26" s="4"/>
      <c r="B26" s="5"/>
      <c r="C26" s="5"/>
      <c r="D26" s="5">
        <v>1</v>
      </c>
      <c r="E26" s="5"/>
      <c r="F26" s="5"/>
      <c r="G26" s="5">
        <v>1</v>
      </c>
      <c r="H26" s="5">
        <v>1</v>
      </c>
      <c r="I26" s="13">
        <v>1</v>
      </c>
      <c r="J26" s="13">
        <v>1</v>
      </c>
      <c r="K26" s="5"/>
      <c r="L26" s="13"/>
      <c r="M26" s="13">
        <v>1</v>
      </c>
      <c r="N26" s="5"/>
      <c r="O26" s="5"/>
      <c r="P26" s="6"/>
      <c r="R26" s="4">
        <v>0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13">
        <v>1</v>
      </c>
      <c r="AA26" s="13">
        <v>1</v>
      </c>
      <c r="AB26" s="5">
        <v>1</v>
      </c>
      <c r="AC26" s="13">
        <v>1</v>
      </c>
      <c r="AD26" s="13">
        <v>1</v>
      </c>
      <c r="AE26" s="5">
        <v>1</v>
      </c>
      <c r="AF26" s="5">
        <v>1</v>
      </c>
      <c r="AG26" s="6">
        <v>1</v>
      </c>
      <c r="AJ26" t="s">
        <v>8</v>
      </c>
      <c r="AK26" t="str">
        <f t="shared" si="2"/>
        <v>7FFF</v>
      </c>
      <c r="AL26" s="15" t="str">
        <f t="shared" si="3"/>
        <v>FFFE</v>
      </c>
      <c r="AM26" t="s">
        <v>9</v>
      </c>
    </row>
    <row r="27" spans="1:40" x14ac:dyDescent="0.3">
      <c r="A27" s="4"/>
      <c r="B27" s="5"/>
      <c r="C27" s="5"/>
      <c r="D27" s="5">
        <v>1</v>
      </c>
      <c r="E27" s="5">
        <v>1</v>
      </c>
      <c r="F27" s="5"/>
      <c r="G27" s="5">
        <v>1</v>
      </c>
      <c r="H27" s="5">
        <v>1</v>
      </c>
      <c r="I27" s="13">
        <v>1</v>
      </c>
      <c r="J27" s="13">
        <v>1</v>
      </c>
      <c r="K27" s="13"/>
      <c r="L27" s="13">
        <v>1</v>
      </c>
      <c r="M27" s="13">
        <v>1</v>
      </c>
      <c r="N27" s="5"/>
      <c r="O27" s="5"/>
      <c r="P27" s="6"/>
      <c r="R27" s="4">
        <v>0</v>
      </c>
      <c r="S27" s="5">
        <v>0</v>
      </c>
      <c r="T27" s="5">
        <v>0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13">
        <v>1</v>
      </c>
      <c r="AA27" s="13">
        <v>1</v>
      </c>
      <c r="AB27" s="13">
        <v>1</v>
      </c>
      <c r="AC27" s="13">
        <v>1</v>
      </c>
      <c r="AD27" s="5">
        <v>1</v>
      </c>
      <c r="AE27" s="5">
        <v>1</v>
      </c>
      <c r="AF27" s="5">
        <v>1</v>
      </c>
      <c r="AG27" s="6">
        <v>1</v>
      </c>
      <c r="AJ27" t="s">
        <v>7</v>
      </c>
      <c r="AK27" t="str">
        <f t="shared" si="2"/>
        <v>1FFF</v>
      </c>
      <c r="AL27" s="15" t="str">
        <f t="shared" si="3"/>
        <v>FFF8</v>
      </c>
      <c r="AM27" t="s">
        <v>10</v>
      </c>
    </row>
    <row r="28" spans="1:40" x14ac:dyDescent="0.3">
      <c r="A28" s="4"/>
      <c r="B28" s="5"/>
      <c r="C28" s="5"/>
      <c r="D28" s="5"/>
      <c r="E28" s="5">
        <v>1</v>
      </c>
      <c r="F28" s="5">
        <v>1</v>
      </c>
      <c r="G28" s="5">
        <v>1</v>
      </c>
      <c r="H28" s="5">
        <v>1</v>
      </c>
      <c r="I28" s="13">
        <v>1</v>
      </c>
      <c r="J28" s="13">
        <v>1</v>
      </c>
      <c r="K28" s="13">
        <v>1</v>
      </c>
      <c r="L28" s="13">
        <v>1</v>
      </c>
      <c r="M28" s="5"/>
      <c r="N28" s="5"/>
      <c r="O28" s="5"/>
      <c r="P28" s="6"/>
      <c r="R28" s="4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1</v>
      </c>
      <c r="Y28" s="5">
        <v>0</v>
      </c>
      <c r="Z28" s="13">
        <v>0</v>
      </c>
      <c r="AA28" s="13">
        <v>0</v>
      </c>
      <c r="AB28" s="13">
        <v>1</v>
      </c>
      <c r="AC28" s="5">
        <v>1</v>
      </c>
      <c r="AD28" s="5">
        <v>0</v>
      </c>
      <c r="AE28" s="5">
        <v>0</v>
      </c>
      <c r="AF28" s="5">
        <v>0</v>
      </c>
      <c r="AG28" s="6">
        <v>0</v>
      </c>
      <c r="AJ28" t="s">
        <v>6</v>
      </c>
      <c r="AK28" t="str">
        <f t="shared" si="2"/>
        <v>0630</v>
      </c>
      <c r="AL28" s="15" t="str">
        <f t="shared" si="3"/>
        <v>0C60</v>
      </c>
      <c r="AM28" t="s">
        <v>11</v>
      </c>
    </row>
    <row r="29" spans="1:40" x14ac:dyDescent="0.3">
      <c r="A29" s="10"/>
      <c r="B29" s="11"/>
      <c r="C29" s="11"/>
      <c r="D29" s="11"/>
      <c r="E29" s="11"/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/>
      <c r="M29" s="11"/>
      <c r="N29" s="11"/>
      <c r="O29" s="11"/>
      <c r="P29" s="12"/>
      <c r="R29" s="10">
        <v>0</v>
      </c>
      <c r="S29" s="11">
        <v>0</v>
      </c>
      <c r="T29" s="11">
        <v>0</v>
      </c>
      <c r="U29" s="11">
        <v>0</v>
      </c>
      <c r="V29" s="11">
        <v>1</v>
      </c>
      <c r="W29" s="11">
        <v>1</v>
      </c>
      <c r="X29" s="11">
        <v>0</v>
      </c>
      <c r="Y29" s="11">
        <v>0</v>
      </c>
      <c r="Z29" s="11">
        <v>0</v>
      </c>
      <c r="AA29" s="11">
        <v>1</v>
      </c>
      <c r="AB29" s="11">
        <v>1</v>
      </c>
      <c r="AC29" s="11">
        <v>0</v>
      </c>
      <c r="AD29" s="11">
        <v>0</v>
      </c>
      <c r="AE29" s="11">
        <v>0</v>
      </c>
      <c r="AF29" s="11">
        <v>0</v>
      </c>
      <c r="AG29" s="12">
        <v>0</v>
      </c>
      <c r="AJ29" t="s">
        <v>5</v>
      </c>
      <c r="AK29" t="str">
        <f t="shared" si="2"/>
        <v>0C60</v>
      </c>
      <c r="AL29" s="15" t="str">
        <f t="shared" si="3"/>
        <v>0630</v>
      </c>
      <c r="AM29" t="s">
        <v>12</v>
      </c>
    </row>
    <row r="30" spans="1:40" x14ac:dyDescent="0.3">
      <c r="A30" s="4"/>
      <c r="B30" s="5"/>
      <c r="C30" s="5"/>
      <c r="D30" s="5"/>
      <c r="E30" s="5"/>
      <c r="F30" s="13"/>
      <c r="G30" s="5">
        <v>1</v>
      </c>
      <c r="H30" s="5">
        <v>1</v>
      </c>
      <c r="I30" s="13">
        <v>1</v>
      </c>
      <c r="J30" s="13">
        <v>1</v>
      </c>
      <c r="K30" s="5"/>
      <c r="L30" s="5"/>
      <c r="M30" s="5"/>
      <c r="N30" s="5"/>
      <c r="O30" s="5"/>
      <c r="P30" s="6"/>
      <c r="R30" s="4">
        <v>0</v>
      </c>
      <c r="S30" s="5">
        <v>0</v>
      </c>
      <c r="T30" s="5">
        <v>0</v>
      </c>
      <c r="U30" s="5">
        <v>0</v>
      </c>
      <c r="V30" s="5">
        <v>0</v>
      </c>
      <c r="W30" s="13">
        <v>0</v>
      </c>
      <c r="X30" s="5">
        <v>0</v>
      </c>
      <c r="Y30" s="5">
        <v>0</v>
      </c>
      <c r="Z30" s="13">
        <v>1</v>
      </c>
      <c r="AA30" s="13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6">
        <v>0</v>
      </c>
      <c r="AJ30" t="s">
        <v>4</v>
      </c>
      <c r="AK30" t="str">
        <f t="shared" si="2"/>
        <v>00C0</v>
      </c>
      <c r="AL30" s="15" t="str">
        <f t="shared" si="3"/>
        <v>0300</v>
      </c>
      <c r="AM30" t="s">
        <v>14</v>
      </c>
    </row>
    <row r="31" spans="1:40" x14ac:dyDescent="0.3">
      <c r="A31" s="4"/>
      <c r="B31" s="5"/>
      <c r="C31" s="5"/>
      <c r="D31" s="5"/>
      <c r="E31" s="5"/>
      <c r="F31" s="13"/>
      <c r="G31" s="5">
        <v>1</v>
      </c>
      <c r="H31" s="5">
        <v>1</v>
      </c>
      <c r="I31" s="13">
        <v>1</v>
      </c>
      <c r="J31" s="13">
        <v>1</v>
      </c>
      <c r="K31" s="5"/>
      <c r="L31" s="5"/>
      <c r="M31" s="5"/>
      <c r="N31" s="5"/>
      <c r="O31" s="5"/>
      <c r="P31" s="6"/>
      <c r="R31" s="4">
        <v>0</v>
      </c>
      <c r="S31" s="5">
        <v>0</v>
      </c>
      <c r="T31" s="5">
        <v>0</v>
      </c>
      <c r="U31" s="5">
        <v>0</v>
      </c>
      <c r="V31" s="5">
        <v>0</v>
      </c>
      <c r="W31" s="13">
        <v>0</v>
      </c>
      <c r="X31" s="5">
        <v>0</v>
      </c>
      <c r="Y31" s="5">
        <v>0</v>
      </c>
      <c r="Z31" s="13">
        <v>0</v>
      </c>
      <c r="AA31" s="13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J31" t="s">
        <v>3</v>
      </c>
      <c r="AK31" t="str">
        <f t="shared" si="2"/>
        <v>0000</v>
      </c>
      <c r="AL31" s="15" t="str">
        <f t="shared" si="3"/>
        <v>0000</v>
      </c>
      <c r="AM31" t="s">
        <v>15</v>
      </c>
    </row>
    <row r="32" spans="1:40" x14ac:dyDescent="0.3">
      <c r="A32" s="4"/>
      <c r="B32" s="5"/>
      <c r="C32" s="5"/>
      <c r="D32" s="5"/>
      <c r="E32" s="5"/>
      <c r="F32" s="13"/>
      <c r="G32" s="5">
        <v>1</v>
      </c>
      <c r="H32" s="5">
        <v>1</v>
      </c>
      <c r="I32" s="13">
        <v>1</v>
      </c>
      <c r="J32" s="13">
        <v>1</v>
      </c>
      <c r="K32" s="5"/>
      <c r="L32" s="5"/>
      <c r="M32" s="5"/>
      <c r="N32" s="5"/>
      <c r="O32" s="5"/>
      <c r="P32" s="6"/>
      <c r="R32" s="4">
        <v>0</v>
      </c>
      <c r="S32" s="5">
        <v>0</v>
      </c>
      <c r="T32" s="5">
        <v>0</v>
      </c>
      <c r="U32" s="5">
        <v>0</v>
      </c>
      <c r="V32" s="5">
        <v>0</v>
      </c>
      <c r="W32" s="13">
        <v>0</v>
      </c>
      <c r="X32" s="5">
        <v>0</v>
      </c>
      <c r="Y32" s="5">
        <v>0</v>
      </c>
      <c r="Z32" s="13">
        <v>0</v>
      </c>
      <c r="AA32" s="13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6">
        <v>0</v>
      </c>
      <c r="AJ32" t="s">
        <v>2</v>
      </c>
      <c r="AK32" t="str">
        <f t="shared" si="2"/>
        <v>0000</v>
      </c>
      <c r="AL32" s="15" t="str">
        <f t="shared" si="3"/>
        <v>0000</v>
      </c>
      <c r="AM32" t="s">
        <v>13</v>
      </c>
    </row>
    <row r="33" spans="1:39" ht="15" thickBot="1" x14ac:dyDescent="0.35">
      <c r="A33" s="7"/>
      <c r="B33" s="8"/>
      <c r="C33" s="8"/>
      <c r="D33" s="8"/>
      <c r="E33" s="8"/>
      <c r="F33" s="8"/>
      <c r="G33" s="8">
        <v>1</v>
      </c>
      <c r="H33" s="8">
        <v>1</v>
      </c>
      <c r="I33" s="8">
        <v>1</v>
      </c>
      <c r="J33" s="8">
        <v>1</v>
      </c>
      <c r="K33" s="8"/>
      <c r="L33" s="8"/>
      <c r="M33" s="8"/>
      <c r="N33" s="8"/>
      <c r="O33" s="8"/>
      <c r="P33" s="9"/>
      <c r="R33" s="7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9">
        <v>0</v>
      </c>
      <c r="AJ33" t="s">
        <v>1</v>
      </c>
      <c r="AK33" t="str">
        <f t="shared" si="2"/>
        <v>0000</v>
      </c>
      <c r="AL33" s="16" t="str">
        <f t="shared" si="3"/>
        <v>0000</v>
      </c>
      <c r="AM33" t="s">
        <v>16</v>
      </c>
    </row>
  </sheetData>
  <conditionalFormatting sqref="A1:P16">
    <cfRule type="cellIs" dxfId="12" priority="5" operator="equal">
      <formula>1</formula>
    </cfRule>
  </conditionalFormatting>
  <conditionalFormatting sqref="A18:P33">
    <cfRule type="cellIs" dxfId="11" priority="4" operator="equal">
      <formula>1</formula>
    </cfRule>
  </conditionalFormatting>
  <conditionalFormatting sqref="R1:AG16">
    <cfRule type="cellIs" dxfId="10" priority="3" operator="equal">
      <formula>1</formula>
    </cfRule>
  </conditionalFormatting>
  <conditionalFormatting sqref="R18:AG33">
    <cfRule type="cellIs" dxfId="9" priority="2" operator="equal">
      <formula>1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82A3-F2D9-4E66-99C8-56433B60EA66}">
  <dimension ref="A1:P18"/>
  <sheetViews>
    <sheetView workbookViewId="0"/>
  </sheetViews>
  <sheetFormatPr defaultRowHeight="14.4" x14ac:dyDescent="0.3"/>
  <cols>
    <col min="1" max="16" width="6.21875" customWidth="1"/>
  </cols>
  <sheetData>
    <row r="1" spans="1:16" ht="15" thickBot="1" x14ac:dyDescent="0.35">
      <c r="H1" s="5" t="str" cm="1">
        <f t="array" aca="1" ref="H1" ca="1">_xlfn.CONCAT("(",CELL("col",'Bitmap Converter'!H$1),",",CELL("row",'Bitmap Converter'!$Q1)-2,")")</f>
        <v>(8,-1)</v>
      </c>
      <c r="I1" s="5" t="str" cm="1">
        <f t="array" aca="1" ref="I1" ca="1">_xlfn.CONCAT("(",CELL("col",'Bitmap Converter'!I$1),",",CELL("row",'Bitmap Converter'!$Q1)-2,")")</f>
        <v>(9,-1)</v>
      </c>
      <c r="J1" s="5" t="str" cm="1">
        <f t="array" aca="1" ref="J1" ca="1">_xlfn.CONCAT("(",CELL("col",'Bitmap Converter'!J$1),",",CELL("row",'Bitmap Converter'!$Q1)-2,")")</f>
        <v>(10,-1)</v>
      </c>
      <c r="K1" s="5" t="str" cm="1">
        <f t="array" aca="1" ref="K1" ca="1">_xlfn.CONCAT("(",CELL("col",'Bitmap Converter'!K$1),",",CELL("row",'Bitmap Converter'!$Q1)-2,")")</f>
        <v>(11,-1)</v>
      </c>
      <c r="L1" s="5" t="str" cm="1">
        <f t="array" aca="1" ref="L1" ca="1">_xlfn.CONCAT("(",CELL("col",'Bitmap Converter'!L$1),",",CELL("row",'Bitmap Converter'!$Q1)-2,")")</f>
        <v>(12,-1)</v>
      </c>
      <c r="M1" s="5" t="str" cm="1">
        <f t="array" aca="1" ref="M1" ca="1">_xlfn.CONCAT("(",CELL("col",'Bitmap Converter'!M$1),",",CELL("row",'Bitmap Converter'!$Q1)-2,")")</f>
        <v>(13,-1)</v>
      </c>
      <c r="N1" s="5" t="str" cm="1">
        <f t="array" aca="1" ref="N1" ca="1">_xlfn.CONCAT("(",CELL("col",'Bitmap Converter'!N$1),",",CELL("row",'Bitmap Converter'!$Q1)-2,")")</f>
        <v>(14,-1)</v>
      </c>
      <c r="O1" s="5" t="str" cm="1">
        <f t="array" aca="1" ref="O1" ca="1">_xlfn.CONCAT("(",CELL("col",'Bitmap Converter'!O$1),",",CELL("row",'Bitmap Converter'!$Q1)-2,")")</f>
        <v>(15,-1)</v>
      </c>
      <c r="P1" s="5" t="str" cm="1">
        <f t="array" aca="1" ref="P1" ca="1">_xlfn.CONCAT("(",CELL("col",'Bitmap Converter'!P$1),",",CELL("row",'Bitmap Converter'!$Q1)-2,")")</f>
        <v>(16,-1)</v>
      </c>
    </row>
    <row r="2" spans="1:16" x14ac:dyDescent="0.3">
      <c r="A2" s="1"/>
      <c r="B2" s="2"/>
      <c r="C2" s="2"/>
      <c r="D2" s="2"/>
      <c r="E2" s="2"/>
      <c r="F2" s="2"/>
      <c r="G2" s="2"/>
      <c r="H2" s="2" t="str" cm="1">
        <f t="array" aca="1" ref="H2" ca="1">_xlfn.CONCAT("(",CELL("col",'Bitmap Converter'!H$1),",",CELL("row",'Bitmap Converter'!$Q2)-2,")")</f>
        <v>(8,0)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3" t="str" cm="1">
        <f t="array" aca="1" ref="P2" ca="1">_xlfn.CONCAT("(",CELL("col",'Bitmap Converter'!P$1),",",CELL("row",'Bitmap Converter'!$Q2)-2,")")</f>
        <v>(16,0)</v>
      </c>
    </row>
    <row r="3" spans="1:16" x14ac:dyDescent="0.3">
      <c r="A3" s="4"/>
      <c r="B3" s="5"/>
      <c r="C3" s="5"/>
      <c r="D3" s="5"/>
      <c r="E3" s="5"/>
      <c r="F3" s="5"/>
      <c r="G3" s="5"/>
      <c r="H3" s="5" t="str" cm="1">
        <f t="array" aca="1" ref="H3" ca="1">_xlfn.CONCAT("(",CELL("col",'Bitmap Converter'!H$1),",",CELL("row",'Bitmap Converter'!$Q3)-2,")")</f>
        <v>(8,1)</v>
      </c>
      <c r="I3" s="5">
        <v>1</v>
      </c>
      <c r="J3" s="5">
        <v>1</v>
      </c>
      <c r="K3" s="5">
        <v>1</v>
      </c>
      <c r="L3" s="5"/>
      <c r="M3" s="5">
        <v>1</v>
      </c>
      <c r="N3" s="5">
        <v>1</v>
      </c>
      <c r="O3" s="5">
        <v>1</v>
      </c>
      <c r="P3" s="6" t="str" cm="1">
        <f t="array" aca="1" ref="P3" ca="1">_xlfn.CONCAT("(",CELL("col",'Bitmap Converter'!P$1),",",CELL("row",'Bitmap Converter'!$Q3)-2,")")</f>
        <v>(16,1)</v>
      </c>
    </row>
    <row r="4" spans="1:16" x14ac:dyDescent="0.3">
      <c r="A4" s="4"/>
      <c r="B4" s="5"/>
      <c r="C4" s="5"/>
      <c r="D4" s="5"/>
      <c r="E4" s="5"/>
      <c r="F4" s="5"/>
      <c r="G4" s="5"/>
      <c r="H4" s="5" t="str" cm="1">
        <f t="array" aca="1" ref="H4" ca="1">_xlfn.CONCAT("(",CELL("col",'Bitmap Converter'!H$1),",",CELL("row",'Bitmap Converter'!$Q4)-2,")")</f>
        <v>(8,2)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6" t="str" cm="1">
        <f t="array" aca="1" ref="P4" ca="1">_xlfn.CONCAT("(",CELL("col",'Bitmap Converter'!P$1),",",CELL("row",'Bitmap Converter'!$Q4)-2,")")</f>
        <v>(16,2)</v>
      </c>
    </row>
    <row r="5" spans="1:16" x14ac:dyDescent="0.3">
      <c r="A5" s="4" t="str" cm="1">
        <f t="array" aca="1" ref="A5" ca="1">_xlfn.CONCAT("(",CELL("col",'Bitmap Converter'!A$1),",",CELL("row",'Bitmap Converter'!$Q5)-2,")")</f>
        <v>(1,3)</v>
      </c>
      <c r="B5" s="5" t="str" cm="1">
        <f t="array" aca="1" ref="B5" ca="1">_xlfn.CONCAT("(",CELL("col",'Bitmap Converter'!B$1),",",CELL("row",'Bitmap Converter'!$Q5)-2,")")</f>
        <v>(2,3)</v>
      </c>
      <c r="C5" s="11"/>
      <c r="D5" s="11"/>
      <c r="E5" s="11"/>
      <c r="F5" s="11"/>
      <c r="G5" s="11"/>
      <c r="H5" s="5" t="str" cm="1">
        <f t="array" aca="1" ref="H5" ca="1">_xlfn.CONCAT("(",CELL("col",'Bitmap Converter'!H$1),",",CELL("row",'Bitmap Converter'!$Q5)-2,")")</f>
        <v>(8,3)</v>
      </c>
      <c r="I5" s="11">
        <v>1</v>
      </c>
      <c r="J5" s="11">
        <v>1</v>
      </c>
      <c r="K5" s="11">
        <v>1</v>
      </c>
      <c r="L5" s="11">
        <v>1</v>
      </c>
      <c r="M5" s="11"/>
      <c r="N5" s="11"/>
      <c r="O5" s="11"/>
      <c r="P5" s="6" t="str" cm="1">
        <f t="array" aca="1" ref="P5" ca="1">_xlfn.CONCAT("(",CELL("col",'Bitmap Converter'!P$1),",",CELL("row",'Bitmap Converter'!$Q5)-2,")")</f>
        <v>(16,3)</v>
      </c>
    </row>
    <row r="6" spans="1:16" x14ac:dyDescent="0.3">
      <c r="A6" s="25" t="str" cm="1">
        <f t="array" aca="1" ref="A6" ca="1">_xlfn.CONCAT("(",CELL("col",'Bitmap Converter'!A$1),",",CELL("row",'Bitmap Converter'!$Q6)-2,")")</f>
        <v>(1,4)</v>
      </c>
      <c r="B6" s="24">
        <v>1</v>
      </c>
      <c r="C6" s="5" t="str" cm="1">
        <f t="array" aca="1" ref="C6" ca="1">_xlfn.CONCAT("(",CELL("col",'Bitmap Converter'!C$1),",",CELL("row",'Bitmap Converter'!$Q6)-2,")")</f>
        <v>(3,4)</v>
      </c>
      <c r="D6" s="5"/>
      <c r="E6" s="5"/>
      <c r="F6" s="5"/>
      <c r="G6" s="5"/>
      <c r="H6" s="24" t="str" cm="1">
        <f t="array" aca="1" ref="H6" ca="1">_xlfn.CONCAT("(",CELL("col",'Bitmap Converter'!H$1),",",CELL("row",'Bitmap Converter'!$Q6)-2,")")</f>
        <v>(8,4)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6" t="str" cm="1">
        <f t="array" aca="1" ref="P6" ca="1">_xlfn.CONCAT("(",CELL("col",'Bitmap Converter'!P$1),",",CELL("row",'Bitmap Converter'!$Q6)-2,")")</f>
        <v>(16,4)</v>
      </c>
    </row>
    <row r="7" spans="1:16" x14ac:dyDescent="0.3">
      <c r="A7" s="4" t="str" cm="1">
        <f t="array" aca="1" ref="A7" ca="1">_xlfn.CONCAT("(",CELL("col",'Bitmap Converter'!A$1),",",CELL("row",'Bitmap Converter'!$Q7)-2,")")</f>
        <v>(1,5)</v>
      </c>
      <c r="B7" s="5">
        <v>1</v>
      </c>
      <c r="C7" s="5">
        <v>1</v>
      </c>
      <c r="D7" s="5" t="str" cm="1">
        <f t="array" aca="1" ref="D7" ca="1">_xlfn.CONCAT("(",CELL("col",'Bitmap Converter'!D$1),",",CELL("row",'Bitmap Converter'!$Q7)-2,")")</f>
        <v>(4,5)</v>
      </c>
      <c r="E7" s="5"/>
      <c r="F7" s="5"/>
      <c r="G7" s="5"/>
      <c r="H7" s="5" t="str" cm="1">
        <f t="array" aca="1" ref="H7" ca="1">_xlfn.CONCAT("(",CELL("col",'Bitmap Converter'!H$1),",",CELL("row",'Bitmap Converter'!$Q7)-2,")")</f>
        <v>(8,5)</v>
      </c>
      <c r="I7" s="5">
        <v>1</v>
      </c>
      <c r="J7" s="5">
        <v>1</v>
      </c>
      <c r="K7" s="5">
        <v>1</v>
      </c>
      <c r="L7" s="5">
        <v>1</v>
      </c>
      <c r="M7" s="5"/>
      <c r="N7" s="5"/>
      <c r="O7" s="5"/>
      <c r="P7" s="6" t="str" cm="1">
        <f t="array" aca="1" ref="P7" ca="1">_xlfn.CONCAT("(",CELL("col",'Bitmap Converter'!P$1),",",CELL("row",'Bitmap Converter'!$Q7)-2,")")</f>
        <v>(16,5)</v>
      </c>
    </row>
    <row r="8" spans="1:16" x14ac:dyDescent="0.3">
      <c r="A8" s="4" t="str" cm="1">
        <f t="array" aca="1" ref="A8" ca="1">_xlfn.CONCAT("(",CELL("col",'Bitmap Converter'!A$1),",",CELL("row",'Bitmap Converter'!$Q8)-2,")")</f>
        <v>(1,6)</v>
      </c>
      <c r="B8" s="5" t="str" cm="1">
        <f t="array" aca="1" ref="B8" ca="1">_xlfn.CONCAT("(",CELL("col",'Bitmap Converter'!B$1),",",CELL("row",'Bitmap Converter'!$Q8)-2,")")</f>
        <v>(2,6)</v>
      </c>
      <c r="C8" s="5">
        <v>1</v>
      </c>
      <c r="D8" s="5">
        <v>1</v>
      </c>
      <c r="E8" s="5" t="str" cm="1">
        <f t="array" aca="1" ref="E8" ca="1">_xlfn.CONCAT("(",CELL("col",'Bitmap Converter'!E$1),",",CELL("row",'Bitmap Converter'!$Q8)-2,")")</f>
        <v>(5,6)</v>
      </c>
      <c r="F8" s="5"/>
      <c r="G8" s="5"/>
      <c r="H8" s="5" t="str" cm="1">
        <f t="array" aca="1" ref="H8" ca="1">_xlfn.CONCAT("(",CELL("col",'Bitmap Converter'!H$1),",",CELL("row",'Bitmap Converter'!$Q8)-2,")")</f>
        <v>(8,6)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 t="str" cm="1">
        <f t="array" aca="1" ref="O8" ca="1">_xlfn.CONCAT("(",CELL("col",'Bitmap Converter'!O$1),",",CELL("row",'Bitmap Converter'!$Q8)-2,")")</f>
        <v>(15,6)</v>
      </c>
      <c r="P8" s="6"/>
    </row>
    <row r="9" spans="1:16" x14ac:dyDescent="0.3">
      <c r="A9" s="10"/>
      <c r="B9" s="11"/>
      <c r="C9" s="5" t="str" cm="1">
        <f t="array" aca="1" ref="C9" ca="1">_xlfn.CONCAT("(",CELL("col",'Bitmap Converter'!C$1),",",CELL("row",'Bitmap Converter'!$Q9)-2,")")</f>
        <v>(3,7)</v>
      </c>
      <c r="D9" s="11">
        <v>1</v>
      </c>
      <c r="E9" s="11">
        <v>1</v>
      </c>
      <c r="F9" s="5" t="str" cm="1">
        <f t="array" aca="1" ref="F9" ca="1">_xlfn.CONCAT("(",CELL("col",'Bitmap Converter'!F$1),",",CELL("row",'Bitmap Converter'!$Q9)-2,")")</f>
        <v>(6,7)</v>
      </c>
      <c r="G9" s="11"/>
      <c r="H9" s="5" t="str" cm="1">
        <f t="array" aca="1" ref="H9" ca="1">_xlfn.CONCAT("(",CELL("col",'Bitmap Converter'!H$1),",",CELL("row",'Bitmap Converter'!$Q9)-2,")")</f>
        <v>(8,7)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5"/>
      <c r="O9" s="5" t="str" cm="1">
        <f t="array" aca="1" ref="O9" ca="1">_xlfn.CONCAT("(",CELL("col",'Bitmap Converter'!O$1),",",CELL("row",'Bitmap Converter'!$Q9)-2,")")</f>
        <v>(15,7)</v>
      </c>
      <c r="P9" s="12"/>
    </row>
    <row r="10" spans="1:16" x14ac:dyDescent="0.3">
      <c r="A10" s="4"/>
      <c r="B10" s="5"/>
      <c r="C10" s="5"/>
      <c r="D10" s="5" t="str" cm="1">
        <f t="array" aca="1" ref="D10" ca="1">_xlfn.CONCAT("(",CELL("col",'Bitmap Converter'!D$1),",",CELL("row",'Bitmap Converter'!$Q10)-2,")")</f>
        <v>(4,8)</v>
      </c>
      <c r="E10" s="5">
        <v>1</v>
      </c>
      <c r="F10" s="5">
        <v>1</v>
      </c>
      <c r="G10" s="5" t="str" cm="1">
        <f t="array" aca="1" ref="G10" ca="1">_xlfn.CONCAT("(",CELL("col",'Bitmap Converter'!G$1),",",CELL("row",'Bitmap Converter'!$Q10)-2,")")</f>
        <v>(7,8)</v>
      </c>
      <c r="H10" s="24"/>
      <c r="I10" s="5">
        <v>1</v>
      </c>
      <c r="J10" s="5">
        <v>1</v>
      </c>
      <c r="K10" s="5">
        <v>1</v>
      </c>
      <c r="L10" s="5">
        <v>1</v>
      </c>
      <c r="M10" s="24"/>
      <c r="N10" s="24" t="str" cm="1">
        <f t="array" aca="1" ref="N10" ca="1">_xlfn.CONCAT("(",CELL("col",'Bitmap Converter'!N$1),",",CELL("row",'Bitmap Converter'!$Q10)-2,")")</f>
        <v>(14,8)</v>
      </c>
      <c r="O10" s="24"/>
      <c r="P10" s="6"/>
    </row>
    <row r="11" spans="1:16" x14ac:dyDescent="0.3">
      <c r="A11" s="4"/>
      <c r="B11" s="5"/>
      <c r="C11" s="5"/>
      <c r="D11" s="5"/>
      <c r="E11" s="5" t="str" cm="1">
        <f t="array" aca="1" ref="E11" ca="1">_xlfn.CONCAT("(",CELL("col",'Bitmap Converter'!E$1),",",CELL("row",'Bitmap Converter'!$Q11)-2,")")</f>
        <v>(5,9)</v>
      </c>
      <c r="F11" s="5">
        <v>1</v>
      </c>
      <c r="G11" s="5">
        <v>1</v>
      </c>
      <c r="H11" s="5"/>
      <c r="I11" s="5">
        <v>1</v>
      </c>
      <c r="J11" s="5">
        <v>1</v>
      </c>
      <c r="K11" s="5">
        <v>1</v>
      </c>
      <c r="L11" s="5">
        <v>1</v>
      </c>
      <c r="M11" s="5" t="str" cm="1">
        <f t="array" aca="1" ref="M11" ca="1">_xlfn.CONCAT("(",CELL("col",'Bitmap Converter'!M$1),",",CELL("row",'Bitmap Converter'!$Q11)-2,")")</f>
        <v>(13,9)</v>
      </c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 t="str" cm="1">
        <f t="array" aca="1" ref="F12" ca="1">_xlfn.CONCAT("(",CELL("col",'Bitmap Converter'!F$1),",",CELL("row",'Bitmap Converter'!$Q12)-2,")")</f>
        <v>(6,10)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 t="str" cm="1">
        <f t="array" aca="1" ref="M12" ca="1">_xlfn.CONCAT("(",CELL("col",'Bitmap Converter'!M$1),",",CELL("row",'Bitmap Converter'!$Q12)-2,")")</f>
        <v>(13,10)</v>
      </c>
      <c r="N12" s="5"/>
      <c r="O12" s="5"/>
      <c r="P12" s="6"/>
    </row>
    <row r="13" spans="1:16" x14ac:dyDescent="0.3">
      <c r="A13" s="10"/>
      <c r="B13" s="11"/>
      <c r="C13" s="11"/>
      <c r="D13" s="11"/>
      <c r="E13" s="11"/>
      <c r="F13" s="11"/>
      <c r="G13" s="5" t="str" cm="1">
        <f t="array" aca="1" ref="G13" ca="1">_xlfn.CONCAT("(",CELL("col",'Bitmap Converter'!G$1),",",CELL("row",'Bitmap Converter'!$Q13)-2,")")</f>
        <v>(7,11)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5" t="str" cm="1">
        <f t="array" aca="1" ref="M13" ca="1">_xlfn.CONCAT("(",CELL("col",'Bitmap Converter'!M$1),",",CELL("row",'Bitmap Converter'!$Q13)-2,")")</f>
        <v>(13,11)</v>
      </c>
      <c r="N13" s="11"/>
      <c r="O13" s="11"/>
      <c r="P13" s="12"/>
    </row>
    <row r="14" spans="1:16" x14ac:dyDescent="0.3">
      <c r="A14" s="4"/>
      <c r="B14" s="5"/>
      <c r="C14" s="5"/>
      <c r="D14" s="5"/>
      <c r="E14" s="5"/>
      <c r="F14" s="5"/>
      <c r="G14" s="24"/>
      <c r="H14" s="5" t="str" cm="1">
        <f t="array" aca="1" ref="H14" ca="1">_xlfn.CONCAT("(",CELL("col",'Bitmap Converter'!H$1),",",CELL("row",'Bitmap Converter'!$Q14)-2,")")</f>
        <v>(8,12)</v>
      </c>
      <c r="I14" s="5">
        <v>1</v>
      </c>
      <c r="J14" s="5">
        <v>1</v>
      </c>
      <c r="K14" s="5">
        <v>1</v>
      </c>
      <c r="L14" s="5">
        <v>1</v>
      </c>
      <c r="M14" s="24" t="str" cm="1">
        <f t="array" aca="1" ref="M14" ca="1">_xlfn.CONCAT("(",CELL("col",'Bitmap Converter'!M$1),",",CELL("row",'Bitmap Converter'!$Q14)-2,")")</f>
        <v>(13,12)</v>
      </c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5" t="str" cm="1">
        <f t="array" aca="1" ref="H15" ca="1">_xlfn.CONCAT("(",CELL("col",'Bitmap Converter'!H$1),",",CELL("row",'Bitmap Converter'!$Q15)-2,")")</f>
        <v>(8,13)</v>
      </c>
      <c r="I15" s="5">
        <v>1</v>
      </c>
      <c r="J15" s="5">
        <v>1</v>
      </c>
      <c r="K15" s="5">
        <v>1</v>
      </c>
      <c r="L15" s="5">
        <v>1</v>
      </c>
      <c r="M15" s="5" t="str" cm="1">
        <f t="array" aca="1" ref="M15" ca="1">_xlfn.CONCAT("(",CELL("col",'Bitmap Converter'!M$1),",",CELL("row",'Bitmap Converter'!$Q15)-2,")")</f>
        <v>(13,13)</v>
      </c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5" t="str" cm="1">
        <f t="array" aca="1" ref="H16" ca="1">_xlfn.CONCAT("(",CELL("col",'Bitmap Converter'!H$1),",",CELL("row",'Bitmap Converter'!$Q16)-2,")")</f>
        <v>(8,14)</v>
      </c>
      <c r="I16" s="5">
        <v>1</v>
      </c>
      <c r="J16" s="5"/>
      <c r="K16" s="5">
        <v>1</v>
      </c>
      <c r="L16" s="5"/>
      <c r="M16" s="5" t="str" cm="1">
        <f t="array" aca="1" ref="M16" ca="1">_xlfn.CONCAT("(",CELL("col",'Bitmap Converter'!M$1),",",CELL("row",'Bitmap Converter'!$Q16)-2,")")</f>
        <v>(13,14)</v>
      </c>
      <c r="N16" s="5"/>
      <c r="O16" s="5"/>
      <c r="P16" s="6"/>
    </row>
    <row r="17" spans="1:16" ht="15" thickBot="1" x14ac:dyDescent="0.35">
      <c r="A17" s="7"/>
      <c r="B17" s="8"/>
      <c r="C17" s="8"/>
      <c r="D17" s="8"/>
      <c r="E17" s="8"/>
      <c r="F17" s="8"/>
      <c r="G17" s="8"/>
      <c r="H17" s="8" t="str" cm="1">
        <f t="array" aca="1" ref="H17" ca="1">_xlfn.CONCAT("(",CELL("col",'Bitmap Converter'!H$1),",",CELL("row",'Bitmap Converter'!$Q17)-2,")")</f>
        <v>(8,15)</v>
      </c>
      <c r="I17" s="8">
        <v>1</v>
      </c>
      <c r="J17" s="8">
        <v>1</v>
      </c>
      <c r="K17" s="8">
        <v>1</v>
      </c>
      <c r="L17" s="8">
        <v>1</v>
      </c>
      <c r="M17" s="8" t="str" cm="1">
        <f t="array" aca="1" ref="M17" ca="1">_xlfn.CONCAT("(",CELL("col",'Bitmap Converter'!M$1),",",CELL("row",'Bitmap Converter'!$Q17)-2,")")</f>
        <v>(13,15)</v>
      </c>
      <c r="N17" s="8"/>
      <c r="O17" s="8"/>
      <c r="P17" s="9"/>
    </row>
    <row r="18" spans="1:16" x14ac:dyDescent="0.3">
      <c r="H18" s="5" t="str" cm="1">
        <f t="array" aca="1" ref="H18" ca="1">_xlfn.CONCAT("(",CELL("col",'Bitmap Converter'!H$1),",",CELL("row",'Bitmap Converter'!$Q18)-2,")")</f>
        <v>(8,16)</v>
      </c>
      <c r="I18" s="5" t="str" cm="1">
        <f t="array" aca="1" ref="I18" ca="1">_xlfn.CONCAT("(",CELL("col",'Bitmap Converter'!I$1),",",CELL("row",'Bitmap Converter'!$Q18)-2,")")</f>
        <v>(9,16)</v>
      </c>
      <c r="J18" s="5" t="str" cm="1">
        <f t="array" aca="1" ref="J18" ca="1">_xlfn.CONCAT("(",CELL("col",'Bitmap Converter'!J$1),",",CELL("row",'Bitmap Converter'!$Q18)-2,")")</f>
        <v>(10,16)</v>
      </c>
      <c r="K18" s="5" t="str" cm="1">
        <f t="array" aca="1" ref="K18" ca="1">_xlfn.CONCAT("(",CELL("col",'Bitmap Converter'!K$1),",",CELL("row",'Bitmap Converter'!$Q18)-2,")")</f>
        <v>(11,16)</v>
      </c>
      <c r="L18" s="5" t="str" cm="1">
        <f t="array" aca="1" ref="L18" ca="1">_xlfn.CONCAT("(",CELL("col",'Bitmap Converter'!L$1),",",CELL("row",'Bitmap Converter'!$Q18)-2,")")</f>
        <v>(12,16)</v>
      </c>
      <c r="M18" s="5" t="str" cm="1">
        <f t="array" aca="1" ref="M18" ca="1">_xlfn.CONCAT("(",CELL("col",'Bitmap Converter'!M$1),",",CELL("row",'Bitmap Converter'!$Q18)-2,")")</f>
        <v>(13,16)</v>
      </c>
    </row>
  </sheetData>
  <conditionalFormatting sqref="A2:O6 A15:G17 I15:L17 A10:L14 N11:P17 A9:M9 O10:P10 A7:N8 P8:P9">
    <cfRule type="cellIs" dxfId="8" priority="9" operator="equal">
      <formula>1</formula>
    </cfRule>
  </conditionalFormatting>
  <conditionalFormatting sqref="H15:H18 H18:M18">
    <cfRule type="cellIs" dxfId="7" priority="8" operator="equal">
      <formula>1</formula>
    </cfRule>
  </conditionalFormatting>
  <conditionalFormatting sqref="M10:M17">
    <cfRule type="cellIs" dxfId="6" priority="7" operator="equal">
      <formula>1</formula>
    </cfRule>
  </conditionalFormatting>
  <conditionalFormatting sqref="N10">
    <cfRule type="cellIs" dxfId="5" priority="6" operator="equal">
      <formula>1</formula>
    </cfRule>
  </conditionalFormatting>
  <conditionalFormatting sqref="N9">
    <cfRule type="cellIs" dxfId="4" priority="5" operator="equal">
      <formula>1</formula>
    </cfRule>
  </conditionalFormatting>
  <conditionalFormatting sqref="O9">
    <cfRule type="cellIs" dxfId="3" priority="4" operator="equal">
      <formula>1</formula>
    </cfRule>
  </conditionalFormatting>
  <conditionalFormatting sqref="O7:O8">
    <cfRule type="cellIs" dxfId="2" priority="3" operator="equal">
      <formula>1</formula>
    </cfRule>
  </conditionalFormatting>
  <conditionalFormatting sqref="P1:P7">
    <cfRule type="cellIs" dxfId="1" priority="2" operator="equal">
      <formula>1</formula>
    </cfRule>
  </conditionalFormatting>
  <conditionalFormatting sqref="H1:O1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D327-8621-4CFD-B2EB-DFFD6A44522C}">
  <dimension ref="A1:H13"/>
  <sheetViews>
    <sheetView workbookViewId="0"/>
  </sheetViews>
  <sheetFormatPr defaultRowHeight="14.4" x14ac:dyDescent="0.3"/>
  <cols>
    <col min="1" max="1" width="7.6640625" bestFit="1" customWidth="1"/>
    <col min="2" max="2" width="8.77734375" bestFit="1" customWidth="1"/>
    <col min="3" max="3" width="14.6640625" bestFit="1" customWidth="1"/>
    <col min="6" max="6" width="16" bestFit="1" customWidth="1"/>
    <col min="7" max="7" width="10.33203125" bestFit="1" customWidth="1"/>
    <col min="8" max="8" width="11.21875" customWidth="1"/>
    <col min="11" max="11" width="19.44140625" bestFit="1" customWidth="1"/>
    <col min="12" max="12" width="12.109375" bestFit="1" customWidth="1"/>
    <col min="13" max="13" width="12.44140625" bestFit="1" customWidth="1"/>
  </cols>
  <sheetData>
    <row r="1" spans="1:8" x14ac:dyDescent="0.3">
      <c r="A1" t="s">
        <v>21</v>
      </c>
      <c r="B1" t="s">
        <v>186</v>
      </c>
      <c r="C1" t="s">
        <v>22</v>
      </c>
      <c r="F1" t="s">
        <v>32</v>
      </c>
    </row>
    <row r="2" spans="1:8" x14ac:dyDescent="0.3">
      <c r="A2" t="s">
        <v>28</v>
      </c>
      <c r="B2" t="s">
        <v>67</v>
      </c>
      <c r="C2" t="s">
        <v>23</v>
      </c>
      <c r="F2" t="s">
        <v>33</v>
      </c>
    </row>
    <row r="3" spans="1:8" x14ac:dyDescent="0.3">
      <c r="A3" t="s">
        <v>29</v>
      </c>
      <c r="B3" t="s">
        <v>68</v>
      </c>
      <c r="C3" t="s">
        <v>189</v>
      </c>
      <c r="F3" t="s">
        <v>34</v>
      </c>
    </row>
    <row r="4" spans="1:8" x14ac:dyDescent="0.3">
      <c r="A4" t="s">
        <v>30</v>
      </c>
      <c r="B4" t="s">
        <v>69</v>
      </c>
      <c r="C4" t="s">
        <v>24</v>
      </c>
      <c r="F4" t="s">
        <v>35</v>
      </c>
    </row>
    <row r="5" spans="1:8" x14ac:dyDescent="0.3">
      <c r="A5" t="s">
        <v>31</v>
      </c>
      <c r="B5" t="s">
        <v>70</v>
      </c>
      <c r="C5" t="s">
        <v>25</v>
      </c>
      <c r="F5" t="s">
        <v>187</v>
      </c>
    </row>
    <row r="6" spans="1:8" x14ac:dyDescent="0.3">
      <c r="A6" t="s">
        <v>26</v>
      </c>
      <c r="B6" t="s">
        <v>66</v>
      </c>
      <c r="C6" t="s">
        <v>27</v>
      </c>
      <c r="F6" t="s">
        <v>36</v>
      </c>
    </row>
    <row r="7" spans="1:8" x14ac:dyDescent="0.3">
      <c r="F7" t="s">
        <v>37</v>
      </c>
      <c r="G7" s="20" t="s">
        <v>39</v>
      </c>
      <c r="H7" t="s">
        <v>40</v>
      </c>
    </row>
    <row r="8" spans="1:8" x14ac:dyDescent="0.3">
      <c r="F8" t="s">
        <v>38</v>
      </c>
      <c r="G8" s="20" t="s">
        <v>39</v>
      </c>
      <c r="H8" t="s">
        <v>41</v>
      </c>
    </row>
    <row r="9" spans="1:8" x14ac:dyDescent="0.3">
      <c r="F9" t="s">
        <v>42</v>
      </c>
      <c r="G9" t="s">
        <v>43</v>
      </c>
      <c r="H9" t="s">
        <v>44</v>
      </c>
    </row>
    <row r="10" spans="1:8" x14ac:dyDescent="0.3">
      <c r="H10" t="s">
        <v>46</v>
      </c>
    </row>
    <row r="11" spans="1:8" x14ac:dyDescent="0.3">
      <c r="H11" t="s">
        <v>47</v>
      </c>
    </row>
    <row r="12" spans="1:8" x14ac:dyDescent="0.3">
      <c r="H12" t="s">
        <v>45</v>
      </c>
    </row>
    <row r="13" spans="1:8" x14ac:dyDescent="0.3">
      <c r="H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81D2-2BFE-4975-85DA-8334E0580C25}">
  <dimension ref="A1:D19"/>
  <sheetViews>
    <sheetView workbookViewId="0"/>
  </sheetViews>
  <sheetFormatPr defaultRowHeight="14.4" x14ac:dyDescent="0.3"/>
  <sheetData>
    <row r="1" spans="1:4" x14ac:dyDescent="0.3">
      <c r="A1" s="26" t="s">
        <v>49</v>
      </c>
      <c r="B1" s="26"/>
      <c r="C1" s="26"/>
      <c r="D1" s="26"/>
    </row>
    <row r="2" spans="1:4" x14ac:dyDescent="0.3">
      <c r="A2" s="26" t="s">
        <v>50</v>
      </c>
      <c r="B2" s="26"/>
      <c r="C2" s="26"/>
      <c r="D2" s="26"/>
    </row>
    <row r="3" spans="1:4" x14ac:dyDescent="0.3">
      <c r="A3" s="26" t="s">
        <v>51</v>
      </c>
      <c r="B3" s="26"/>
      <c r="C3" s="26"/>
      <c r="D3" s="26"/>
    </row>
    <row r="4" spans="1:4" x14ac:dyDescent="0.3">
      <c r="A4" s="26" t="s">
        <v>52</v>
      </c>
      <c r="B4" s="26"/>
      <c r="C4" s="26"/>
      <c r="D4" s="26"/>
    </row>
    <row r="5" spans="1:4" x14ac:dyDescent="0.3">
      <c r="A5" s="26" t="s">
        <v>53</v>
      </c>
      <c r="B5" s="26"/>
      <c r="C5" s="26"/>
      <c r="D5" s="26"/>
    </row>
    <row r="6" spans="1:4" x14ac:dyDescent="0.3">
      <c r="A6" s="26"/>
      <c r="B6" s="26" t="s">
        <v>54</v>
      </c>
      <c r="C6" s="26"/>
      <c r="D6" s="26"/>
    </row>
    <row r="7" spans="1:4" x14ac:dyDescent="0.3">
      <c r="A7" s="26"/>
      <c r="B7" s="26" t="s">
        <v>55</v>
      </c>
      <c r="C7" s="26"/>
      <c r="D7" s="26"/>
    </row>
    <row r="8" spans="1:4" x14ac:dyDescent="0.3">
      <c r="A8" s="26"/>
      <c r="B8" s="26" t="s">
        <v>56</v>
      </c>
      <c r="C8" s="26"/>
      <c r="D8" s="26"/>
    </row>
    <row r="9" spans="1:4" x14ac:dyDescent="0.3">
      <c r="A9" s="26" t="s">
        <v>57</v>
      </c>
      <c r="B9" s="26"/>
      <c r="C9" s="26"/>
      <c r="D9" s="26"/>
    </row>
    <row r="10" spans="1:4" x14ac:dyDescent="0.3">
      <c r="A10" s="26"/>
      <c r="B10" s="26" t="s">
        <v>58</v>
      </c>
      <c r="C10" s="26"/>
      <c r="D10" s="26"/>
    </row>
    <row r="11" spans="1:4" x14ac:dyDescent="0.3">
      <c r="A11" s="26" t="s">
        <v>59</v>
      </c>
      <c r="B11" s="26"/>
      <c r="C11" s="26"/>
      <c r="D11" s="26"/>
    </row>
    <row r="12" spans="1:4" x14ac:dyDescent="0.3">
      <c r="A12" s="26" t="s">
        <v>60</v>
      </c>
      <c r="B12" s="26"/>
      <c r="C12" s="26"/>
      <c r="D12" s="26"/>
    </row>
    <row r="13" spans="1:4" x14ac:dyDescent="0.3">
      <c r="A13" s="26" t="s">
        <v>61</v>
      </c>
      <c r="B13" s="26"/>
      <c r="C13" s="26"/>
      <c r="D13" s="26"/>
    </row>
    <row r="14" spans="1:4" x14ac:dyDescent="0.3">
      <c r="A14" s="26"/>
      <c r="B14" s="26" t="s">
        <v>62</v>
      </c>
      <c r="C14" s="26"/>
      <c r="D14" s="26"/>
    </row>
    <row r="15" spans="1:4" x14ac:dyDescent="0.3">
      <c r="A15" s="26"/>
      <c r="B15" s="26" t="s">
        <v>63</v>
      </c>
      <c r="C15" s="26"/>
      <c r="D15" s="26"/>
    </row>
    <row r="16" spans="1:4" x14ac:dyDescent="0.3">
      <c r="A16" s="26"/>
      <c r="B16" s="26"/>
      <c r="C16" s="26"/>
      <c r="D16" s="26"/>
    </row>
    <row r="17" spans="1:4" x14ac:dyDescent="0.3">
      <c r="A17" s="26" t="s">
        <v>64</v>
      </c>
      <c r="B17" s="26" t="s">
        <v>65</v>
      </c>
      <c r="C17" s="26"/>
      <c r="D17" s="26"/>
    </row>
    <row r="18" spans="1:4" x14ac:dyDescent="0.3">
      <c r="A18" s="26"/>
      <c r="B18" s="26" t="s">
        <v>188</v>
      </c>
      <c r="C18" s="26"/>
      <c r="D18" s="26"/>
    </row>
    <row r="19" spans="1:4" x14ac:dyDescent="0.3">
      <c r="A19" s="26"/>
      <c r="B19" s="26"/>
      <c r="C19" s="26"/>
      <c r="D19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068E-3601-4303-8AC4-7058A48022C3}">
  <dimension ref="A1:H109"/>
  <sheetViews>
    <sheetView workbookViewId="0">
      <pane ySplit="1" topLeftCell="A50" activePane="bottomLeft" state="frozen"/>
      <selection pane="bottomLeft" activeCell="A50" sqref="A50"/>
    </sheetView>
  </sheetViews>
  <sheetFormatPr defaultRowHeight="14.4" x14ac:dyDescent="0.3"/>
  <cols>
    <col min="2" max="2" width="9.77734375" hidden="1" customWidth="1"/>
    <col min="3" max="3" width="11.21875" hidden="1" customWidth="1"/>
    <col min="4" max="4" width="12.33203125" customWidth="1"/>
    <col min="5" max="5" width="12.21875" hidden="1" customWidth="1"/>
  </cols>
  <sheetData>
    <row r="1" spans="1:8" ht="57.6" x14ac:dyDescent="0.3">
      <c r="A1" s="22" t="s">
        <v>71</v>
      </c>
      <c r="B1" s="22" t="s">
        <v>80</v>
      </c>
      <c r="C1" s="22" t="s">
        <v>81</v>
      </c>
      <c r="D1" s="22" t="s">
        <v>72</v>
      </c>
      <c r="E1" s="22" t="s">
        <v>185</v>
      </c>
      <c r="H1" t="s">
        <v>183</v>
      </c>
    </row>
    <row r="2" spans="1:8" x14ac:dyDescent="0.3">
      <c r="A2" t="s">
        <v>73</v>
      </c>
      <c r="B2">
        <v>16.350000000000001</v>
      </c>
      <c r="C2">
        <v>2109.89</v>
      </c>
      <c r="D2">
        <f>ROUND(2000000/$B2,0)</f>
        <v>122324</v>
      </c>
      <c r="E2">
        <f>2000000/D2</f>
        <v>16.350021255027631</v>
      </c>
      <c r="H2" s="21" t="s">
        <v>184</v>
      </c>
    </row>
    <row r="3" spans="1:8" x14ac:dyDescent="0.3">
      <c r="A3" t="s">
        <v>82</v>
      </c>
      <c r="B3">
        <v>17.32</v>
      </c>
      <c r="C3">
        <v>1991.47</v>
      </c>
      <c r="D3">
        <f t="shared" ref="D3:D66" si="0">ROUND(2000000/$B3,0)</f>
        <v>115473</v>
      </c>
      <c r="E3">
        <f t="shared" ref="E3:E66" si="1">2000000/D3</f>
        <v>17.32006616265274</v>
      </c>
    </row>
    <row r="4" spans="1:8" x14ac:dyDescent="0.3">
      <c r="A4" t="s">
        <v>83</v>
      </c>
      <c r="B4">
        <v>18.350000000000001</v>
      </c>
      <c r="C4">
        <v>1879.69</v>
      </c>
      <c r="D4">
        <f t="shared" si="0"/>
        <v>108992</v>
      </c>
      <c r="E4">
        <f t="shared" si="1"/>
        <v>18.349970640046976</v>
      </c>
    </row>
    <row r="5" spans="1:8" x14ac:dyDescent="0.3">
      <c r="A5" t="s">
        <v>84</v>
      </c>
      <c r="B5">
        <v>19.45</v>
      </c>
      <c r="C5">
        <v>1774.2</v>
      </c>
      <c r="D5">
        <f t="shared" si="0"/>
        <v>102828</v>
      </c>
      <c r="E5">
        <f t="shared" si="1"/>
        <v>19.44995526510289</v>
      </c>
    </row>
    <row r="6" spans="1:8" x14ac:dyDescent="0.3">
      <c r="A6" t="s">
        <v>74</v>
      </c>
      <c r="B6">
        <v>20.6</v>
      </c>
      <c r="C6">
        <v>1674.62</v>
      </c>
      <c r="D6">
        <f t="shared" si="0"/>
        <v>97087</v>
      </c>
      <c r="E6">
        <f t="shared" si="1"/>
        <v>20.600080340313326</v>
      </c>
    </row>
    <row r="7" spans="1:8" x14ac:dyDescent="0.3">
      <c r="A7" t="s">
        <v>75</v>
      </c>
      <c r="B7">
        <v>21.83</v>
      </c>
      <c r="C7">
        <v>1580.63</v>
      </c>
      <c r="D7">
        <f t="shared" si="0"/>
        <v>91617</v>
      </c>
      <c r="E7">
        <f t="shared" si="1"/>
        <v>21.830009714354322</v>
      </c>
    </row>
    <row r="8" spans="1:8" x14ac:dyDescent="0.3">
      <c r="A8" t="s">
        <v>85</v>
      </c>
      <c r="B8">
        <v>23.12</v>
      </c>
      <c r="C8">
        <v>1491.91</v>
      </c>
      <c r="D8">
        <f t="shared" si="0"/>
        <v>86505</v>
      </c>
      <c r="E8">
        <f t="shared" si="1"/>
        <v>23.120050864111899</v>
      </c>
    </row>
    <row r="9" spans="1:8" x14ac:dyDescent="0.3">
      <c r="A9" t="s">
        <v>76</v>
      </c>
      <c r="B9">
        <v>24.5</v>
      </c>
      <c r="C9">
        <v>1408.18</v>
      </c>
      <c r="D9">
        <f t="shared" si="0"/>
        <v>81633</v>
      </c>
      <c r="E9">
        <f t="shared" si="1"/>
        <v>24.49989587544253</v>
      </c>
    </row>
    <row r="10" spans="1:8" x14ac:dyDescent="0.3">
      <c r="A10" t="s">
        <v>86</v>
      </c>
      <c r="B10">
        <v>25.96</v>
      </c>
      <c r="C10">
        <v>1329.14</v>
      </c>
      <c r="D10">
        <f t="shared" si="0"/>
        <v>77042</v>
      </c>
      <c r="E10">
        <f t="shared" si="1"/>
        <v>25.959866047091197</v>
      </c>
    </row>
    <row r="11" spans="1:8" x14ac:dyDescent="0.3">
      <c r="A11" t="s">
        <v>77</v>
      </c>
      <c r="B11">
        <v>27.5</v>
      </c>
      <c r="C11">
        <v>1254.55</v>
      </c>
      <c r="D11">
        <f t="shared" si="0"/>
        <v>72727</v>
      </c>
      <c r="E11">
        <f t="shared" si="1"/>
        <v>27.500103125386719</v>
      </c>
    </row>
    <row r="12" spans="1:8" x14ac:dyDescent="0.3">
      <c r="A12" t="s">
        <v>87</v>
      </c>
      <c r="B12">
        <v>29.14</v>
      </c>
      <c r="C12">
        <v>1184.1300000000001</v>
      </c>
      <c r="D12">
        <f t="shared" si="0"/>
        <v>68634</v>
      </c>
      <c r="E12">
        <f t="shared" si="1"/>
        <v>29.140076347000029</v>
      </c>
    </row>
    <row r="13" spans="1:8" x14ac:dyDescent="0.3">
      <c r="A13" t="s">
        <v>78</v>
      </c>
      <c r="B13">
        <v>30.87</v>
      </c>
      <c r="C13">
        <v>1117.67</v>
      </c>
      <c r="D13">
        <f t="shared" si="0"/>
        <v>64788</v>
      </c>
      <c r="E13">
        <f t="shared" si="1"/>
        <v>30.869914181638574</v>
      </c>
    </row>
    <row r="14" spans="1:8" x14ac:dyDescent="0.3">
      <c r="A14" t="s">
        <v>79</v>
      </c>
      <c r="B14">
        <v>32.700000000000003</v>
      </c>
      <c r="C14">
        <v>1054.94</v>
      </c>
      <c r="D14">
        <f t="shared" si="0"/>
        <v>61162</v>
      </c>
      <c r="E14">
        <f t="shared" si="1"/>
        <v>32.700042510055262</v>
      </c>
    </row>
    <row r="15" spans="1:8" x14ac:dyDescent="0.3">
      <c r="A15" t="s">
        <v>88</v>
      </c>
      <c r="B15">
        <v>34.65</v>
      </c>
      <c r="C15">
        <v>995.73</v>
      </c>
      <c r="D15">
        <f t="shared" si="0"/>
        <v>57720</v>
      </c>
      <c r="E15">
        <f t="shared" si="1"/>
        <v>34.650034650034648</v>
      </c>
    </row>
    <row r="16" spans="1:8" x14ac:dyDescent="0.3">
      <c r="A16" t="s">
        <v>89</v>
      </c>
      <c r="B16">
        <v>36.71</v>
      </c>
      <c r="C16">
        <v>939.85</v>
      </c>
      <c r="D16">
        <f t="shared" si="0"/>
        <v>54481</v>
      </c>
      <c r="E16">
        <f t="shared" si="1"/>
        <v>36.710045704006902</v>
      </c>
    </row>
    <row r="17" spans="1:5" x14ac:dyDescent="0.3">
      <c r="A17" t="s">
        <v>90</v>
      </c>
      <c r="B17">
        <v>38.89</v>
      </c>
      <c r="C17">
        <v>887.1</v>
      </c>
      <c r="D17">
        <f t="shared" si="0"/>
        <v>51427</v>
      </c>
      <c r="E17">
        <f t="shared" si="1"/>
        <v>38.890077196803233</v>
      </c>
    </row>
    <row r="18" spans="1:5" x14ac:dyDescent="0.3">
      <c r="A18" t="s">
        <v>91</v>
      </c>
      <c r="B18">
        <v>41.2</v>
      </c>
      <c r="C18">
        <v>837.31</v>
      </c>
      <c r="D18">
        <f t="shared" si="0"/>
        <v>48544</v>
      </c>
      <c r="E18">
        <f t="shared" si="1"/>
        <v>41.199736321687539</v>
      </c>
    </row>
    <row r="19" spans="1:5" x14ac:dyDescent="0.3">
      <c r="A19" t="s">
        <v>92</v>
      </c>
      <c r="B19">
        <v>43.65</v>
      </c>
      <c r="C19">
        <v>790.31</v>
      </c>
      <c r="D19">
        <f t="shared" si="0"/>
        <v>45819</v>
      </c>
      <c r="E19">
        <f t="shared" si="1"/>
        <v>43.650014186254609</v>
      </c>
    </row>
    <row r="20" spans="1:5" x14ac:dyDescent="0.3">
      <c r="A20" t="s">
        <v>93</v>
      </c>
      <c r="B20">
        <v>46.25</v>
      </c>
      <c r="C20">
        <v>745.96</v>
      </c>
      <c r="D20">
        <f t="shared" si="0"/>
        <v>43243</v>
      </c>
      <c r="E20">
        <f t="shared" si="1"/>
        <v>46.250260157713385</v>
      </c>
    </row>
    <row r="21" spans="1:5" x14ac:dyDescent="0.3">
      <c r="A21" t="s">
        <v>94</v>
      </c>
      <c r="B21">
        <v>49</v>
      </c>
      <c r="C21">
        <v>704.09</v>
      </c>
      <c r="D21">
        <f t="shared" si="0"/>
        <v>40816</v>
      </c>
      <c r="E21">
        <f t="shared" si="1"/>
        <v>49.000392003136028</v>
      </c>
    </row>
    <row r="22" spans="1:5" x14ac:dyDescent="0.3">
      <c r="A22" t="s">
        <v>95</v>
      </c>
      <c r="B22">
        <v>51.91</v>
      </c>
      <c r="C22">
        <v>664.57</v>
      </c>
      <c r="D22">
        <f t="shared" si="0"/>
        <v>38528</v>
      </c>
      <c r="E22">
        <f t="shared" si="1"/>
        <v>51.910299003322258</v>
      </c>
    </row>
    <row r="23" spans="1:5" x14ac:dyDescent="0.3">
      <c r="A23" t="s">
        <v>96</v>
      </c>
      <c r="B23">
        <v>55</v>
      </c>
      <c r="C23">
        <v>627.27</v>
      </c>
      <c r="D23">
        <f t="shared" si="0"/>
        <v>36364</v>
      </c>
      <c r="E23">
        <f t="shared" si="1"/>
        <v>54.999450005499945</v>
      </c>
    </row>
    <row r="24" spans="1:5" x14ac:dyDescent="0.3">
      <c r="A24" t="s">
        <v>97</v>
      </c>
      <c r="B24">
        <v>58.27</v>
      </c>
      <c r="C24">
        <v>592.07000000000005</v>
      </c>
      <c r="D24">
        <f t="shared" si="0"/>
        <v>34323</v>
      </c>
      <c r="E24">
        <f t="shared" si="1"/>
        <v>58.269964746671327</v>
      </c>
    </row>
    <row r="25" spans="1:5" x14ac:dyDescent="0.3">
      <c r="A25" t="s">
        <v>98</v>
      </c>
      <c r="B25">
        <v>61.74</v>
      </c>
      <c r="C25">
        <v>558.84</v>
      </c>
      <c r="D25">
        <f t="shared" si="0"/>
        <v>32394</v>
      </c>
      <c r="E25">
        <f t="shared" si="1"/>
        <v>61.739828363277148</v>
      </c>
    </row>
    <row r="26" spans="1:5" x14ac:dyDescent="0.3">
      <c r="A26" t="s">
        <v>99</v>
      </c>
      <c r="B26">
        <v>65.41</v>
      </c>
      <c r="C26">
        <v>527.47</v>
      </c>
      <c r="D26">
        <f t="shared" si="0"/>
        <v>30576</v>
      </c>
      <c r="E26">
        <f t="shared" si="1"/>
        <v>65.410779696493975</v>
      </c>
    </row>
    <row r="27" spans="1:5" x14ac:dyDescent="0.3">
      <c r="A27" t="s">
        <v>100</v>
      </c>
      <c r="B27">
        <v>69.3</v>
      </c>
      <c r="C27">
        <v>497.87</v>
      </c>
      <c r="D27">
        <f t="shared" si="0"/>
        <v>28860</v>
      </c>
      <c r="E27">
        <f t="shared" si="1"/>
        <v>69.300069300069296</v>
      </c>
    </row>
    <row r="28" spans="1:5" x14ac:dyDescent="0.3">
      <c r="A28" t="s">
        <v>101</v>
      </c>
      <c r="B28">
        <v>73.42</v>
      </c>
      <c r="C28">
        <v>469.92</v>
      </c>
      <c r="D28">
        <f t="shared" si="0"/>
        <v>27241</v>
      </c>
      <c r="E28">
        <f t="shared" si="1"/>
        <v>73.418743805293488</v>
      </c>
    </row>
    <row r="29" spans="1:5" x14ac:dyDescent="0.3">
      <c r="A29" t="s">
        <v>102</v>
      </c>
      <c r="B29">
        <v>77.78</v>
      </c>
      <c r="C29">
        <v>443.55</v>
      </c>
      <c r="D29">
        <f t="shared" si="0"/>
        <v>25714</v>
      </c>
      <c r="E29">
        <f t="shared" si="1"/>
        <v>77.778641984910948</v>
      </c>
    </row>
    <row r="30" spans="1:5" x14ac:dyDescent="0.3">
      <c r="A30" t="s">
        <v>103</v>
      </c>
      <c r="B30">
        <v>82.41</v>
      </c>
      <c r="C30">
        <v>418.65</v>
      </c>
      <c r="D30">
        <f t="shared" si="0"/>
        <v>24269</v>
      </c>
      <c r="E30">
        <f t="shared" si="1"/>
        <v>82.409658411965879</v>
      </c>
    </row>
    <row r="31" spans="1:5" x14ac:dyDescent="0.3">
      <c r="A31" t="s">
        <v>104</v>
      </c>
      <c r="B31">
        <v>87.31</v>
      </c>
      <c r="C31">
        <v>395.16</v>
      </c>
      <c r="D31">
        <f t="shared" si="0"/>
        <v>22907</v>
      </c>
      <c r="E31">
        <f t="shared" si="1"/>
        <v>87.309556030907586</v>
      </c>
    </row>
    <row r="32" spans="1:5" x14ac:dyDescent="0.3">
      <c r="A32" t="s">
        <v>105</v>
      </c>
      <c r="B32">
        <v>92.5</v>
      </c>
      <c r="C32">
        <v>372.98</v>
      </c>
      <c r="D32">
        <f t="shared" si="0"/>
        <v>21622</v>
      </c>
      <c r="E32">
        <f t="shared" si="1"/>
        <v>92.498381278327628</v>
      </c>
    </row>
    <row r="33" spans="1:5" x14ac:dyDescent="0.3">
      <c r="A33" t="s">
        <v>106</v>
      </c>
      <c r="B33">
        <v>98</v>
      </c>
      <c r="C33">
        <v>352.04</v>
      </c>
      <c r="D33">
        <f t="shared" si="0"/>
        <v>20408</v>
      </c>
      <c r="E33">
        <f t="shared" si="1"/>
        <v>98.000784006272056</v>
      </c>
    </row>
    <row r="34" spans="1:5" x14ac:dyDescent="0.3">
      <c r="A34" t="s">
        <v>107</v>
      </c>
      <c r="B34">
        <v>103.83</v>
      </c>
      <c r="C34">
        <v>332.29</v>
      </c>
      <c r="D34">
        <f t="shared" si="0"/>
        <v>19262</v>
      </c>
      <c r="E34">
        <f t="shared" si="1"/>
        <v>103.83137784238397</v>
      </c>
    </row>
    <row r="35" spans="1:5" x14ac:dyDescent="0.3">
      <c r="A35" t="s">
        <v>108</v>
      </c>
      <c r="B35">
        <v>110</v>
      </c>
      <c r="C35">
        <v>313.64</v>
      </c>
      <c r="D35">
        <f t="shared" si="0"/>
        <v>18182</v>
      </c>
      <c r="E35">
        <f t="shared" si="1"/>
        <v>109.99890001099989</v>
      </c>
    </row>
    <row r="36" spans="1:5" x14ac:dyDescent="0.3">
      <c r="A36" t="s">
        <v>109</v>
      </c>
      <c r="B36">
        <v>116.54</v>
      </c>
      <c r="C36">
        <v>296.02999999999997</v>
      </c>
      <c r="D36">
        <f t="shared" si="0"/>
        <v>17161</v>
      </c>
      <c r="E36">
        <f t="shared" si="1"/>
        <v>116.54332498106172</v>
      </c>
    </row>
    <row r="37" spans="1:5" x14ac:dyDescent="0.3">
      <c r="A37" t="s">
        <v>110</v>
      </c>
      <c r="B37">
        <v>123.47</v>
      </c>
      <c r="C37">
        <v>279.42</v>
      </c>
      <c r="D37">
        <f t="shared" si="0"/>
        <v>16198</v>
      </c>
      <c r="E37">
        <f t="shared" si="1"/>
        <v>123.47203358439313</v>
      </c>
    </row>
    <row r="38" spans="1:5" x14ac:dyDescent="0.3">
      <c r="A38" t="s">
        <v>111</v>
      </c>
      <c r="B38">
        <v>130.81</v>
      </c>
      <c r="C38">
        <v>263.74</v>
      </c>
      <c r="D38">
        <f t="shared" si="0"/>
        <v>15289</v>
      </c>
      <c r="E38">
        <f t="shared" si="1"/>
        <v>130.81300281247957</v>
      </c>
    </row>
    <row r="39" spans="1:5" x14ac:dyDescent="0.3">
      <c r="A39" t="s">
        <v>112</v>
      </c>
      <c r="B39">
        <v>138.59</v>
      </c>
      <c r="C39">
        <v>248.93</v>
      </c>
      <c r="D39">
        <f t="shared" si="0"/>
        <v>14431</v>
      </c>
      <c r="E39">
        <f t="shared" si="1"/>
        <v>138.59053426650959</v>
      </c>
    </row>
    <row r="40" spans="1:5" x14ac:dyDescent="0.3">
      <c r="A40" t="s">
        <v>113</v>
      </c>
      <c r="B40">
        <v>146.83000000000001</v>
      </c>
      <c r="C40">
        <v>234.96</v>
      </c>
      <c r="D40">
        <f t="shared" si="0"/>
        <v>13621</v>
      </c>
      <c r="E40">
        <f t="shared" si="1"/>
        <v>146.83209749651274</v>
      </c>
    </row>
    <row r="41" spans="1:5" x14ac:dyDescent="0.3">
      <c r="A41" t="s">
        <v>114</v>
      </c>
      <c r="B41">
        <v>155.56</v>
      </c>
      <c r="C41">
        <v>221.77</v>
      </c>
      <c r="D41">
        <f t="shared" si="0"/>
        <v>12857</v>
      </c>
      <c r="E41">
        <f t="shared" si="1"/>
        <v>155.5572839698219</v>
      </c>
    </row>
    <row r="42" spans="1:5" x14ac:dyDescent="0.3">
      <c r="A42" t="s">
        <v>115</v>
      </c>
      <c r="B42">
        <v>164.81</v>
      </c>
      <c r="C42">
        <v>209.33</v>
      </c>
      <c r="D42">
        <f t="shared" si="0"/>
        <v>12135</v>
      </c>
      <c r="E42">
        <f t="shared" si="1"/>
        <v>164.81252575195714</v>
      </c>
    </row>
    <row r="43" spans="1:5" x14ac:dyDescent="0.3">
      <c r="A43" t="s">
        <v>116</v>
      </c>
      <c r="B43">
        <v>174.61</v>
      </c>
      <c r="C43">
        <v>197.58</v>
      </c>
      <c r="D43">
        <f t="shared" si="0"/>
        <v>11454</v>
      </c>
      <c r="E43">
        <f t="shared" si="1"/>
        <v>174.61148943600489</v>
      </c>
    </row>
    <row r="44" spans="1:5" x14ac:dyDescent="0.3">
      <c r="A44" t="s">
        <v>117</v>
      </c>
      <c r="B44">
        <v>185</v>
      </c>
      <c r="C44">
        <v>186.49</v>
      </c>
      <c r="D44">
        <f t="shared" si="0"/>
        <v>10811</v>
      </c>
      <c r="E44">
        <f t="shared" si="1"/>
        <v>184.99676255665526</v>
      </c>
    </row>
    <row r="45" spans="1:5" x14ac:dyDescent="0.3">
      <c r="A45" t="s">
        <v>118</v>
      </c>
      <c r="B45">
        <v>196</v>
      </c>
      <c r="C45">
        <v>176.02</v>
      </c>
      <c r="D45">
        <f t="shared" si="0"/>
        <v>10204</v>
      </c>
      <c r="E45">
        <f t="shared" si="1"/>
        <v>196.00156801254411</v>
      </c>
    </row>
    <row r="46" spans="1:5" x14ac:dyDescent="0.3">
      <c r="A46" t="s">
        <v>119</v>
      </c>
      <c r="B46">
        <v>207.65</v>
      </c>
      <c r="C46">
        <v>166.14</v>
      </c>
      <c r="D46">
        <f t="shared" si="0"/>
        <v>9632</v>
      </c>
      <c r="E46">
        <f t="shared" si="1"/>
        <v>207.64119601328903</v>
      </c>
    </row>
    <row r="47" spans="1:5" x14ac:dyDescent="0.3">
      <c r="A47" t="s">
        <v>120</v>
      </c>
      <c r="B47">
        <v>220</v>
      </c>
      <c r="C47">
        <v>156.82</v>
      </c>
      <c r="D47">
        <f t="shared" si="0"/>
        <v>9091</v>
      </c>
      <c r="E47">
        <f t="shared" si="1"/>
        <v>219.99780002199978</v>
      </c>
    </row>
    <row r="48" spans="1:5" x14ac:dyDescent="0.3">
      <c r="A48" t="s">
        <v>121</v>
      </c>
      <c r="B48">
        <v>233.08</v>
      </c>
      <c r="C48">
        <v>148.02000000000001</v>
      </c>
      <c r="D48">
        <f t="shared" si="0"/>
        <v>8581</v>
      </c>
      <c r="E48">
        <f t="shared" si="1"/>
        <v>233.07306840694557</v>
      </c>
    </row>
    <row r="49" spans="1:5" x14ac:dyDescent="0.3">
      <c r="A49" t="s">
        <v>122</v>
      </c>
      <c r="B49">
        <v>246.94</v>
      </c>
      <c r="C49">
        <v>139.71</v>
      </c>
      <c r="D49">
        <f t="shared" si="0"/>
        <v>8099</v>
      </c>
      <c r="E49">
        <f t="shared" si="1"/>
        <v>246.94406716878626</v>
      </c>
    </row>
    <row r="50" spans="1:5" x14ac:dyDescent="0.3">
      <c r="A50" s="23" t="s">
        <v>123</v>
      </c>
      <c r="B50" s="23">
        <v>261.63</v>
      </c>
      <c r="C50" s="23">
        <v>131.87</v>
      </c>
      <c r="D50" s="23">
        <f t="shared" si="0"/>
        <v>7644</v>
      </c>
      <c r="E50" s="23">
        <f t="shared" si="1"/>
        <v>261.6431187859759</v>
      </c>
    </row>
    <row r="51" spans="1:5" x14ac:dyDescent="0.3">
      <c r="A51" t="s">
        <v>124</v>
      </c>
      <c r="B51">
        <v>277.18</v>
      </c>
      <c r="C51">
        <v>124.47</v>
      </c>
      <c r="D51">
        <f t="shared" si="0"/>
        <v>7216</v>
      </c>
      <c r="E51">
        <f t="shared" si="1"/>
        <v>277.16186252771621</v>
      </c>
    </row>
    <row r="52" spans="1:5" x14ac:dyDescent="0.3">
      <c r="A52" t="s">
        <v>125</v>
      </c>
      <c r="B52">
        <v>293.66000000000003</v>
      </c>
      <c r="C52">
        <v>117.48</v>
      </c>
      <c r="D52">
        <f t="shared" si="0"/>
        <v>6811</v>
      </c>
      <c r="E52">
        <f t="shared" si="1"/>
        <v>293.64263691087945</v>
      </c>
    </row>
    <row r="53" spans="1:5" x14ac:dyDescent="0.3">
      <c r="A53" t="s">
        <v>126</v>
      </c>
      <c r="B53">
        <v>311.13</v>
      </c>
      <c r="C53">
        <v>110.89</v>
      </c>
      <c r="D53">
        <f t="shared" si="0"/>
        <v>6428</v>
      </c>
      <c r="E53">
        <f t="shared" si="1"/>
        <v>311.13876789047913</v>
      </c>
    </row>
    <row r="54" spans="1:5" x14ac:dyDescent="0.3">
      <c r="A54" t="s">
        <v>127</v>
      </c>
      <c r="B54">
        <v>329.63</v>
      </c>
      <c r="C54">
        <v>104.66</v>
      </c>
      <c r="D54">
        <f t="shared" si="0"/>
        <v>6067</v>
      </c>
      <c r="E54">
        <f t="shared" si="1"/>
        <v>329.65221691115875</v>
      </c>
    </row>
    <row r="55" spans="1:5" x14ac:dyDescent="0.3">
      <c r="A55" t="s">
        <v>128</v>
      </c>
      <c r="B55">
        <v>349.23</v>
      </c>
      <c r="C55">
        <v>98.79</v>
      </c>
      <c r="D55">
        <f t="shared" si="0"/>
        <v>5727</v>
      </c>
      <c r="E55">
        <f t="shared" si="1"/>
        <v>349.22297887200978</v>
      </c>
    </row>
    <row r="56" spans="1:5" x14ac:dyDescent="0.3">
      <c r="A56" t="s">
        <v>129</v>
      </c>
      <c r="B56">
        <v>369.99</v>
      </c>
      <c r="C56">
        <v>93.24</v>
      </c>
      <c r="D56">
        <f t="shared" si="0"/>
        <v>5406</v>
      </c>
      <c r="E56">
        <f t="shared" si="1"/>
        <v>369.95930447650761</v>
      </c>
    </row>
    <row r="57" spans="1:5" x14ac:dyDescent="0.3">
      <c r="A57" t="s">
        <v>130</v>
      </c>
      <c r="B57">
        <v>392</v>
      </c>
      <c r="C57">
        <v>88.01</v>
      </c>
      <c r="D57">
        <f t="shared" si="0"/>
        <v>5102</v>
      </c>
      <c r="E57">
        <f t="shared" si="1"/>
        <v>392.00313602508822</v>
      </c>
    </row>
    <row r="58" spans="1:5" x14ac:dyDescent="0.3">
      <c r="A58" t="s">
        <v>131</v>
      </c>
      <c r="B58">
        <v>415.3</v>
      </c>
      <c r="C58">
        <v>83.07</v>
      </c>
      <c r="D58">
        <f t="shared" si="0"/>
        <v>4816</v>
      </c>
      <c r="E58">
        <f t="shared" si="1"/>
        <v>415.28239202657807</v>
      </c>
    </row>
    <row r="59" spans="1:5" x14ac:dyDescent="0.3">
      <c r="A59" t="s">
        <v>132</v>
      </c>
      <c r="B59">
        <v>440</v>
      </c>
      <c r="C59">
        <v>78.41</v>
      </c>
      <c r="D59">
        <f t="shared" si="0"/>
        <v>4545</v>
      </c>
      <c r="E59">
        <f t="shared" si="1"/>
        <v>440.04400440044003</v>
      </c>
    </row>
    <row r="60" spans="1:5" x14ac:dyDescent="0.3">
      <c r="A60" t="s">
        <v>133</v>
      </c>
      <c r="B60">
        <v>466.16</v>
      </c>
      <c r="C60">
        <v>74.010000000000005</v>
      </c>
      <c r="D60">
        <f t="shared" si="0"/>
        <v>4290</v>
      </c>
      <c r="E60">
        <f t="shared" si="1"/>
        <v>466.20046620046622</v>
      </c>
    </row>
    <row r="61" spans="1:5" x14ac:dyDescent="0.3">
      <c r="A61" t="s">
        <v>134</v>
      </c>
      <c r="B61">
        <v>493.88</v>
      </c>
      <c r="C61">
        <v>69.849999999999994</v>
      </c>
      <c r="D61">
        <f t="shared" si="0"/>
        <v>4050</v>
      </c>
      <c r="E61">
        <f t="shared" si="1"/>
        <v>493.82716049382714</v>
      </c>
    </row>
    <row r="62" spans="1:5" x14ac:dyDescent="0.3">
      <c r="A62" t="s">
        <v>135</v>
      </c>
      <c r="B62">
        <v>523.25</v>
      </c>
      <c r="C62">
        <v>65.930000000000007</v>
      </c>
      <c r="D62">
        <f t="shared" si="0"/>
        <v>3822</v>
      </c>
      <c r="E62">
        <f t="shared" si="1"/>
        <v>523.2862375719518</v>
      </c>
    </row>
    <row r="63" spans="1:5" x14ac:dyDescent="0.3">
      <c r="A63" t="s">
        <v>136</v>
      </c>
      <c r="B63">
        <v>554.37</v>
      </c>
      <c r="C63">
        <v>62.23</v>
      </c>
      <c r="D63">
        <f t="shared" si="0"/>
        <v>3608</v>
      </c>
      <c r="E63">
        <f t="shared" si="1"/>
        <v>554.32372505543242</v>
      </c>
    </row>
    <row r="64" spans="1:5" x14ac:dyDescent="0.3">
      <c r="A64" t="s">
        <v>137</v>
      </c>
      <c r="B64">
        <v>587.33000000000004</v>
      </c>
      <c r="C64">
        <v>58.74</v>
      </c>
      <c r="D64">
        <f t="shared" si="0"/>
        <v>3405</v>
      </c>
      <c r="E64">
        <f t="shared" si="1"/>
        <v>587.37151248164469</v>
      </c>
    </row>
    <row r="65" spans="1:5" x14ac:dyDescent="0.3">
      <c r="A65" t="s">
        <v>138</v>
      </c>
      <c r="B65">
        <v>622.25</v>
      </c>
      <c r="C65">
        <v>55.44</v>
      </c>
      <c r="D65">
        <f t="shared" si="0"/>
        <v>3214</v>
      </c>
      <c r="E65">
        <f t="shared" si="1"/>
        <v>622.27753578095826</v>
      </c>
    </row>
    <row r="66" spans="1:5" x14ac:dyDescent="0.3">
      <c r="A66" t="s">
        <v>139</v>
      </c>
      <c r="B66">
        <v>659.25</v>
      </c>
      <c r="C66">
        <v>52.33</v>
      </c>
      <c r="D66">
        <f t="shared" si="0"/>
        <v>3034</v>
      </c>
      <c r="E66">
        <f t="shared" si="1"/>
        <v>659.19578114700062</v>
      </c>
    </row>
    <row r="67" spans="1:5" x14ac:dyDescent="0.3">
      <c r="A67" t="s">
        <v>140</v>
      </c>
      <c r="B67">
        <v>698.46</v>
      </c>
      <c r="C67">
        <v>49.39</v>
      </c>
      <c r="D67">
        <f t="shared" ref="D67:D109" si="2">ROUND(2000000/$B67,0)</f>
        <v>2863</v>
      </c>
      <c r="E67">
        <f t="shared" ref="E67:E109" si="3">2000000/D67</f>
        <v>698.56793573174991</v>
      </c>
    </row>
    <row r="68" spans="1:5" x14ac:dyDescent="0.3">
      <c r="A68" t="s">
        <v>141</v>
      </c>
      <c r="B68">
        <v>739.99</v>
      </c>
      <c r="C68">
        <v>46.62</v>
      </c>
      <c r="D68">
        <f t="shared" si="2"/>
        <v>2703</v>
      </c>
      <c r="E68">
        <f t="shared" si="3"/>
        <v>739.91860895301522</v>
      </c>
    </row>
    <row r="69" spans="1:5" x14ac:dyDescent="0.3">
      <c r="A69" t="s">
        <v>142</v>
      </c>
      <c r="B69">
        <v>783.99</v>
      </c>
      <c r="C69">
        <v>44.01</v>
      </c>
      <c r="D69">
        <f t="shared" si="2"/>
        <v>2551</v>
      </c>
      <c r="E69">
        <f t="shared" si="3"/>
        <v>784.00627205017645</v>
      </c>
    </row>
    <row r="70" spans="1:5" x14ac:dyDescent="0.3">
      <c r="A70" t="s">
        <v>143</v>
      </c>
      <c r="B70">
        <v>830.61</v>
      </c>
      <c r="C70">
        <v>41.54</v>
      </c>
      <c r="D70">
        <f t="shared" si="2"/>
        <v>2408</v>
      </c>
      <c r="E70">
        <f t="shared" si="3"/>
        <v>830.56478405315613</v>
      </c>
    </row>
    <row r="71" spans="1:5" x14ac:dyDescent="0.3">
      <c r="A71" t="s">
        <v>144</v>
      </c>
      <c r="B71">
        <v>880</v>
      </c>
      <c r="C71">
        <v>39.200000000000003</v>
      </c>
      <c r="D71">
        <f t="shared" si="2"/>
        <v>2273</v>
      </c>
      <c r="E71">
        <f t="shared" si="3"/>
        <v>879.8944126704796</v>
      </c>
    </row>
    <row r="72" spans="1:5" x14ac:dyDescent="0.3">
      <c r="A72" t="s">
        <v>145</v>
      </c>
      <c r="B72">
        <v>932.33</v>
      </c>
      <c r="C72">
        <v>37</v>
      </c>
      <c r="D72">
        <f t="shared" si="2"/>
        <v>2145</v>
      </c>
      <c r="E72">
        <f t="shared" si="3"/>
        <v>932.40093240093245</v>
      </c>
    </row>
    <row r="73" spans="1:5" x14ac:dyDescent="0.3">
      <c r="A73" t="s">
        <v>146</v>
      </c>
      <c r="B73">
        <v>987.77</v>
      </c>
      <c r="C73">
        <v>34.93</v>
      </c>
      <c r="D73">
        <f t="shared" si="2"/>
        <v>2025</v>
      </c>
      <c r="E73">
        <f t="shared" si="3"/>
        <v>987.65432098765427</v>
      </c>
    </row>
    <row r="74" spans="1:5" x14ac:dyDescent="0.3">
      <c r="A74" t="s">
        <v>147</v>
      </c>
      <c r="B74">
        <v>1046.5</v>
      </c>
      <c r="C74">
        <v>32.97</v>
      </c>
      <c r="D74">
        <f t="shared" si="2"/>
        <v>1911</v>
      </c>
      <c r="E74">
        <f t="shared" si="3"/>
        <v>1046.5724751439036</v>
      </c>
    </row>
    <row r="75" spans="1:5" x14ac:dyDescent="0.3">
      <c r="A75" t="s">
        <v>148</v>
      </c>
      <c r="B75">
        <v>1108.73</v>
      </c>
      <c r="C75">
        <v>31.12</v>
      </c>
      <c r="D75">
        <f t="shared" si="2"/>
        <v>1804</v>
      </c>
      <c r="E75">
        <f t="shared" si="3"/>
        <v>1108.6474501108648</v>
      </c>
    </row>
    <row r="76" spans="1:5" x14ac:dyDescent="0.3">
      <c r="A76" t="s">
        <v>149</v>
      </c>
      <c r="B76">
        <v>1174.6600000000001</v>
      </c>
      <c r="C76">
        <v>29.37</v>
      </c>
      <c r="D76">
        <f t="shared" si="2"/>
        <v>1703</v>
      </c>
      <c r="E76">
        <f t="shared" si="3"/>
        <v>1174.3981209630065</v>
      </c>
    </row>
    <row r="77" spans="1:5" x14ac:dyDescent="0.3">
      <c r="A77" t="s">
        <v>150</v>
      </c>
      <c r="B77">
        <v>1244.51</v>
      </c>
      <c r="C77">
        <v>27.72</v>
      </c>
      <c r="D77">
        <f t="shared" si="2"/>
        <v>1607</v>
      </c>
      <c r="E77">
        <f t="shared" si="3"/>
        <v>1244.5550715619165</v>
      </c>
    </row>
    <row r="78" spans="1:5" x14ac:dyDescent="0.3">
      <c r="A78" t="s">
        <v>151</v>
      </c>
      <c r="B78">
        <v>1318.51</v>
      </c>
      <c r="C78">
        <v>26.17</v>
      </c>
      <c r="D78">
        <f t="shared" si="2"/>
        <v>1517</v>
      </c>
      <c r="E78">
        <f t="shared" si="3"/>
        <v>1318.3915622940012</v>
      </c>
    </row>
    <row r="79" spans="1:5" x14ac:dyDescent="0.3">
      <c r="A79" t="s">
        <v>152</v>
      </c>
      <c r="B79">
        <v>1396.91</v>
      </c>
      <c r="C79">
        <v>24.7</v>
      </c>
      <c r="D79">
        <f t="shared" si="2"/>
        <v>1432</v>
      </c>
      <c r="E79">
        <f t="shared" si="3"/>
        <v>1396.6480446927374</v>
      </c>
    </row>
    <row r="80" spans="1:5" x14ac:dyDescent="0.3">
      <c r="A80" t="s">
        <v>153</v>
      </c>
      <c r="B80">
        <v>1479.98</v>
      </c>
      <c r="C80">
        <v>23.31</v>
      </c>
      <c r="D80">
        <f t="shared" si="2"/>
        <v>1351</v>
      </c>
      <c r="E80">
        <f t="shared" si="3"/>
        <v>1480.3849000740192</v>
      </c>
    </row>
    <row r="81" spans="1:5" x14ac:dyDescent="0.3">
      <c r="A81" t="s">
        <v>154</v>
      </c>
      <c r="B81">
        <v>1567.98</v>
      </c>
      <c r="C81">
        <v>22</v>
      </c>
      <c r="D81">
        <f t="shared" si="2"/>
        <v>1276</v>
      </c>
      <c r="E81">
        <f t="shared" si="3"/>
        <v>1567.398119122257</v>
      </c>
    </row>
    <row r="82" spans="1:5" x14ac:dyDescent="0.3">
      <c r="A82" t="s">
        <v>155</v>
      </c>
      <c r="B82">
        <v>1661.22</v>
      </c>
      <c r="C82">
        <v>20.77</v>
      </c>
      <c r="D82">
        <f t="shared" si="2"/>
        <v>1204</v>
      </c>
      <c r="E82">
        <f t="shared" si="3"/>
        <v>1661.1295681063123</v>
      </c>
    </row>
    <row r="83" spans="1:5" x14ac:dyDescent="0.3">
      <c r="A83" t="s">
        <v>156</v>
      </c>
      <c r="B83">
        <v>1760</v>
      </c>
      <c r="C83">
        <v>19.600000000000001</v>
      </c>
      <c r="D83">
        <f t="shared" si="2"/>
        <v>1136</v>
      </c>
      <c r="E83">
        <f t="shared" si="3"/>
        <v>1760.5633802816901</v>
      </c>
    </row>
    <row r="84" spans="1:5" x14ac:dyDescent="0.3">
      <c r="A84" t="s">
        <v>157</v>
      </c>
      <c r="B84">
        <v>1864.66</v>
      </c>
      <c r="C84">
        <v>18.5</v>
      </c>
      <c r="D84">
        <f t="shared" si="2"/>
        <v>1073</v>
      </c>
      <c r="E84">
        <f t="shared" si="3"/>
        <v>1863.9328984156571</v>
      </c>
    </row>
    <row r="85" spans="1:5" x14ac:dyDescent="0.3">
      <c r="A85" t="s">
        <v>158</v>
      </c>
      <c r="B85">
        <v>1975.53</v>
      </c>
      <c r="C85">
        <v>17.46</v>
      </c>
      <c r="D85">
        <f t="shared" si="2"/>
        <v>1012</v>
      </c>
      <c r="E85">
        <f t="shared" si="3"/>
        <v>1976.2845849802372</v>
      </c>
    </row>
    <row r="86" spans="1:5" x14ac:dyDescent="0.3">
      <c r="A86" t="s">
        <v>159</v>
      </c>
      <c r="B86">
        <v>2093</v>
      </c>
      <c r="C86">
        <v>16.48</v>
      </c>
      <c r="D86">
        <f t="shared" si="2"/>
        <v>956</v>
      </c>
      <c r="E86">
        <f t="shared" si="3"/>
        <v>2092.050209205021</v>
      </c>
    </row>
    <row r="87" spans="1:5" x14ac:dyDescent="0.3">
      <c r="A87" t="s">
        <v>160</v>
      </c>
      <c r="B87">
        <v>2217.46</v>
      </c>
      <c r="C87">
        <v>15.56</v>
      </c>
      <c r="D87">
        <f t="shared" si="2"/>
        <v>902</v>
      </c>
      <c r="E87">
        <f t="shared" si="3"/>
        <v>2217.2949002217297</v>
      </c>
    </row>
    <row r="88" spans="1:5" x14ac:dyDescent="0.3">
      <c r="A88" t="s">
        <v>161</v>
      </c>
      <c r="B88">
        <v>2349.3200000000002</v>
      </c>
      <c r="C88">
        <v>14.69</v>
      </c>
      <c r="D88">
        <f t="shared" si="2"/>
        <v>851</v>
      </c>
      <c r="E88">
        <f t="shared" si="3"/>
        <v>2350.1762632197415</v>
      </c>
    </row>
    <row r="89" spans="1:5" x14ac:dyDescent="0.3">
      <c r="A89" t="s">
        <v>162</v>
      </c>
      <c r="B89">
        <v>2489.02</v>
      </c>
      <c r="C89">
        <v>13.86</v>
      </c>
      <c r="D89">
        <f t="shared" si="2"/>
        <v>804</v>
      </c>
      <c r="E89">
        <f t="shared" si="3"/>
        <v>2487.5621890547263</v>
      </c>
    </row>
    <row r="90" spans="1:5" x14ac:dyDescent="0.3">
      <c r="A90" t="s">
        <v>163</v>
      </c>
      <c r="B90">
        <v>2637.02</v>
      </c>
      <c r="C90">
        <v>13.08</v>
      </c>
      <c r="D90">
        <f t="shared" si="2"/>
        <v>758</v>
      </c>
      <c r="E90">
        <f t="shared" si="3"/>
        <v>2638.5224274406332</v>
      </c>
    </row>
    <row r="91" spans="1:5" x14ac:dyDescent="0.3">
      <c r="A91" t="s">
        <v>164</v>
      </c>
      <c r="B91">
        <v>2793.83</v>
      </c>
      <c r="C91">
        <v>12.35</v>
      </c>
      <c r="D91">
        <f t="shared" si="2"/>
        <v>716</v>
      </c>
      <c r="E91">
        <f t="shared" si="3"/>
        <v>2793.2960893854747</v>
      </c>
    </row>
    <row r="92" spans="1:5" x14ac:dyDescent="0.3">
      <c r="A92" t="s">
        <v>165</v>
      </c>
      <c r="B92">
        <v>2959.96</v>
      </c>
      <c r="C92">
        <v>11.66</v>
      </c>
      <c r="D92">
        <f t="shared" si="2"/>
        <v>676</v>
      </c>
      <c r="E92">
        <f t="shared" si="3"/>
        <v>2958.5798816568049</v>
      </c>
    </row>
    <row r="93" spans="1:5" x14ac:dyDescent="0.3">
      <c r="A93" t="s">
        <v>166</v>
      </c>
      <c r="B93">
        <v>3135.96</v>
      </c>
      <c r="C93">
        <v>11</v>
      </c>
      <c r="D93">
        <f t="shared" si="2"/>
        <v>638</v>
      </c>
      <c r="E93">
        <f t="shared" si="3"/>
        <v>3134.7962382445139</v>
      </c>
    </row>
    <row r="94" spans="1:5" x14ac:dyDescent="0.3">
      <c r="A94" t="s">
        <v>167</v>
      </c>
      <c r="B94">
        <v>3322.44</v>
      </c>
      <c r="C94">
        <v>10.38</v>
      </c>
      <c r="D94">
        <f t="shared" si="2"/>
        <v>602</v>
      </c>
      <c r="E94">
        <f t="shared" si="3"/>
        <v>3322.2591362126245</v>
      </c>
    </row>
    <row r="95" spans="1:5" x14ac:dyDescent="0.3">
      <c r="A95" t="s">
        <v>168</v>
      </c>
      <c r="B95">
        <v>3520</v>
      </c>
      <c r="C95">
        <v>9.8000000000000007</v>
      </c>
      <c r="D95">
        <f t="shared" si="2"/>
        <v>568</v>
      </c>
      <c r="E95">
        <f t="shared" si="3"/>
        <v>3521.1267605633802</v>
      </c>
    </row>
    <row r="96" spans="1:5" x14ac:dyDescent="0.3">
      <c r="A96" t="s">
        <v>169</v>
      </c>
      <c r="B96">
        <v>3729.31</v>
      </c>
      <c r="C96">
        <v>9.25</v>
      </c>
      <c r="D96">
        <f t="shared" si="2"/>
        <v>536</v>
      </c>
      <c r="E96">
        <f t="shared" si="3"/>
        <v>3731.3432835820895</v>
      </c>
    </row>
    <row r="97" spans="1:5" x14ac:dyDescent="0.3">
      <c r="A97" t="s">
        <v>170</v>
      </c>
      <c r="B97">
        <v>3951.07</v>
      </c>
      <c r="C97">
        <v>8.73</v>
      </c>
      <c r="D97">
        <f t="shared" si="2"/>
        <v>506</v>
      </c>
      <c r="E97">
        <f t="shared" si="3"/>
        <v>3952.5691699604745</v>
      </c>
    </row>
    <row r="98" spans="1:5" x14ac:dyDescent="0.3">
      <c r="A98" t="s">
        <v>171</v>
      </c>
      <c r="B98">
        <v>4186.01</v>
      </c>
      <c r="C98">
        <v>8.24</v>
      </c>
      <c r="D98">
        <f t="shared" si="2"/>
        <v>478</v>
      </c>
      <c r="E98">
        <f t="shared" si="3"/>
        <v>4184.100418410042</v>
      </c>
    </row>
    <row r="99" spans="1:5" x14ac:dyDescent="0.3">
      <c r="A99" t="s">
        <v>172</v>
      </c>
      <c r="B99">
        <v>4434.92</v>
      </c>
      <c r="C99">
        <v>7.78</v>
      </c>
      <c r="D99">
        <f t="shared" si="2"/>
        <v>451</v>
      </c>
      <c r="E99">
        <f t="shared" si="3"/>
        <v>4434.5898004434594</v>
      </c>
    </row>
    <row r="100" spans="1:5" x14ac:dyDescent="0.3">
      <c r="A100" t="s">
        <v>173</v>
      </c>
      <c r="B100">
        <v>4698.63</v>
      </c>
      <c r="C100">
        <v>7.34</v>
      </c>
      <c r="D100">
        <f t="shared" si="2"/>
        <v>426</v>
      </c>
      <c r="E100">
        <f t="shared" si="3"/>
        <v>4694.8356807511736</v>
      </c>
    </row>
    <row r="101" spans="1:5" x14ac:dyDescent="0.3">
      <c r="A101" t="s">
        <v>174</v>
      </c>
      <c r="B101">
        <v>4978.03</v>
      </c>
      <c r="C101">
        <v>6.93</v>
      </c>
      <c r="D101">
        <f t="shared" si="2"/>
        <v>402</v>
      </c>
      <c r="E101">
        <f t="shared" si="3"/>
        <v>4975.1243781094527</v>
      </c>
    </row>
    <row r="102" spans="1:5" x14ac:dyDescent="0.3">
      <c r="A102" t="s">
        <v>175</v>
      </c>
      <c r="B102">
        <v>5274.04</v>
      </c>
      <c r="C102">
        <v>6.54</v>
      </c>
      <c r="D102">
        <f t="shared" si="2"/>
        <v>379</v>
      </c>
      <c r="E102">
        <f t="shared" si="3"/>
        <v>5277.0448548812665</v>
      </c>
    </row>
    <row r="103" spans="1:5" x14ac:dyDescent="0.3">
      <c r="A103" t="s">
        <v>176</v>
      </c>
      <c r="B103">
        <v>5587.65</v>
      </c>
      <c r="C103">
        <v>6.17</v>
      </c>
      <c r="D103">
        <f t="shared" si="2"/>
        <v>358</v>
      </c>
      <c r="E103">
        <f t="shared" si="3"/>
        <v>5586.5921787709494</v>
      </c>
    </row>
    <row r="104" spans="1:5" x14ac:dyDescent="0.3">
      <c r="A104" t="s">
        <v>177</v>
      </c>
      <c r="B104">
        <v>5919.91</v>
      </c>
      <c r="C104">
        <v>5.83</v>
      </c>
      <c r="D104">
        <f t="shared" si="2"/>
        <v>338</v>
      </c>
      <c r="E104">
        <f t="shared" si="3"/>
        <v>5917.1597633136098</v>
      </c>
    </row>
    <row r="105" spans="1:5" x14ac:dyDescent="0.3">
      <c r="A105" t="s">
        <v>178</v>
      </c>
      <c r="B105">
        <v>6271.93</v>
      </c>
      <c r="C105">
        <v>5.5</v>
      </c>
      <c r="D105">
        <f t="shared" si="2"/>
        <v>319</v>
      </c>
      <c r="E105">
        <f t="shared" si="3"/>
        <v>6269.5924764890278</v>
      </c>
    </row>
    <row r="106" spans="1:5" x14ac:dyDescent="0.3">
      <c r="A106" t="s">
        <v>179</v>
      </c>
      <c r="B106">
        <v>6644.88</v>
      </c>
      <c r="C106">
        <v>5.19</v>
      </c>
      <c r="D106">
        <f t="shared" si="2"/>
        <v>301</v>
      </c>
      <c r="E106">
        <f t="shared" si="3"/>
        <v>6644.5182724252491</v>
      </c>
    </row>
    <row r="107" spans="1:5" x14ac:dyDescent="0.3">
      <c r="A107" t="s">
        <v>180</v>
      </c>
      <c r="B107">
        <v>7040</v>
      </c>
      <c r="C107">
        <v>4.9000000000000004</v>
      </c>
      <c r="D107">
        <f t="shared" si="2"/>
        <v>284</v>
      </c>
      <c r="E107">
        <f t="shared" si="3"/>
        <v>7042.2535211267605</v>
      </c>
    </row>
    <row r="108" spans="1:5" x14ac:dyDescent="0.3">
      <c r="A108" t="s">
        <v>181</v>
      </c>
      <c r="B108">
        <v>7458.62</v>
      </c>
      <c r="C108">
        <v>4.63</v>
      </c>
      <c r="D108">
        <f t="shared" si="2"/>
        <v>268</v>
      </c>
      <c r="E108">
        <f t="shared" si="3"/>
        <v>7462.686567164179</v>
      </c>
    </row>
    <row r="109" spans="1:5" x14ac:dyDescent="0.3">
      <c r="A109" t="s">
        <v>182</v>
      </c>
      <c r="B109">
        <v>7902.13</v>
      </c>
      <c r="C109">
        <v>4.37</v>
      </c>
      <c r="D109">
        <f t="shared" si="2"/>
        <v>253</v>
      </c>
      <c r="E109">
        <f t="shared" si="3"/>
        <v>7905.138339920949</v>
      </c>
    </row>
  </sheetData>
  <hyperlinks>
    <hyperlink ref="H2" r:id="rId1" xr:uid="{F21DFFFB-10A0-4819-9F7C-E7A4F9CA4227}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Bitmap Converter</vt:lpstr>
      <vt:lpstr>Boundaries</vt:lpstr>
      <vt:lpstr>Project</vt:lpstr>
      <vt:lpstr>Requirements</vt:lpstr>
      <vt:lpstr>Music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Alvarez</dc:creator>
  <cp:lastModifiedBy>Raul Alvarez</cp:lastModifiedBy>
  <dcterms:created xsi:type="dcterms:W3CDTF">2021-11-30T05:37:53Z</dcterms:created>
  <dcterms:modified xsi:type="dcterms:W3CDTF">2021-12-06T16:34:40Z</dcterms:modified>
</cp:coreProperties>
</file>