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80" activeTab="1"/>
  </bookViews>
  <sheets>
    <sheet name="Asistente Microrecargas" sheetId="1" r:id="rId1"/>
    <sheet name="Asistente Terecargamos" sheetId="2" r:id="rId2"/>
    <sheet name="Validación" sheetId="3" r:id="rId3"/>
  </sheets>
  <calcPr calcId="144525" concurrentCalc="0"/>
  <extLst/>
</workbook>
</file>

<file path=xl/sharedStrings.xml><?xml version="1.0" encoding="utf-8"?>
<sst xmlns="http://schemas.openxmlformats.org/spreadsheetml/2006/main" count="81">
  <si>
    <t>Solicitud de ingreso de datos al cliente</t>
  </si>
  <si>
    <t>Ingreso del cliente</t>
  </si>
  <si>
    <t>Pregunta 1</t>
  </si>
  <si>
    <t>Drop Down List</t>
  </si>
  <si>
    <t>Pregunta 2</t>
  </si>
  <si>
    <t>Ingreso Automático del Sistema dependiendo de método de depósito</t>
  </si>
  <si>
    <t>Ingrese el Monto por el cuál realizó el depósito</t>
  </si>
  <si>
    <t>Por favor seleccione el banco en el cuál realizó el depósito</t>
  </si>
  <si>
    <t>Bancomer</t>
  </si>
  <si>
    <t>De que forma realizó su depósito</t>
  </si>
  <si>
    <t>Ventanilla</t>
  </si>
  <si>
    <t>Ingrese la que aparece en su voucher</t>
  </si>
  <si>
    <t>24/10/2016</t>
  </si>
  <si>
    <t>ingrese su Código de Cajero</t>
  </si>
  <si>
    <t>Acción por parte del Cliente 1</t>
  </si>
  <si>
    <t>Acción por parte del Cliente 2</t>
  </si>
  <si>
    <t>Acción por parte del Cliente 3</t>
  </si>
  <si>
    <t>Santander</t>
  </si>
  <si>
    <t>Ventanilla con número de Autorización</t>
  </si>
  <si>
    <t>Respuesta del Sistema Para pago por Bancomer</t>
  </si>
  <si>
    <t>Respuesta del Sistema Para pago por Santander</t>
  </si>
  <si>
    <t>ID de Solicitud:</t>
  </si>
  <si>
    <t>Por el sistema</t>
  </si>
  <si>
    <t>Monto:</t>
  </si>
  <si>
    <t>Número de Documento:</t>
  </si>
  <si>
    <t>Fecha de Documento:</t>
  </si>
  <si>
    <t>Banco:</t>
  </si>
  <si>
    <t>Estado:</t>
  </si>
  <si>
    <t>Ingreso Automático en el número de Documento</t>
  </si>
  <si>
    <t>Practicaja Efectivo</t>
  </si>
  <si>
    <t>Ingrese la fecha que aparece en su voucher</t>
  </si>
  <si>
    <t>Ventanilla con número de Folio</t>
  </si>
  <si>
    <t>Banamex</t>
  </si>
  <si>
    <t>Telecom</t>
  </si>
  <si>
    <t>Banco Azteca</t>
  </si>
  <si>
    <t>N/A</t>
  </si>
  <si>
    <t>OXXO</t>
  </si>
  <si>
    <t>Caja</t>
  </si>
  <si>
    <t>Respuesta del Sistema Para pago por Banamex</t>
  </si>
  <si>
    <t>Respuesta del Sistema Para pago por Banco Azteca</t>
  </si>
  <si>
    <t>Banco</t>
  </si>
  <si>
    <t>Plataforma</t>
  </si>
  <si>
    <t>Modo de depósito</t>
  </si>
  <si>
    <t>Validación de datos</t>
  </si>
  <si>
    <t>Datos para ingresar</t>
  </si>
  <si>
    <t>Automático del sistema</t>
  </si>
  <si>
    <t>Microrecargas</t>
  </si>
  <si>
    <t>Ingrese el Número de movimiento que aparece en su voucher</t>
  </si>
  <si>
    <t>MOV</t>
  </si>
  <si>
    <t>Transferencia</t>
  </si>
  <si>
    <t>Ingrese el Número De Folio de Internet ó la Referencia de cliente que ingresó cuando realizó la transferencia</t>
  </si>
  <si>
    <t>T</t>
  </si>
  <si>
    <t>Pago Movil</t>
  </si>
  <si>
    <t>Ingrese los 10 dígitos del número de celular</t>
  </si>
  <si>
    <t>Ingrese los 4 dígitos del número de Folio que aparece en su Voucher</t>
  </si>
  <si>
    <t>Folio</t>
  </si>
  <si>
    <t>Practicaja transferencia</t>
  </si>
  <si>
    <t>FolioT</t>
  </si>
  <si>
    <t>Ingrese el número de Folio que aparecen en su voucher</t>
  </si>
  <si>
    <t>AUT</t>
  </si>
  <si>
    <t>Ventanilla con número de Sucursal</t>
  </si>
  <si>
    <t>Ingrese el número de Sucursal que aparecen en su voucher</t>
  </si>
  <si>
    <t>SUC</t>
  </si>
  <si>
    <t>Ingrese la referencia del cliente que ingresó cuando realizó la transferencia</t>
  </si>
  <si>
    <t>Ingrese la hora exacta del depósito sin puntos en formato 12 horas. Ejemplo: 0845</t>
  </si>
  <si>
    <t>TECOM</t>
  </si>
  <si>
    <t>Practicaja con número de Sucursal</t>
  </si>
  <si>
    <t>Practicaja con número de Referencia</t>
  </si>
  <si>
    <t>Ingrese el número de Referencia que aparecen en su voucher</t>
  </si>
  <si>
    <t>ATM</t>
  </si>
  <si>
    <t>Terecagamos / Mobilmex</t>
  </si>
  <si>
    <t>FOLIO</t>
  </si>
  <si>
    <t>Ingrese el número de Autorización que aparecen en su voucher</t>
  </si>
  <si>
    <t>Ingrese el Folio de Autorización</t>
  </si>
  <si>
    <t>Practicaja</t>
  </si>
  <si>
    <t>Esta casilla toma el monto del depósito, sin puntos y espacios</t>
  </si>
  <si>
    <t>BA</t>
  </si>
  <si>
    <t>TBA</t>
  </si>
  <si>
    <t>Ingrese su Site ID (O el sistema pueded provever el SIte ID Automáticamente)</t>
  </si>
  <si>
    <t>CAJA</t>
  </si>
  <si>
    <t>Transferencia desde Numero Celular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</si>
</sst>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&quot;$&quot;#,##0.00;\-&quot;$&quot;#,##0.00"/>
  </numFmts>
  <fonts count="4">
    <font>
      <sz val="10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b/>
      <sz val="15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3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9" xfId="0" applyFont="1" applyBorder="1" applyAlignment="1">
      <alignment vertical="center"/>
    </xf>
    <xf numFmtId="0" fontId="0" fillId="0" borderId="19" xfId="0" applyBorder="1">
      <alignment vertical="center"/>
    </xf>
    <xf numFmtId="0" fontId="0" fillId="0" borderId="9" xfId="0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179" fontId="0" fillId="0" borderId="0" xfId="0" applyNumberFormat="1" applyFont="1" applyFill="1">
      <alignment vertical="center"/>
    </xf>
    <xf numFmtId="178" fontId="0" fillId="0" borderId="0" xfId="0" applyNumberFormat="1" applyFont="1">
      <alignment vertical="center"/>
    </xf>
    <xf numFmtId="1" fontId="0" fillId="0" borderId="0" xfId="0" applyNumberFormat="1" applyFo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79" fontId="1" fillId="3" borderId="1" xfId="0" applyNumberFormat="1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179" fontId="2" fillId="5" borderId="23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2" fillId="0" borderId="23" xfId="0" applyFont="1" applyBorder="1">
      <alignment vertical="center"/>
    </xf>
    <xf numFmtId="179" fontId="0" fillId="0" borderId="23" xfId="0" applyNumberFormat="1" applyFont="1" applyFill="1" applyBorder="1">
      <alignment vertical="center"/>
    </xf>
    <xf numFmtId="179" fontId="2" fillId="5" borderId="23" xfId="0" applyNumberFormat="1" applyFont="1" applyFill="1" applyBorder="1" applyAlignment="1">
      <alignment horizontal="left" vertical="center"/>
    </xf>
    <xf numFmtId="179" fontId="2" fillId="5" borderId="23" xfId="0" applyNumberFormat="1" applyFont="1" applyFill="1" applyBorder="1" applyAlignment="1">
      <alignment horizontal="left" vertical="center"/>
    </xf>
    <xf numFmtId="178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vertical="center" wrapText="1"/>
    </xf>
    <xf numFmtId="178" fontId="2" fillId="5" borderId="23" xfId="0" applyNumberFormat="1" applyFont="1" applyFill="1" applyBorder="1" applyAlignment="1">
      <alignment horizontal="center" vertical="center" wrapText="1"/>
    </xf>
    <xf numFmtId="1" fontId="2" fillId="5" borderId="23" xfId="0" applyNumberFormat="1" applyFont="1" applyFill="1" applyBorder="1" applyAlignment="1">
      <alignment horizontal="center" vertical="center" wrapText="1"/>
    </xf>
    <xf numFmtId="1" fontId="2" fillId="5" borderId="23" xfId="0" applyNumberFormat="1" applyFont="1" applyFill="1" applyBorder="1" applyAlignment="1">
      <alignment horizontal="left"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A6" sqref="A6:M6"/>
    </sheetView>
  </sheetViews>
  <sheetFormatPr defaultColWidth="9.14285714285714" defaultRowHeight="12.75"/>
  <cols>
    <col min="1" max="1" width="21.7142857142857" style="51" customWidth="1"/>
    <col min="2" max="2" width="13.4285714285714" style="52" customWidth="1"/>
    <col min="3" max="3" width="27.5714285714286" style="51" customWidth="1"/>
    <col min="4" max="4" width="24.5714285714286" style="51" customWidth="1"/>
    <col min="5" max="5" width="17.4285714285714" style="51" customWidth="1"/>
    <col min="6" max="6" width="30.5714285714286" style="51" customWidth="1"/>
    <col min="7" max="7" width="33.5714285714286" style="51" customWidth="1"/>
    <col min="8" max="8" width="23.5714285714286" style="51" customWidth="1"/>
    <col min="9" max="9" width="9.71428571428571" style="51" customWidth="1"/>
    <col min="10" max="10" width="19.1428571428571" style="51" customWidth="1"/>
    <col min="11" max="11" width="11.5714285714286" style="53" customWidth="1"/>
    <col min="12" max="12" width="16.7142857142857" style="51" customWidth="1"/>
    <col min="13" max="13" width="9.71428571428571" style="54" customWidth="1"/>
    <col min="14" max="16384" width="9.14285714285714" style="51"/>
  </cols>
  <sheetData>
    <row r="1" s="49" customFormat="1" ht="38.25" spans="1:13">
      <c r="A1" s="55" t="s">
        <v>0</v>
      </c>
      <c r="B1" s="56" t="s">
        <v>1</v>
      </c>
      <c r="C1" s="55" t="s">
        <v>2</v>
      </c>
      <c r="D1" s="55" t="s">
        <v>3</v>
      </c>
      <c r="E1" s="55" t="s">
        <v>4</v>
      </c>
      <c r="F1" s="55" t="s">
        <v>3</v>
      </c>
      <c r="G1" s="55" t="s">
        <v>0</v>
      </c>
      <c r="H1" s="55" t="s">
        <v>5</v>
      </c>
      <c r="I1" s="55" t="s">
        <v>1</v>
      </c>
      <c r="J1" s="55" t="s">
        <v>0</v>
      </c>
      <c r="K1" s="68" t="s">
        <v>1</v>
      </c>
      <c r="L1" s="55" t="s">
        <v>0</v>
      </c>
      <c r="M1" s="69" t="s">
        <v>1</v>
      </c>
    </row>
    <row r="2" s="50" customFormat="1" ht="38.25" spans="1:13">
      <c r="A2" s="57" t="s">
        <v>6</v>
      </c>
      <c r="B2" s="58">
        <v>3000</v>
      </c>
      <c r="C2" s="57" t="s">
        <v>7</v>
      </c>
      <c r="D2" s="59" t="s">
        <v>8</v>
      </c>
      <c r="E2" s="57" t="s">
        <v>9</v>
      </c>
      <c r="F2" s="60" t="s">
        <v>10</v>
      </c>
      <c r="G2" s="57" t="str">
        <f>VLOOKUP(F2,Validación!D2:G6,3,0)</f>
        <v>Ingrese el Número de movimiento que aparece en su voucher</v>
      </c>
      <c r="H2" s="61" t="str">
        <f>VLOOKUP(F2,Validación!D2:G6,4,0)</f>
        <v>MOV</v>
      </c>
      <c r="I2" s="70">
        <v>123456</v>
      </c>
      <c r="J2" s="71" t="s">
        <v>11</v>
      </c>
      <c r="K2" s="72" t="s">
        <v>12</v>
      </c>
      <c r="L2" s="71" t="s">
        <v>13</v>
      </c>
      <c r="M2" s="73">
        <v>12345</v>
      </c>
    </row>
    <row r="5" ht="38.25" spans="1:13">
      <c r="A5" s="55" t="s">
        <v>14</v>
      </c>
      <c r="B5" s="56" t="s">
        <v>1</v>
      </c>
      <c r="C5" s="55" t="s">
        <v>2</v>
      </c>
      <c r="D5" s="55" t="s">
        <v>3</v>
      </c>
      <c r="E5" s="55" t="s">
        <v>4</v>
      </c>
      <c r="F5" s="55" t="s">
        <v>3</v>
      </c>
      <c r="G5" s="55" t="s">
        <v>15</v>
      </c>
      <c r="H5" s="55" t="s">
        <v>5</v>
      </c>
      <c r="I5" s="55" t="s">
        <v>1</v>
      </c>
      <c r="J5" s="55" t="s">
        <v>16</v>
      </c>
      <c r="K5" s="68" t="s">
        <v>1</v>
      </c>
      <c r="L5" s="55" t="s">
        <v>16</v>
      </c>
      <c r="M5" s="69" t="s">
        <v>1</v>
      </c>
    </row>
    <row r="6" ht="38.25" spans="1:13">
      <c r="A6" s="57" t="s">
        <v>6</v>
      </c>
      <c r="B6" s="58">
        <v>2500</v>
      </c>
      <c r="C6" s="57" t="s">
        <v>7</v>
      </c>
      <c r="D6" s="59" t="s">
        <v>17</v>
      </c>
      <c r="E6" s="57" t="s">
        <v>9</v>
      </c>
      <c r="F6" s="60" t="s">
        <v>18</v>
      </c>
      <c r="G6" s="57" t="str">
        <f>VLOOKUP(F6,Validación!D6:G10,3,0)</f>
        <v>Ingrese el número de Folio que aparecen en su voucher</v>
      </c>
      <c r="H6" s="61" t="str">
        <f>VLOOKUP(F6,Validación!D6:G10,4,0)</f>
        <v>AUT</v>
      </c>
      <c r="I6" s="70">
        <v>123456</v>
      </c>
      <c r="J6" s="71" t="s">
        <v>11</v>
      </c>
      <c r="K6" s="72" t="s">
        <v>12</v>
      </c>
      <c r="L6" s="71" t="s">
        <v>13</v>
      </c>
      <c r="M6" s="73">
        <v>12345</v>
      </c>
    </row>
    <row r="9" ht="30" customHeight="1" spans="1:5">
      <c r="A9" s="62" t="s">
        <v>19</v>
      </c>
      <c r="B9" s="63"/>
      <c r="D9" s="62" t="s">
        <v>20</v>
      </c>
      <c r="E9" s="63"/>
    </row>
    <row r="10" spans="1:5">
      <c r="A10" s="64" t="s">
        <v>21</v>
      </c>
      <c r="B10" s="65" t="s">
        <v>22</v>
      </c>
      <c r="D10" s="64" t="s">
        <v>21</v>
      </c>
      <c r="E10" s="65" t="s">
        <v>22</v>
      </c>
    </row>
    <row r="11" spans="1:5">
      <c r="A11" s="64" t="s">
        <v>23</v>
      </c>
      <c r="B11" s="66">
        <f>B2</f>
        <v>3000</v>
      </c>
      <c r="D11" s="64" t="s">
        <v>23</v>
      </c>
      <c r="E11" s="66">
        <f>B6</f>
        <v>2500</v>
      </c>
    </row>
    <row r="12" spans="1:5">
      <c r="A12" s="64" t="s">
        <v>24</v>
      </c>
      <c r="B12" s="67" t="str">
        <f>CONCATENATE(H2,I2)</f>
        <v>MOV123456</v>
      </c>
      <c r="D12" s="64" t="s">
        <v>24</v>
      </c>
      <c r="E12" s="67" t="str">
        <f>CONCATENATE(H6,I6)</f>
        <v>AUT123456</v>
      </c>
    </row>
    <row r="13" spans="1:5">
      <c r="A13" s="64" t="s">
        <v>25</v>
      </c>
      <c r="B13" s="67" t="str">
        <f>K2</f>
        <v>24/10/2016</v>
      </c>
      <c r="D13" s="64" t="s">
        <v>25</v>
      </c>
      <c r="E13" s="67" t="str">
        <f>K6</f>
        <v>24/10/2016</v>
      </c>
    </row>
    <row r="14" spans="1:5">
      <c r="A14" s="64" t="s">
        <v>26</v>
      </c>
      <c r="B14" s="67" t="str">
        <f>D2</f>
        <v>Bancomer</v>
      </c>
      <c r="D14" s="64" t="s">
        <v>26</v>
      </c>
      <c r="E14" s="67" t="str">
        <f>D6</f>
        <v>Santander</v>
      </c>
    </row>
    <row r="15" spans="1:5">
      <c r="A15" s="64" t="s">
        <v>27</v>
      </c>
      <c r="B15" s="65" t="s">
        <v>22</v>
      </c>
      <c r="D15" s="64" t="s">
        <v>27</v>
      </c>
      <c r="E15" s="65" t="s">
        <v>22</v>
      </c>
    </row>
  </sheetData>
  <mergeCells count="2">
    <mergeCell ref="A9:B9"/>
    <mergeCell ref="D9:E9"/>
  </mergeCells>
  <dataValidations count="3">
    <dataValidation type="list" allowBlank="1" showInputMessage="1" showErrorMessage="1" sqref="D2 D6">
      <formula1>Validación!$A$2:$A$3</formula1>
    </dataValidation>
    <dataValidation type="list" allowBlank="1" showInputMessage="1" showErrorMessage="1" sqref="F2">
      <formula1>Validación!$D$2:$D$6</formula1>
    </dataValidation>
    <dataValidation type="list" allowBlank="1" showInputMessage="1" showErrorMessage="1" sqref="F6">
      <formula1>Validación!$D$7:$D$12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7"/>
  <sheetViews>
    <sheetView tabSelected="1" workbookViewId="0">
      <selection activeCell="K14" sqref="K14"/>
    </sheetView>
  </sheetViews>
  <sheetFormatPr defaultColWidth="9.14285714285714" defaultRowHeight="12.75"/>
  <cols>
    <col min="1" max="1" width="21.7142857142857" style="51" customWidth="1"/>
    <col min="2" max="2" width="13.4285714285714" style="52" customWidth="1"/>
    <col min="3" max="3" width="17.5714285714286" style="51" customWidth="1"/>
    <col min="4" max="4" width="24.5714285714286" style="51" customWidth="1"/>
    <col min="5" max="5" width="17.4285714285714" style="51" customWidth="1"/>
    <col min="6" max="6" width="19.4285714285714" style="51" customWidth="1"/>
    <col min="7" max="7" width="25.4285714285714" style="51" customWidth="1"/>
    <col min="8" max="8" width="23.4285714285714" style="51" customWidth="1"/>
    <col min="9" max="9" width="9.71428571428571" style="51" customWidth="1"/>
    <col min="10" max="10" width="19.1428571428571" style="51" customWidth="1"/>
    <col min="11" max="11" width="20.4285714285714" style="53" customWidth="1"/>
    <col min="12" max="12" width="15.4285714285714" style="51" customWidth="1"/>
    <col min="13" max="13" width="24.5714285714286" style="54" customWidth="1"/>
    <col min="14" max="14" width="12.8571428571429" style="51" customWidth="1"/>
    <col min="15" max="16384" width="9.14285714285714" style="51"/>
  </cols>
  <sheetData>
    <row r="1" s="49" customFormat="1" ht="38.25" spans="1:13">
      <c r="A1" s="55" t="s">
        <v>0</v>
      </c>
      <c r="B1" s="56" t="s">
        <v>1</v>
      </c>
      <c r="C1" s="55" t="s">
        <v>2</v>
      </c>
      <c r="D1" s="55" t="s">
        <v>3</v>
      </c>
      <c r="E1" s="55" t="s">
        <v>4</v>
      </c>
      <c r="F1" s="55" t="s">
        <v>3</v>
      </c>
      <c r="G1" s="55" t="s">
        <v>0</v>
      </c>
      <c r="H1" s="55" t="s">
        <v>28</v>
      </c>
      <c r="I1" s="55" t="s">
        <v>1</v>
      </c>
      <c r="J1" s="55" t="s">
        <v>0</v>
      </c>
      <c r="K1" s="68" t="s">
        <v>1</v>
      </c>
      <c r="L1" s="55" t="s">
        <v>0</v>
      </c>
      <c r="M1" s="69" t="s">
        <v>1</v>
      </c>
    </row>
    <row r="2" s="50" customFormat="1" ht="51" spans="1:13">
      <c r="A2" s="57" t="s">
        <v>6</v>
      </c>
      <c r="B2" s="58">
        <v>2500</v>
      </c>
      <c r="C2" s="57" t="s">
        <v>7</v>
      </c>
      <c r="D2" s="59" t="s">
        <v>8</v>
      </c>
      <c r="E2" s="57" t="s">
        <v>9</v>
      </c>
      <c r="F2" s="60" t="s">
        <v>29</v>
      </c>
      <c r="G2" s="57" t="str">
        <f>VLOOKUP(F2,Validación!D13:G17,3,0)</f>
        <v>Ingrese los 4 dígitos del número de Folio que aparece en su Voucher</v>
      </c>
      <c r="H2" s="61" t="str">
        <f>VLOOKUP(F2,Validación!D13:G17,4,0)</f>
        <v>Folio</v>
      </c>
      <c r="I2" s="70">
        <v>123456</v>
      </c>
      <c r="J2" s="71" t="s">
        <v>30</v>
      </c>
      <c r="K2" s="72" t="s">
        <v>12</v>
      </c>
      <c r="L2" s="71" t="s">
        <v>13</v>
      </c>
      <c r="M2" s="73">
        <v>12345</v>
      </c>
    </row>
    <row r="5" ht="38.25" spans="1:13">
      <c r="A5" s="55" t="s">
        <v>0</v>
      </c>
      <c r="B5" s="56" t="s">
        <v>1</v>
      </c>
      <c r="C5" s="55" t="s">
        <v>2</v>
      </c>
      <c r="D5" s="55" t="s">
        <v>3</v>
      </c>
      <c r="E5" s="55" t="s">
        <v>4</v>
      </c>
      <c r="F5" s="55" t="s">
        <v>3</v>
      </c>
      <c r="G5" s="55" t="s">
        <v>0</v>
      </c>
      <c r="H5" s="55" t="s">
        <v>28</v>
      </c>
      <c r="I5" s="55" t="s">
        <v>1</v>
      </c>
      <c r="J5" s="55" t="s">
        <v>0</v>
      </c>
      <c r="K5" s="68" t="s">
        <v>1</v>
      </c>
      <c r="L5" s="55" t="s">
        <v>0</v>
      </c>
      <c r="M5" s="69" t="s">
        <v>1</v>
      </c>
    </row>
    <row r="6" ht="38.25" spans="1:13">
      <c r="A6" s="57" t="s">
        <v>6</v>
      </c>
      <c r="B6" s="58">
        <v>2500</v>
      </c>
      <c r="C6" s="57" t="s">
        <v>7</v>
      </c>
      <c r="D6" s="59" t="s">
        <v>17</v>
      </c>
      <c r="E6" s="57" t="s">
        <v>9</v>
      </c>
      <c r="F6" s="60" t="s">
        <v>31</v>
      </c>
      <c r="G6" s="57" t="str">
        <f>VLOOKUP(F6,Validación!D18:G23,3,0)</f>
        <v>Ingrese los 4 dígitos del número de Folio que aparece en su Voucher</v>
      </c>
      <c r="H6" s="61" t="str">
        <f>VLOOKUP(F6,Validación!D18:G23,4,0)</f>
        <v>FOLIO</v>
      </c>
      <c r="I6" s="70">
        <v>5682</v>
      </c>
      <c r="J6" s="71" t="s">
        <v>30</v>
      </c>
      <c r="K6" s="72" t="s">
        <v>12</v>
      </c>
      <c r="L6" s="71" t="s">
        <v>13</v>
      </c>
      <c r="M6" s="73">
        <v>12345</v>
      </c>
    </row>
    <row r="9" ht="38.25" spans="1:13">
      <c r="A9" s="55" t="s">
        <v>0</v>
      </c>
      <c r="B9" s="56" t="s">
        <v>1</v>
      </c>
      <c r="C9" s="55" t="s">
        <v>2</v>
      </c>
      <c r="D9" s="55" t="s">
        <v>3</v>
      </c>
      <c r="E9" s="55" t="s">
        <v>4</v>
      </c>
      <c r="F9" s="55" t="s">
        <v>3</v>
      </c>
      <c r="G9" s="55" t="s">
        <v>0</v>
      </c>
      <c r="H9" s="55" t="s">
        <v>28</v>
      </c>
      <c r="I9" s="55" t="s">
        <v>1</v>
      </c>
      <c r="J9" s="55" t="s">
        <v>0</v>
      </c>
      <c r="K9" s="68" t="s">
        <v>1</v>
      </c>
      <c r="L9" s="55" t="s">
        <v>0</v>
      </c>
      <c r="M9" s="69" t="s">
        <v>1</v>
      </c>
    </row>
    <row r="10" ht="38.25" spans="1:13">
      <c r="A10" s="57" t="s">
        <v>6</v>
      </c>
      <c r="B10" s="58">
        <v>500</v>
      </c>
      <c r="C10" s="57" t="s">
        <v>7</v>
      </c>
      <c r="D10" s="59" t="s">
        <v>32</v>
      </c>
      <c r="E10" s="57" t="s">
        <v>9</v>
      </c>
      <c r="F10" s="60" t="s">
        <v>33</v>
      </c>
      <c r="G10" s="57" t="str">
        <f>VLOOKUP(F10,Validación!D24:G28,3,0)</f>
        <v>Ingrese el número de Autorización que aparecen en su voucher</v>
      </c>
      <c r="H10" s="61" t="str">
        <f>VLOOKUP(F10,Validación!D24:G28,4,0)</f>
        <v>TECOM</v>
      </c>
      <c r="I10" s="70">
        <v>59863</v>
      </c>
      <c r="J10" s="71" t="s">
        <v>30</v>
      </c>
      <c r="K10" s="72" t="s">
        <v>12</v>
      </c>
      <c r="L10" s="71" t="s">
        <v>13</v>
      </c>
      <c r="M10" s="73">
        <v>12345</v>
      </c>
    </row>
    <row r="13" ht="38.25" spans="1:13">
      <c r="A13" s="55" t="s">
        <v>0</v>
      </c>
      <c r="B13" s="56" t="s">
        <v>1</v>
      </c>
      <c r="C13" s="55" t="s">
        <v>2</v>
      </c>
      <c r="D13" s="55" t="s">
        <v>3</v>
      </c>
      <c r="E13" s="55" t="s">
        <v>4</v>
      </c>
      <c r="F13" s="55" t="s">
        <v>3</v>
      </c>
      <c r="G13" s="55" t="s">
        <v>0</v>
      </c>
      <c r="H13" s="55" t="s">
        <v>28</v>
      </c>
      <c r="I13" s="55" t="s">
        <v>1</v>
      </c>
      <c r="J13" s="55" t="s">
        <v>0</v>
      </c>
      <c r="K13" s="68" t="s">
        <v>1</v>
      </c>
      <c r="L13" s="55" t="s">
        <v>0</v>
      </c>
      <c r="M13" s="69" t="s">
        <v>1</v>
      </c>
    </row>
    <row r="14" ht="38.25" spans="1:13">
      <c r="A14" s="57" t="s">
        <v>6</v>
      </c>
      <c r="B14" s="58">
        <v>536.97</v>
      </c>
      <c r="C14" s="57" t="s">
        <v>7</v>
      </c>
      <c r="D14" s="59" t="s">
        <v>34</v>
      </c>
      <c r="E14" s="57" t="s">
        <v>9</v>
      </c>
      <c r="F14" s="60" t="s">
        <v>10</v>
      </c>
      <c r="G14" s="57" t="str">
        <f>VLOOKUP(F14,Validación!D29:G30,3,0)</f>
        <v>Esta casilla toma el monto del depósito, sin puntos y espacios</v>
      </c>
      <c r="H14" s="61" t="str">
        <f>VLOOKUP(F14,Validación!D29:G30,4,0)</f>
        <v>BA</v>
      </c>
      <c r="I14" s="70" t="s">
        <v>35</v>
      </c>
      <c r="J14" s="71" t="s">
        <v>30</v>
      </c>
      <c r="K14" s="72" t="s">
        <v>12</v>
      </c>
      <c r="L14" s="71" t="s">
        <v>13</v>
      </c>
      <c r="M14" s="73">
        <v>12345</v>
      </c>
    </row>
    <row r="17" ht="38.25" spans="1:13">
      <c r="A17" s="55" t="s">
        <v>0</v>
      </c>
      <c r="B17" s="56" t="s">
        <v>1</v>
      </c>
      <c r="C17" s="55" t="s">
        <v>2</v>
      </c>
      <c r="D17" s="55" t="s">
        <v>3</v>
      </c>
      <c r="E17" s="55" t="s">
        <v>4</v>
      </c>
      <c r="F17" s="55" t="s">
        <v>3</v>
      </c>
      <c r="G17" s="55" t="s">
        <v>0</v>
      </c>
      <c r="H17" s="55" t="s">
        <v>28</v>
      </c>
      <c r="I17" s="55" t="s">
        <v>1</v>
      </c>
      <c r="J17" s="55" t="s">
        <v>0</v>
      </c>
      <c r="K17" s="68" t="s">
        <v>1</v>
      </c>
      <c r="L17" s="55" t="s">
        <v>0</v>
      </c>
      <c r="M17" s="69" t="s">
        <v>1</v>
      </c>
    </row>
    <row r="18" ht="38.25" spans="1:13">
      <c r="A18" s="57" t="s">
        <v>6</v>
      </c>
      <c r="B18" s="58">
        <v>700</v>
      </c>
      <c r="C18" s="57" t="s">
        <v>7</v>
      </c>
      <c r="D18" s="59" t="s">
        <v>36</v>
      </c>
      <c r="E18" s="57" t="s">
        <v>9</v>
      </c>
      <c r="F18" s="60" t="s">
        <v>37</v>
      </c>
      <c r="G18" s="57" t="str">
        <f>VLOOKUP(F18,Validación!D31:G32,3,0)</f>
        <v>Ingrese su Site ID (O el sistema pueded provever el SIte ID Automáticamente)</v>
      </c>
      <c r="H18" s="61" t="str">
        <f>VLOOKUP(F18,Validación!D31:G32,4,0)</f>
        <v>CAJA</v>
      </c>
      <c r="I18" s="70">
        <v>56978</v>
      </c>
      <c r="J18" s="71" t="s">
        <v>30</v>
      </c>
      <c r="K18" s="72" t="s">
        <v>12</v>
      </c>
      <c r="L18" s="71" t="s">
        <v>13</v>
      </c>
      <c r="M18" s="73">
        <v>12345</v>
      </c>
    </row>
    <row r="21" ht="27" customHeight="1" spans="1:14">
      <c r="A21" s="62" t="s">
        <v>19</v>
      </c>
      <c r="B21" s="63"/>
      <c r="D21" s="62" t="s">
        <v>20</v>
      </c>
      <c r="E21" s="63"/>
      <c r="G21" s="62" t="s">
        <v>38</v>
      </c>
      <c r="H21" s="63"/>
      <c r="J21" s="62" t="s">
        <v>39</v>
      </c>
      <c r="K21" s="63"/>
      <c r="M21" s="62" t="s">
        <v>39</v>
      </c>
      <c r="N21" s="63"/>
    </row>
    <row r="22" spans="1:14">
      <c r="A22" s="64" t="s">
        <v>21</v>
      </c>
      <c r="B22" s="65" t="s">
        <v>22</v>
      </c>
      <c r="D22" s="64" t="s">
        <v>21</v>
      </c>
      <c r="E22" s="65" t="s">
        <v>22</v>
      </c>
      <c r="G22" s="64" t="s">
        <v>21</v>
      </c>
      <c r="H22" s="65" t="s">
        <v>22</v>
      </c>
      <c r="J22" s="64" t="s">
        <v>21</v>
      </c>
      <c r="K22" s="65" t="s">
        <v>22</v>
      </c>
      <c r="M22" s="64" t="s">
        <v>21</v>
      </c>
      <c r="N22" s="65" t="s">
        <v>22</v>
      </c>
    </row>
    <row r="23" spans="1:14">
      <c r="A23" s="64" t="s">
        <v>23</v>
      </c>
      <c r="B23" s="66">
        <f>B2</f>
        <v>2500</v>
      </c>
      <c r="D23" s="64" t="s">
        <v>23</v>
      </c>
      <c r="E23" s="66">
        <f>B6</f>
        <v>2500</v>
      </c>
      <c r="G23" s="64" t="s">
        <v>23</v>
      </c>
      <c r="H23" s="66">
        <f>B10</f>
        <v>500</v>
      </c>
      <c r="J23" s="64" t="s">
        <v>23</v>
      </c>
      <c r="K23" s="66">
        <f>B14</f>
        <v>536.97</v>
      </c>
      <c r="M23" s="64" t="s">
        <v>23</v>
      </c>
      <c r="N23" s="66">
        <f>B18</f>
        <v>700</v>
      </c>
    </row>
    <row r="24" spans="1:14">
      <c r="A24" s="64" t="s">
        <v>24</v>
      </c>
      <c r="B24" s="67" t="str">
        <f>CONCATENATE(H2,I2)</f>
        <v>Folio123456</v>
      </c>
      <c r="D24" s="64" t="s">
        <v>24</v>
      </c>
      <c r="E24" s="67" t="str">
        <f>CONCATENATE(H6,I6)</f>
        <v>FOLIO5682</v>
      </c>
      <c r="G24" s="64" t="s">
        <v>24</v>
      </c>
      <c r="H24" s="67" t="str">
        <f>CONCATENATE(H10,I10)</f>
        <v>TECOM59863</v>
      </c>
      <c r="J24" s="64" t="s">
        <v>24</v>
      </c>
      <c r="K24" s="74" t="str">
        <f>CONCATENATE(H14,B14)</f>
        <v>BA536.97</v>
      </c>
      <c r="M24" s="64" t="s">
        <v>24</v>
      </c>
      <c r="N24" s="67" t="str">
        <f>CONCATENATE(H18,I18)</f>
        <v>CAJA56978</v>
      </c>
    </row>
    <row r="25" spans="1:14">
      <c r="A25" s="64" t="s">
        <v>25</v>
      </c>
      <c r="B25" s="67" t="str">
        <f>K2</f>
        <v>24/10/2016</v>
      </c>
      <c r="D25" s="64" t="s">
        <v>25</v>
      </c>
      <c r="E25" s="67" t="str">
        <f>K6</f>
        <v>24/10/2016</v>
      </c>
      <c r="G25" s="64" t="s">
        <v>25</v>
      </c>
      <c r="H25" s="67" t="str">
        <f>K10</f>
        <v>24/10/2016</v>
      </c>
      <c r="J25" s="64" t="s">
        <v>25</v>
      </c>
      <c r="K25" s="67" t="str">
        <f>K14</f>
        <v>24/10/2016</v>
      </c>
      <c r="M25" s="64" t="s">
        <v>25</v>
      </c>
      <c r="N25" s="67" t="str">
        <f>K18</f>
        <v>24/10/2016</v>
      </c>
    </row>
    <row r="26" spans="1:14">
      <c r="A26" s="64" t="s">
        <v>26</v>
      </c>
      <c r="B26" s="67" t="str">
        <f>D2</f>
        <v>Bancomer</v>
      </c>
      <c r="D26" s="64" t="s">
        <v>26</v>
      </c>
      <c r="E26" s="67" t="str">
        <f>D6</f>
        <v>Santander</v>
      </c>
      <c r="G26" s="64" t="s">
        <v>26</v>
      </c>
      <c r="H26" s="67" t="str">
        <f>D10</f>
        <v>Banamex</v>
      </c>
      <c r="J26" s="64" t="s">
        <v>26</v>
      </c>
      <c r="K26" s="67" t="str">
        <f>D14</f>
        <v>Banco Azteca</v>
      </c>
      <c r="M26" s="64" t="s">
        <v>26</v>
      </c>
      <c r="N26" s="67" t="str">
        <f>D18</f>
        <v>OXXO</v>
      </c>
    </row>
    <row r="27" spans="1:14">
      <c r="A27" s="64" t="s">
        <v>27</v>
      </c>
      <c r="B27" s="65" t="s">
        <v>22</v>
      </c>
      <c r="D27" s="64" t="s">
        <v>27</v>
      </c>
      <c r="E27" s="65" t="s">
        <v>22</v>
      </c>
      <c r="G27" s="64" t="s">
        <v>27</v>
      </c>
      <c r="H27" s="65" t="s">
        <v>22</v>
      </c>
      <c r="J27" s="64" t="s">
        <v>27</v>
      </c>
      <c r="K27" s="65" t="s">
        <v>22</v>
      </c>
      <c r="M27" s="64" t="s">
        <v>27</v>
      </c>
      <c r="N27" s="65" t="s">
        <v>22</v>
      </c>
    </row>
  </sheetData>
  <mergeCells count="5">
    <mergeCell ref="A21:B21"/>
    <mergeCell ref="D21:E21"/>
    <mergeCell ref="G21:H21"/>
    <mergeCell ref="J21:K21"/>
    <mergeCell ref="M21:N21"/>
  </mergeCells>
  <dataValidations count="6">
    <dataValidation type="list" allowBlank="1" showInputMessage="1" showErrorMessage="1" sqref="F2">
      <formula1>Validación!$D$13:$D$17</formula1>
    </dataValidation>
    <dataValidation type="list" allowBlank="1" showInputMessage="1" showErrorMessage="1" sqref="D2 D6 D10 D14 D18">
      <formula1>Validación!$A$13:$A$17</formula1>
    </dataValidation>
    <dataValidation type="list" allowBlank="1" showInputMessage="1" showErrorMessage="1" sqref="F6">
      <formula1>Validación!$D$18:$D$23</formula1>
    </dataValidation>
    <dataValidation type="list" allowBlank="1" showInputMessage="1" showErrorMessage="1" sqref="F10">
      <formula1>Validación!$D$24:$D$28</formula1>
    </dataValidation>
    <dataValidation type="list" allowBlank="1" showInputMessage="1" showErrorMessage="1" sqref="F14">
      <formula1>Validación!$D$29:$D$30</formula1>
    </dataValidation>
    <dataValidation type="list" allowBlank="1" showInputMessage="1" showErrorMessage="1" sqref="F18">
      <formula1>Validación!$D$31:$D$32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3"/>
  <sheetViews>
    <sheetView workbookViewId="0">
      <selection activeCell="G29" sqref="G29"/>
    </sheetView>
  </sheetViews>
  <sheetFormatPr defaultColWidth="9.14285714285714" defaultRowHeight="12.75" outlineLevelCol="6"/>
  <cols>
    <col min="1" max="1" width="14.4285714285714" customWidth="1"/>
    <col min="2" max="2" width="16.2857142857143" customWidth="1"/>
    <col min="3" max="3" width="13.7142857142857" customWidth="1"/>
    <col min="4" max="4" width="34.1428571428571" customWidth="1"/>
    <col min="5" max="5" width="45.8571428571429" customWidth="1"/>
    <col min="6" max="6" width="91.4285714285714" customWidth="1"/>
    <col min="7" max="7" width="12" customWidth="1"/>
  </cols>
  <sheetData>
    <row r="1" s="1" customFormat="1" ht="30" customHeight="1" spans="1:7">
      <c r="A1" s="2" t="s">
        <v>40</v>
      </c>
      <c r="B1" s="2" t="s">
        <v>41</v>
      </c>
      <c r="C1" s="2" t="s">
        <v>40</v>
      </c>
      <c r="D1" s="3" t="s">
        <v>42</v>
      </c>
      <c r="E1" s="4" t="s">
        <v>43</v>
      </c>
      <c r="F1" s="5" t="s">
        <v>44</v>
      </c>
      <c r="G1" s="6" t="s">
        <v>45</v>
      </c>
    </row>
    <row r="2" ht="13.5" spans="1:7">
      <c r="A2" s="7" t="s">
        <v>8</v>
      </c>
      <c r="B2" s="8" t="s">
        <v>46</v>
      </c>
      <c r="C2" s="7" t="s">
        <v>8</v>
      </c>
      <c r="D2" s="9" t="s">
        <v>10</v>
      </c>
      <c r="E2" s="9" t="str">
        <f t="shared" ref="E2:E32" si="0">CONCATENATE(C2," ","por"," ",D2)</f>
        <v>Bancomer por Ventanilla</v>
      </c>
      <c r="F2" s="10" t="s">
        <v>47</v>
      </c>
      <c r="G2" s="11" t="s">
        <v>48</v>
      </c>
    </row>
    <row r="3" ht="13.5" spans="1:7">
      <c r="A3" s="12" t="s">
        <v>17</v>
      </c>
      <c r="B3" s="8"/>
      <c r="C3" s="13" t="s">
        <v>8</v>
      </c>
      <c r="D3" s="14" t="s">
        <v>49</v>
      </c>
      <c r="E3" s="14" t="str">
        <f>CONCATENATE(C3," ","por"," ",D3)</f>
        <v>Bancomer por Transferencia</v>
      </c>
      <c r="F3" s="15" t="s">
        <v>50</v>
      </c>
      <c r="G3" s="16" t="s">
        <v>51</v>
      </c>
    </row>
    <row r="4" ht="13.5" spans="1:7">
      <c r="A4" s="17"/>
      <c r="B4" s="8"/>
      <c r="C4" s="13" t="s">
        <v>8</v>
      </c>
      <c r="D4" s="14" t="s">
        <v>52</v>
      </c>
      <c r="E4" s="14" t="str">
        <f>CONCATENATE(C4," ","por"," ",D4)</f>
        <v>Bancomer por Pago Movil</v>
      </c>
      <c r="F4" s="15" t="s">
        <v>53</v>
      </c>
      <c r="G4" s="16" t="s">
        <v>51</v>
      </c>
    </row>
    <row r="5" ht="13.5" spans="1:7">
      <c r="A5" s="18"/>
      <c r="B5" s="8"/>
      <c r="C5" s="13" t="s">
        <v>8</v>
      </c>
      <c r="D5" s="14" t="s">
        <v>29</v>
      </c>
      <c r="E5" s="14" t="str">
        <f>CONCATENATE(C5," ","por"," ",D5)</f>
        <v>Bancomer por Practicaja Efectivo</v>
      </c>
      <c r="F5" s="15" t="s">
        <v>54</v>
      </c>
      <c r="G5" s="16" t="s">
        <v>55</v>
      </c>
    </row>
    <row r="6" ht="13.5" spans="1:7">
      <c r="A6" s="18"/>
      <c r="B6" s="8"/>
      <c r="C6" s="19" t="s">
        <v>8</v>
      </c>
      <c r="D6" s="20" t="s">
        <v>56</v>
      </c>
      <c r="E6" s="20" t="str">
        <f>CONCATENATE(C6," ","por"," ",D6)</f>
        <v>Bancomer por Practicaja transferencia</v>
      </c>
      <c r="F6" s="21" t="s">
        <v>54</v>
      </c>
      <c r="G6" s="22" t="s">
        <v>57</v>
      </c>
    </row>
    <row r="7" ht="13.5" spans="1:7">
      <c r="A7" s="18"/>
      <c r="B7" s="8"/>
      <c r="C7" s="7" t="s">
        <v>17</v>
      </c>
      <c r="D7" s="9" t="s">
        <v>18</v>
      </c>
      <c r="E7" s="9" t="str">
        <f>CONCATENATE(C7," ","por"," ",D7)</f>
        <v>Santander por Ventanilla con número de Autorización</v>
      </c>
      <c r="F7" s="10" t="s">
        <v>58</v>
      </c>
      <c r="G7" s="11" t="s">
        <v>59</v>
      </c>
    </row>
    <row r="8" ht="13.5" spans="1:7">
      <c r="A8" s="18"/>
      <c r="B8" s="8"/>
      <c r="C8" s="13" t="s">
        <v>17</v>
      </c>
      <c r="D8" s="14" t="s">
        <v>60</v>
      </c>
      <c r="E8" s="14" t="str">
        <f>CONCATENATE(C8," ","por"," ",D8)</f>
        <v>Santander por Ventanilla con número de Sucursal</v>
      </c>
      <c r="F8" s="23" t="s">
        <v>61</v>
      </c>
      <c r="G8" s="24" t="s">
        <v>62</v>
      </c>
    </row>
    <row r="9" ht="13.5" spans="1:7">
      <c r="A9" s="18"/>
      <c r="B9" s="8"/>
      <c r="C9" s="13" t="s">
        <v>17</v>
      </c>
      <c r="D9" s="14" t="s">
        <v>49</v>
      </c>
      <c r="E9" s="14" t="str">
        <f>CONCATENATE(C9," ","por"," ",D9)</f>
        <v>Santander por Transferencia</v>
      </c>
      <c r="F9" s="15" t="s">
        <v>63</v>
      </c>
      <c r="G9" s="25" t="s">
        <v>51</v>
      </c>
    </row>
    <row r="10" ht="13.5" spans="1:7">
      <c r="A10" s="18"/>
      <c r="B10" s="8"/>
      <c r="C10" s="13" t="s">
        <v>17</v>
      </c>
      <c r="D10" s="14" t="s">
        <v>33</v>
      </c>
      <c r="E10" s="14" t="str">
        <f>CONCATENATE(C10," ","por"," ",D10)</f>
        <v>Santander por Telecom</v>
      </c>
      <c r="F10" s="15" t="s">
        <v>64</v>
      </c>
      <c r="G10" s="25" t="s">
        <v>65</v>
      </c>
    </row>
    <row r="11" ht="13.5" spans="1:7">
      <c r="A11" s="18"/>
      <c r="B11" s="8"/>
      <c r="C11" s="13" t="s">
        <v>17</v>
      </c>
      <c r="D11" s="14" t="s">
        <v>66</v>
      </c>
      <c r="E11" s="14" t="str">
        <f>CONCATENATE(C11," ","por"," ",D11)</f>
        <v>Santander por Practicaja con número de Sucursal</v>
      </c>
      <c r="F11" s="23" t="s">
        <v>61</v>
      </c>
      <c r="G11" s="26" t="s">
        <v>62</v>
      </c>
    </row>
    <row r="12" ht="13.5" spans="1:7">
      <c r="A12" s="27"/>
      <c r="B12" s="28"/>
      <c r="C12" s="19" t="s">
        <v>17</v>
      </c>
      <c r="D12" s="20" t="s">
        <v>67</v>
      </c>
      <c r="E12" s="20" t="str">
        <f>CONCATENATE(C12," ","por"," ",D12)</f>
        <v>Santander por Practicaja con número de Referencia</v>
      </c>
      <c r="F12" s="29" t="s">
        <v>68</v>
      </c>
      <c r="G12" s="30" t="s">
        <v>69</v>
      </c>
    </row>
    <row r="13" spans="1:7">
      <c r="A13" s="7" t="s">
        <v>8</v>
      </c>
      <c r="B13" s="31" t="s">
        <v>70</v>
      </c>
      <c r="C13" s="7" t="s">
        <v>8</v>
      </c>
      <c r="D13" s="9" t="s">
        <v>10</v>
      </c>
      <c r="E13" s="9" t="str">
        <f>CONCATENATE(C13," ","por"," ",D13)</f>
        <v>Bancomer por Ventanilla</v>
      </c>
      <c r="F13" s="10" t="s">
        <v>47</v>
      </c>
      <c r="G13" s="32" t="s">
        <v>48</v>
      </c>
    </row>
    <row r="14" spans="1:7">
      <c r="A14" s="13" t="s">
        <v>17</v>
      </c>
      <c r="B14" s="33"/>
      <c r="C14" s="13" t="s">
        <v>8</v>
      </c>
      <c r="D14" s="14" t="s">
        <v>49</v>
      </c>
      <c r="E14" s="14" t="str">
        <f>CONCATENATE(C14," ","por"," ",D14)</f>
        <v>Bancomer por Transferencia</v>
      </c>
      <c r="F14" s="15" t="s">
        <v>50</v>
      </c>
      <c r="G14" s="25" t="s">
        <v>51</v>
      </c>
    </row>
    <row r="15" spans="1:7">
      <c r="A15" s="13" t="s">
        <v>32</v>
      </c>
      <c r="B15" s="33"/>
      <c r="C15" s="13" t="s">
        <v>8</v>
      </c>
      <c r="D15" s="14" t="s">
        <v>52</v>
      </c>
      <c r="E15" s="14" t="str">
        <f>CONCATENATE(C15," ","por"," ",D15)</f>
        <v>Bancomer por Pago Movil</v>
      </c>
      <c r="F15" s="15" t="s">
        <v>53</v>
      </c>
      <c r="G15" s="25" t="s">
        <v>51</v>
      </c>
    </row>
    <row r="16" spans="1:7">
      <c r="A16" s="19" t="s">
        <v>34</v>
      </c>
      <c r="B16" s="33"/>
      <c r="C16" s="13" t="s">
        <v>8</v>
      </c>
      <c r="D16" s="14" t="s">
        <v>29</v>
      </c>
      <c r="E16" s="14" t="str">
        <f>CONCATENATE(C16," ","por"," ",D16)</f>
        <v>Bancomer por Practicaja Efectivo</v>
      </c>
      <c r="F16" s="15" t="s">
        <v>54</v>
      </c>
      <c r="G16" s="16" t="s">
        <v>55</v>
      </c>
    </row>
    <row r="17" ht="13.5" spans="1:7">
      <c r="A17" s="12" t="s">
        <v>36</v>
      </c>
      <c r="B17" s="33"/>
      <c r="C17" s="19" t="s">
        <v>8</v>
      </c>
      <c r="D17" s="20" t="s">
        <v>56</v>
      </c>
      <c r="E17" s="20" t="str">
        <f>CONCATENATE(C17," ","por"," ",D17)</f>
        <v>Bancomer por Practicaja transferencia</v>
      </c>
      <c r="F17" s="21" t="s">
        <v>54</v>
      </c>
      <c r="G17" s="22" t="s">
        <v>57</v>
      </c>
    </row>
    <row r="18" ht="13.5" spans="1:7">
      <c r="A18" s="34"/>
      <c r="B18" s="33"/>
      <c r="C18" s="7" t="s">
        <v>17</v>
      </c>
      <c r="D18" s="9" t="s">
        <v>60</v>
      </c>
      <c r="E18" s="9" t="str">
        <f>CONCATENATE(C18," ","por"," ",D18)</f>
        <v>Santander por Ventanilla con número de Sucursal</v>
      </c>
      <c r="F18" s="10" t="s">
        <v>61</v>
      </c>
      <c r="G18" s="32" t="s">
        <v>62</v>
      </c>
    </row>
    <row r="19" ht="13.5" spans="1:7">
      <c r="A19" s="35"/>
      <c r="B19" s="33"/>
      <c r="C19" s="13" t="s">
        <v>17</v>
      </c>
      <c r="D19" s="14" t="s">
        <v>31</v>
      </c>
      <c r="E19" s="14" t="str">
        <f>CONCATENATE(C19," ","por"," ",D19)</f>
        <v>Santander por Ventanilla con número de Folio</v>
      </c>
      <c r="F19" s="15" t="s">
        <v>54</v>
      </c>
      <c r="G19" s="36" t="s">
        <v>71</v>
      </c>
    </row>
    <row r="20" ht="13.5" spans="1:7">
      <c r="A20" s="35"/>
      <c r="B20" s="33"/>
      <c r="C20" s="13" t="s">
        <v>17</v>
      </c>
      <c r="D20" s="14" t="s">
        <v>49</v>
      </c>
      <c r="E20" s="14" t="str">
        <f>CONCATENATE(C20," ","por"," ",D20)</f>
        <v>Santander por Transferencia</v>
      </c>
      <c r="F20" s="15" t="s">
        <v>63</v>
      </c>
      <c r="G20" s="25" t="s">
        <v>51</v>
      </c>
    </row>
    <row r="21" ht="13.5" spans="1:7">
      <c r="A21" s="35"/>
      <c r="B21" s="33"/>
      <c r="C21" s="13" t="s">
        <v>17</v>
      </c>
      <c r="D21" s="14" t="s">
        <v>33</v>
      </c>
      <c r="E21" s="14" t="str">
        <f>CONCATENATE(C21," ","por"," ",D21)</f>
        <v>Santander por Telecom</v>
      </c>
      <c r="F21" s="15" t="s">
        <v>64</v>
      </c>
      <c r="G21" s="25" t="s">
        <v>65</v>
      </c>
    </row>
    <row r="22" ht="13.5" spans="1:7">
      <c r="A22" s="35"/>
      <c r="B22" s="33"/>
      <c r="C22" s="13" t="s">
        <v>17</v>
      </c>
      <c r="D22" s="14" t="s">
        <v>66</v>
      </c>
      <c r="E22" s="14" t="str">
        <f>CONCATENATE(C22," ","por"," ",D22)</f>
        <v>Santander por Practicaja con número de Sucursal</v>
      </c>
      <c r="F22" s="23" t="s">
        <v>61</v>
      </c>
      <c r="G22" s="26" t="s">
        <v>62</v>
      </c>
    </row>
    <row r="23" ht="13.5" spans="1:7">
      <c r="A23" s="35"/>
      <c r="B23" s="33"/>
      <c r="C23" s="12" t="s">
        <v>17</v>
      </c>
      <c r="D23" s="37" t="s">
        <v>67</v>
      </c>
      <c r="E23" s="37" t="str">
        <f>CONCATENATE(C23," ","por"," ",D23)</f>
        <v>Santander por Practicaja con número de Referencia</v>
      </c>
      <c r="F23" s="38" t="s">
        <v>68</v>
      </c>
      <c r="G23" s="39" t="s">
        <v>69</v>
      </c>
    </row>
    <row r="24" ht="13.5" spans="1:7">
      <c r="A24" s="35"/>
      <c r="B24" s="33"/>
      <c r="C24" s="40" t="s">
        <v>32</v>
      </c>
      <c r="D24" s="41" t="s">
        <v>18</v>
      </c>
      <c r="E24" s="41" t="str">
        <f>CONCATENATE(C24," ","por"," ",D24)</f>
        <v>Banamex por Ventanilla con número de Autorización</v>
      </c>
      <c r="F24" s="23" t="s">
        <v>72</v>
      </c>
      <c r="G24" s="42" t="s">
        <v>59</v>
      </c>
    </row>
    <row r="25" ht="13.5" spans="1:7">
      <c r="A25" s="35"/>
      <c r="B25" s="33"/>
      <c r="C25" s="13" t="s">
        <v>32</v>
      </c>
      <c r="D25" s="14" t="s">
        <v>60</v>
      </c>
      <c r="E25" s="14" t="str">
        <f>CONCATENATE(C25," ","por"," ",D25)</f>
        <v>Banamex por Ventanilla con número de Sucursal</v>
      </c>
      <c r="F25" s="23" t="s">
        <v>61</v>
      </c>
      <c r="G25" s="16" t="s">
        <v>62</v>
      </c>
    </row>
    <row r="26" ht="13.5" spans="1:7">
      <c r="A26" s="35"/>
      <c r="B26" s="33"/>
      <c r="C26" s="13" t="s">
        <v>32</v>
      </c>
      <c r="D26" s="14" t="s">
        <v>49</v>
      </c>
      <c r="E26" s="14" t="str">
        <f>CONCATENATE(C26," ","por"," ",D26)</f>
        <v>Banamex por Transferencia</v>
      </c>
      <c r="F26" s="15" t="s">
        <v>73</v>
      </c>
      <c r="G26" s="16" t="s">
        <v>51</v>
      </c>
    </row>
    <row r="27" ht="13.5" spans="1:7">
      <c r="A27" s="35"/>
      <c r="B27" s="33"/>
      <c r="C27" s="13" t="s">
        <v>32</v>
      </c>
      <c r="D27" s="14" t="s">
        <v>33</v>
      </c>
      <c r="E27" s="14" t="str">
        <f>CONCATENATE(C27," ","por"," ",D27)</f>
        <v>Banamex por Telecom</v>
      </c>
      <c r="F27" s="23" t="s">
        <v>72</v>
      </c>
      <c r="G27" s="16" t="s">
        <v>65</v>
      </c>
    </row>
    <row r="28" ht="13.5" spans="1:7">
      <c r="A28" s="35"/>
      <c r="B28" s="33"/>
      <c r="C28" s="12" t="s">
        <v>32</v>
      </c>
      <c r="D28" s="37" t="s">
        <v>74</v>
      </c>
      <c r="E28" s="37" t="str">
        <f>CONCATENATE(C28," ","por"," ",D28)</f>
        <v>Banamex por Practicaja</v>
      </c>
      <c r="F28" s="38" t="s">
        <v>72</v>
      </c>
      <c r="G28" s="43" t="s">
        <v>59</v>
      </c>
    </row>
    <row r="29" ht="13.5" spans="1:7">
      <c r="A29" s="35"/>
      <c r="B29" s="33"/>
      <c r="C29" s="40" t="s">
        <v>34</v>
      </c>
      <c r="D29" s="41" t="s">
        <v>10</v>
      </c>
      <c r="E29" s="41" t="str">
        <f>CONCATENATE(C29," ","por"," ",D29)</f>
        <v>Banco Azteca por Ventanilla</v>
      </c>
      <c r="F29" s="23" t="s">
        <v>75</v>
      </c>
      <c r="G29" s="44" t="s">
        <v>76</v>
      </c>
    </row>
    <row r="30" ht="13.5" spans="1:7">
      <c r="A30" s="35"/>
      <c r="B30" s="33"/>
      <c r="C30" s="12" t="s">
        <v>34</v>
      </c>
      <c r="D30" s="37" t="s">
        <v>49</v>
      </c>
      <c r="E30" s="37" t="str">
        <f>CONCATENATE(C30," ","por"," ",D30)</f>
        <v>Banco Azteca por Transferencia</v>
      </c>
      <c r="F30" s="38" t="s">
        <v>75</v>
      </c>
      <c r="G30" s="39" t="s">
        <v>77</v>
      </c>
    </row>
    <row r="31" ht="13.5" spans="1:7">
      <c r="A31" s="35"/>
      <c r="B31" s="33"/>
      <c r="C31" s="40" t="s">
        <v>36</v>
      </c>
      <c r="D31" s="41" t="s">
        <v>37</v>
      </c>
      <c r="E31" s="41" t="str">
        <f>CONCATENATE(C31," ","por"," ",D31)</f>
        <v>OXXO por Caja</v>
      </c>
      <c r="F31" s="23" t="s">
        <v>78</v>
      </c>
      <c r="G31" s="42" t="s">
        <v>79</v>
      </c>
    </row>
    <row r="32" ht="13.5" spans="1:7">
      <c r="A32" s="45"/>
      <c r="B32" s="46"/>
      <c r="C32" s="12" t="s">
        <v>36</v>
      </c>
      <c r="D32" s="37" t="s">
        <v>80</v>
      </c>
      <c r="E32" s="37" t="str">
        <f>CONCATENATE(C32," ","por"," ",D32)</f>
        <v>OXXO por Transferencia desde Numero Celular</v>
      </c>
      <c r="F32" s="47" t="s">
        <v>78</v>
      </c>
      <c r="G32" s="43" t="s">
        <v>51</v>
      </c>
    </row>
    <row r="33" spans="3:3">
      <c r="C33" s="48"/>
    </row>
  </sheetData>
  <mergeCells count="4">
    <mergeCell ref="A4:A12"/>
    <mergeCell ref="A18:A32"/>
    <mergeCell ref="B2:B12"/>
    <mergeCell ref="B13:B32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Asistente Microrecargas</vt:lpstr>
      <vt:lpstr>Asistente Terecargamos</vt:lpstr>
      <vt:lpstr>Validación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asandoval</dc:creator>
  <dcterms:created xsi:type="dcterms:W3CDTF">2016-10-24T16:46:00Z</dcterms:created>
  <dcterms:modified xsi:type="dcterms:W3CDTF">2016-10-24T20:14:18Z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3082-9.1.0.4674</vt:lpwstr>
  </property>
</Properties>
</file>