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"/>
    </mc:Choice>
  </mc:AlternateContent>
  <xr:revisionPtr revIDLastSave="0" documentId="13_ncr:1_{2419E4CE-5E00-9047-8BB1-6E6998FF3384}" xr6:coauthVersionLast="43" xr6:coauthVersionMax="43" xr10:uidLastSave="{00000000-0000-0000-0000-000000000000}"/>
  <bookViews>
    <workbookView xWindow="0" yWindow="0" windowWidth="28800" windowHeight="18000" xr2:uid="{0420F6B3-E416-814A-87D6-848E09F0AE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" l="1"/>
  <c r="F60" i="1"/>
  <c r="G60" i="1" s="1"/>
  <c r="E60" i="1"/>
  <c r="D60" i="1"/>
  <c r="C60" i="1"/>
  <c r="F59" i="1"/>
  <c r="G59" i="1" s="1"/>
  <c r="E59" i="1"/>
  <c r="D59" i="1"/>
  <c r="C59" i="1"/>
  <c r="C57" i="1"/>
  <c r="C58" i="1"/>
  <c r="G57" i="1"/>
  <c r="F57" i="1"/>
  <c r="E57" i="1"/>
  <c r="D57" i="1"/>
  <c r="D58" i="1"/>
  <c r="F58" i="1"/>
  <c r="G58" i="1" s="1"/>
  <c r="E58" i="1"/>
</calcChain>
</file>

<file path=xl/sharedStrings.xml><?xml version="1.0" encoding="utf-8"?>
<sst xmlns="http://schemas.openxmlformats.org/spreadsheetml/2006/main" count="277" uniqueCount="37">
  <si>
    <t>DoraemonKit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</si>
  <si>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</si>
  <si>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</si>
  <si>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</si>
  <si>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</si>
  <si>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</si>
  <si>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</si>
  <si>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</si>
  <si>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</si>
  <si>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</si>
  <si>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</si>
  <si>
    <t>JCSprout</t>
  </si>
  <si>
    <t>JavaGuide</t>
  </si>
  <si>
    <t>Leaf</t>
  </si>
  <si>
    <t>MyBookshelf</t>
  </si>
  <si>
    <t>TowerGame</t>
  </si>
  <si>
    <t>advanced-java</t>
  </si>
  <si>
    <t>apollo</t>
  </si>
  <si>
    <t>arthas</t>
  </si>
  <si>
    <t>caffeine</t>
  </si>
  <si>
    <t>elasticsearch</t>
  </si>
  <si>
    <t>fescar</t>
  </si>
  <si>
    <t>flutter_boost</t>
  </si>
  <si>
    <t>helidon</t>
  </si>
  <si>
    <t>mall</t>
  </si>
  <si>
    <t>miaosha</t>
  </si>
  <si>
    <t>nacos</t>
  </si>
  <si>
    <t>quarkus</t>
  </si>
  <si>
    <t>security</t>
  </si>
  <si>
    <t>spring-boot</t>
  </si>
  <si>
    <t>spring-boot-examples</t>
  </si>
  <si>
    <t>spring-cloud-alibaba</t>
  </si>
  <si>
    <t>spring-framework</t>
  </si>
  <si>
    <t>sql</t>
  </si>
  <si>
    <t>tutorials</t>
  </si>
  <si>
    <t>OVERALL</t>
  </si>
  <si>
    <t>REPOS: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</si>
</sst>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2" fillId="0" borderId="0" xfId="0" applyFont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2" fillId="0" borderId="0" xfId="0" applyFont="1" applyBorder="1"/>
    <xf numFmtId="0" fontId="2" fillId="0" borderId="6" xfId="0" applyFont="1" applyBorder="1"/>
    <xf numFmtId="0" fontId="1" fillId="2" borderId="1" xfId="1" applyBorder="1"/>
    <xf numFmtId="0" fontId="1" fillId="2" borderId="7" xfId="1" applyBorder="1"/>
    <xf numFmtId="0" fontId="0" fillId="0" borderId="6" xfId="0" applyBorder="1"/>
    <xf numFmtId="0" fontId="0" fillId="0" borderId="8" xfId="0" applyBorder="1"/>
    <xf numFmtId="0" fontId="2" fillId="0" borderId="9" xfId="0" applyFont="1" applyBorder="1"/>
    <xf numFmtId="0" fontId="1" fillId="2" borderId="10" xfId="1" applyBorder="1"/>
    <xf numFmtId="0" fontId="0" fillId="0" borderId="9" xfId="0" applyBorder="1"/>
    <xf numFmtId="0" fontId="0" fillId="0" borderId="11" xfId="0" applyBorder="1"/>
    <xf numFmtId="0" fontId="2" fillId="0" borderId="2" xfId="0" applyFont="1" applyBorder="1"/>
    <xf numFmtId="0" fontId="1" fillId="2" borderId="1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3846-2EFA-7B4B-A529-81E20AB20342}">
  <dimension ref="A1:AM60"/>
  <sheetViews>
    <sheetView tabSelected="1" topLeftCell="A28" workbookViewId="0">
      <selection activeCell="I58" sqref="I58"/>
    </sheetView>
  </sheetViews>
  <sheetFormatPr baseColWidth="10" defaultRowHeight="16" x14ac:dyDescent="0.2"/>
  <cols>
    <col min="1" max="1" width="11.83203125" bestFit="1" customWidth="1"/>
    <col min="9" max="9" width="12.83203125" bestFit="1" customWidth="1"/>
    <col min="17" max="17" width="11.83203125" bestFit="1" customWidth="1"/>
    <col min="33" max="33" width="19.1640625" bestFit="1" customWidth="1"/>
  </cols>
  <sheetData>
    <row r="1" spans="1:39" x14ac:dyDescent="0.2">
      <c r="A1" s="3" t="s">
        <v>0</v>
      </c>
      <c r="B1" s="4"/>
      <c r="C1" s="4"/>
      <c r="D1" s="4"/>
      <c r="E1" s="4"/>
      <c r="F1" s="4"/>
      <c r="G1" s="5"/>
      <c r="I1" s="3" t="s">
        <v>15</v>
      </c>
      <c r="J1" s="4"/>
      <c r="K1" s="4"/>
      <c r="L1" s="4"/>
      <c r="M1" s="4"/>
      <c r="N1" s="4"/>
      <c r="O1" s="5"/>
      <c r="Q1" s="3" t="s">
        <v>20</v>
      </c>
      <c r="R1" s="4"/>
      <c r="S1" s="4"/>
      <c r="T1" s="4"/>
      <c r="U1" s="4"/>
      <c r="V1" s="4"/>
      <c r="W1" s="5"/>
      <c r="Y1" s="3" t="s">
        <v>25</v>
      </c>
      <c r="Z1" s="4"/>
      <c r="AA1" s="4"/>
      <c r="AB1" s="4"/>
      <c r="AC1" s="4"/>
      <c r="AD1" s="4"/>
      <c r="AE1" s="5"/>
      <c r="AG1" s="3" t="s">
        <v>30</v>
      </c>
      <c r="AH1" s="4"/>
      <c r="AI1" s="4"/>
      <c r="AJ1" s="4"/>
      <c r="AK1" s="4"/>
      <c r="AL1" s="4"/>
      <c r="AM1" s="5"/>
    </row>
    <row r="2" spans="1:39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  <c r="I2" s="6"/>
      <c r="J2" s="7"/>
      <c r="K2" s="8" t="s">
        <v>1</v>
      </c>
      <c r="L2" s="8" t="s">
        <v>2</v>
      </c>
      <c r="M2" s="8" t="s">
        <v>3</v>
      </c>
      <c r="N2" s="8" t="s">
        <v>4</v>
      </c>
      <c r="O2" s="9" t="s">
        <v>5</v>
      </c>
      <c r="Q2" s="6"/>
      <c r="R2" s="7"/>
      <c r="S2" s="8" t="s">
        <v>1</v>
      </c>
      <c r="T2" s="8" t="s">
        <v>2</v>
      </c>
      <c r="U2" s="8" t="s">
        <v>3</v>
      </c>
      <c r="V2" s="8" t="s">
        <v>4</v>
      </c>
      <c r="W2" s="9" t="s">
        <v>5</v>
      </c>
      <c r="Y2" s="6"/>
      <c r="Z2" s="7"/>
      <c r="AA2" s="8" t="s">
        <v>1</v>
      </c>
      <c r="AB2" s="8" t="s">
        <v>2</v>
      </c>
      <c r="AC2" s="8" t="s">
        <v>3</v>
      </c>
      <c r="AD2" s="8" t="s">
        <v>4</v>
      </c>
      <c r="AE2" s="9" t="s">
        <v>5</v>
      </c>
      <c r="AG2" s="6"/>
      <c r="AH2" s="7"/>
      <c r="AI2" s="8" t="s">
        <v>1</v>
      </c>
      <c r="AJ2" s="8" t="s">
        <v>2</v>
      </c>
      <c r="AK2" s="8" t="s">
        <v>3</v>
      </c>
      <c r="AL2" s="8" t="s">
        <v>4</v>
      </c>
      <c r="AM2" s="9" t="s">
        <v>5</v>
      </c>
    </row>
    <row r="3" spans="1:39" x14ac:dyDescent="0.2">
      <c r="A3" s="6"/>
      <c r="B3" s="8" t="s">
        <v>6</v>
      </c>
      <c r="C3" s="10">
        <v>136</v>
      </c>
      <c r="D3" s="10">
        <v>2</v>
      </c>
      <c r="E3" s="10">
        <v>7.7889237199582029</v>
      </c>
      <c r="F3" s="10">
        <v>10.54977808579997</v>
      </c>
      <c r="G3" s="11">
        <v>0.24114172185812821</v>
      </c>
      <c r="I3" s="6"/>
      <c r="J3" s="8" t="s">
        <v>6</v>
      </c>
      <c r="K3" s="10">
        <v>87</v>
      </c>
      <c r="L3" s="10">
        <v>2</v>
      </c>
      <c r="M3" s="10">
        <v>9.6736292428198425</v>
      </c>
      <c r="N3" s="10">
        <v>12.271172925260881</v>
      </c>
      <c r="O3" s="11">
        <v>0.62702764556851487</v>
      </c>
      <c r="Q3" s="6"/>
      <c r="R3" s="8" t="s">
        <v>6</v>
      </c>
      <c r="S3" s="10">
        <v>426</v>
      </c>
      <c r="T3" s="10">
        <v>1</v>
      </c>
      <c r="U3" s="10">
        <v>11.406531719737709</v>
      </c>
      <c r="V3" s="10">
        <v>16.95618272388494</v>
      </c>
      <c r="W3" s="11">
        <v>5.3165150424056923E-2</v>
      </c>
      <c r="Y3" s="6"/>
      <c r="Z3" s="8" t="s">
        <v>6</v>
      </c>
      <c r="AA3" s="2">
        <v>85</v>
      </c>
      <c r="AB3" s="2">
        <v>1</v>
      </c>
      <c r="AC3" s="2">
        <v>6.6247334754797444</v>
      </c>
      <c r="AD3" s="2">
        <v>7.8803692836240113</v>
      </c>
      <c r="AE3" s="2">
        <v>0.25730317802638675</v>
      </c>
      <c r="AG3" s="6"/>
      <c r="AH3" s="8" t="s">
        <v>6</v>
      </c>
      <c r="AI3" s="10">
        <v>28</v>
      </c>
      <c r="AJ3" s="10">
        <v>2</v>
      </c>
      <c r="AK3" s="10">
        <v>4.3299492385786804</v>
      </c>
      <c r="AL3" s="10">
        <v>3.3895802196165117</v>
      </c>
      <c r="AM3" s="11">
        <v>0.13942869937170932</v>
      </c>
    </row>
    <row r="4" spans="1:39" x14ac:dyDescent="0.2">
      <c r="A4" s="6"/>
      <c r="B4" s="8" t="s">
        <v>7</v>
      </c>
      <c r="C4" s="10">
        <v>188</v>
      </c>
      <c r="D4" s="10">
        <v>22</v>
      </c>
      <c r="E4" s="10">
        <v>66.179728317659354</v>
      </c>
      <c r="F4" s="10">
        <v>27.192487022613914</v>
      </c>
      <c r="G4" s="11">
        <v>0.62155270839905086</v>
      </c>
      <c r="I4" s="6"/>
      <c r="J4" s="8" t="s">
        <v>7</v>
      </c>
      <c r="K4" s="10">
        <v>165</v>
      </c>
      <c r="L4" s="10">
        <v>25</v>
      </c>
      <c r="M4" s="10">
        <v>67.297650130548305</v>
      </c>
      <c r="N4" s="10">
        <v>30.47151566159727</v>
      </c>
      <c r="O4" s="11">
        <v>1.5570217157370281</v>
      </c>
      <c r="Q4" s="6"/>
      <c r="R4" s="8" t="s">
        <v>7</v>
      </c>
      <c r="S4" s="10">
        <v>141</v>
      </c>
      <c r="T4" s="10">
        <v>14</v>
      </c>
      <c r="U4" s="10">
        <v>85.945860655334798</v>
      </c>
      <c r="V4" s="10">
        <v>33.388707155190716</v>
      </c>
      <c r="W4" s="11">
        <v>0.10468839993508822</v>
      </c>
      <c r="Y4" s="6"/>
      <c r="Z4" s="8" t="s">
        <v>7</v>
      </c>
      <c r="AA4" s="2">
        <v>203</v>
      </c>
      <c r="AB4" s="2">
        <v>18</v>
      </c>
      <c r="AC4" s="2">
        <v>58.800639658848617</v>
      </c>
      <c r="AD4" s="2">
        <v>25.885053347126203</v>
      </c>
      <c r="AE4" s="2">
        <v>0.84517695172467866</v>
      </c>
      <c r="AG4" s="6"/>
      <c r="AH4" s="8" t="s">
        <v>7</v>
      </c>
      <c r="AI4" s="10">
        <v>146</v>
      </c>
      <c r="AJ4" s="10">
        <v>17</v>
      </c>
      <c r="AK4" s="10">
        <v>53.729272419627748</v>
      </c>
      <c r="AL4" s="10">
        <v>25.274985409211045</v>
      </c>
      <c r="AM4" s="11">
        <v>1.0396739755119084</v>
      </c>
    </row>
    <row r="5" spans="1:39" x14ac:dyDescent="0.2">
      <c r="A5" s="6"/>
      <c r="B5" s="8" t="s">
        <v>8</v>
      </c>
      <c r="C5" s="10">
        <v>57</v>
      </c>
      <c r="D5" s="10">
        <v>0</v>
      </c>
      <c r="E5" s="10">
        <v>7.0350052246603969</v>
      </c>
      <c r="F5" s="10">
        <v>4.0307660675673107</v>
      </c>
      <c r="G5" s="11">
        <v>9.213330005953331E-2</v>
      </c>
      <c r="I5" s="6"/>
      <c r="J5" s="8" t="s">
        <v>8</v>
      </c>
      <c r="K5" s="10">
        <v>36</v>
      </c>
      <c r="L5" s="10">
        <v>0</v>
      </c>
      <c r="M5" s="10">
        <v>6.684073107049608</v>
      </c>
      <c r="N5" s="10">
        <v>4.2367047496849031</v>
      </c>
      <c r="O5" s="11">
        <v>0.21648549982498042</v>
      </c>
      <c r="Q5" s="6"/>
      <c r="R5" s="8" t="s">
        <v>8</v>
      </c>
      <c r="S5" s="10">
        <v>103</v>
      </c>
      <c r="T5" s="10">
        <v>0</v>
      </c>
      <c r="U5" s="10">
        <v>8.6664634925628441</v>
      </c>
      <c r="V5" s="10">
        <v>6.2073762221271043</v>
      </c>
      <c r="W5" s="11">
        <v>1.9462876518972164E-2</v>
      </c>
      <c r="Y5" s="6"/>
      <c r="Z5" s="8" t="s">
        <v>8</v>
      </c>
      <c r="AA5" s="2">
        <v>46</v>
      </c>
      <c r="AB5" s="2">
        <v>0</v>
      </c>
      <c r="AC5" s="2">
        <v>4.2750533049040511</v>
      </c>
      <c r="AD5" s="2">
        <v>4.7681615106236155</v>
      </c>
      <c r="AE5" s="2">
        <v>0.15568599209888112</v>
      </c>
      <c r="AG5" s="6"/>
      <c r="AH5" s="8" t="s">
        <v>8</v>
      </c>
      <c r="AI5" s="10">
        <v>24</v>
      </c>
      <c r="AJ5" s="10">
        <v>0</v>
      </c>
      <c r="AK5" s="10">
        <v>3.1844331641285955</v>
      </c>
      <c r="AL5" s="10">
        <v>3.4407569095121939</v>
      </c>
      <c r="AM5" s="11">
        <v>0.14153382710080362</v>
      </c>
    </row>
    <row r="6" spans="1:39" x14ac:dyDescent="0.2">
      <c r="A6" s="6"/>
      <c r="B6" s="8" t="s">
        <v>9</v>
      </c>
      <c r="C6" s="10">
        <v>0</v>
      </c>
      <c r="D6" s="10">
        <v>0</v>
      </c>
      <c r="E6" s="10">
        <v>0</v>
      </c>
      <c r="F6" s="10">
        <v>0</v>
      </c>
      <c r="G6" s="11">
        <v>0</v>
      </c>
      <c r="I6" s="6"/>
      <c r="J6" s="8" t="s">
        <v>9</v>
      </c>
      <c r="K6" s="10">
        <v>4</v>
      </c>
      <c r="L6" s="10">
        <v>0</v>
      </c>
      <c r="M6" s="10">
        <v>0.14621409921671019</v>
      </c>
      <c r="N6" s="10">
        <v>0.58294255023008446</v>
      </c>
      <c r="O6" s="11">
        <v>2.9786972850820999E-2</v>
      </c>
      <c r="Q6" s="6"/>
      <c r="R6" s="8" t="s">
        <v>9</v>
      </c>
      <c r="S6" s="10">
        <v>0</v>
      </c>
      <c r="T6" s="10">
        <v>0</v>
      </c>
      <c r="U6" s="10">
        <v>0</v>
      </c>
      <c r="V6" s="10">
        <v>0</v>
      </c>
      <c r="W6" s="11">
        <v>0</v>
      </c>
      <c r="Y6" s="6"/>
      <c r="Z6" s="8" t="s">
        <v>9</v>
      </c>
      <c r="AA6" s="2">
        <v>7</v>
      </c>
      <c r="AB6" s="2">
        <v>0</v>
      </c>
      <c r="AC6" s="2">
        <v>0.52878464818763327</v>
      </c>
      <c r="AD6" s="2">
        <v>0.84163459301085308</v>
      </c>
      <c r="AE6" s="2">
        <v>2.7480343588549193E-2</v>
      </c>
      <c r="AG6" s="6"/>
      <c r="AH6" s="8" t="s">
        <v>9</v>
      </c>
      <c r="AI6" s="10">
        <v>4</v>
      </c>
      <c r="AJ6" s="10">
        <v>0</v>
      </c>
      <c r="AK6" s="10">
        <v>0.68697123519458547</v>
      </c>
      <c r="AL6" s="10">
        <v>0.86268174553912857</v>
      </c>
      <c r="AM6" s="11">
        <v>3.5485985272195465E-2</v>
      </c>
    </row>
    <row r="7" spans="1:39" x14ac:dyDescent="0.2">
      <c r="A7" s="6"/>
      <c r="B7" s="8"/>
      <c r="C7" s="7"/>
      <c r="D7" s="7"/>
      <c r="E7" s="7"/>
      <c r="F7" s="7"/>
      <c r="G7" s="12"/>
      <c r="I7" s="6"/>
      <c r="J7" s="8"/>
      <c r="K7" s="7"/>
      <c r="L7" s="7"/>
      <c r="M7" s="7"/>
      <c r="N7" s="7"/>
      <c r="O7" s="12"/>
      <c r="Q7" s="6"/>
      <c r="R7" s="8"/>
      <c r="S7" s="7"/>
      <c r="T7" s="7"/>
      <c r="U7" s="7"/>
      <c r="V7" s="7"/>
      <c r="W7" s="12"/>
      <c r="Y7" s="6"/>
      <c r="Z7" s="8"/>
      <c r="AA7" s="7"/>
      <c r="AB7" s="7"/>
      <c r="AC7" s="7"/>
      <c r="AD7" s="7"/>
      <c r="AE7" s="12"/>
      <c r="AG7" s="6"/>
      <c r="AH7" s="8"/>
      <c r="AI7" s="7"/>
      <c r="AJ7" s="7"/>
      <c r="AK7" s="7"/>
      <c r="AL7" s="7"/>
      <c r="AM7" s="12"/>
    </row>
    <row r="8" spans="1:39" x14ac:dyDescent="0.2">
      <c r="A8" s="6"/>
      <c r="B8" s="8"/>
      <c r="C8" s="7"/>
      <c r="D8" s="7"/>
      <c r="E8" s="7"/>
      <c r="F8" s="7"/>
      <c r="G8" s="12"/>
      <c r="I8" s="6"/>
      <c r="J8" s="8"/>
      <c r="K8" s="7"/>
      <c r="L8" s="7"/>
      <c r="M8" s="7"/>
      <c r="N8" s="7"/>
      <c r="O8" s="12"/>
      <c r="Q8" s="6"/>
      <c r="R8" s="8"/>
      <c r="S8" s="7"/>
      <c r="T8" s="7"/>
      <c r="U8" s="7"/>
      <c r="V8" s="7"/>
      <c r="W8" s="12"/>
      <c r="Y8" s="6"/>
      <c r="Z8" s="8"/>
      <c r="AA8" s="7"/>
      <c r="AB8" s="7"/>
      <c r="AC8" s="7"/>
      <c r="AD8" s="7"/>
      <c r="AE8" s="12"/>
      <c r="AG8" s="6"/>
      <c r="AH8" s="8"/>
      <c r="AI8" s="7"/>
      <c r="AJ8" s="7"/>
      <c r="AK8" s="7"/>
      <c r="AL8" s="7"/>
      <c r="AM8" s="12"/>
    </row>
    <row r="9" spans="1:39" x14ac:dyDescent="0.2">
      <c r="A9" s="13"/>
      <c r="B9" s="14" t="s">
        <v>10</v>
      </c>
      <c r="C9" s="15">
        <v>1914</v>
      </c>
      <c r="D9" s="16"/>
      <c r="E9" s="16"/>
      <c r="F9" s="16"/>
      <c r="G9" s="17"/>
      <c r="I9" s="13"/>
      <c r="J9" s="14" t="s">
        <v>10</v>
      </c>
      <c r="K9" s="15">
        <v>383</v>
      </c>
      <c r="L9" s="16"/>
      <c r="M9" s="16"/>
      <c r="N9" s="16"/>
      <c r="O9" s="17"/>
      <c r="Q9" s="13"/>
      <c r="R9" s="14" t="s">
        <v>10</v>
      </c>
      <c r="S9" s="15">
        <v>101719</v>
      </c>
      <c r="T9" s="16"/>
      <c r="U9" s="16"/>
      <c r="V9" s="16"/>
      <c r="W9" s="17"/>
      <c r="Y9" s="13"/>
      <c r="Z9" s="14" t="s">
        <v>10</v>
      </c>
      <c r="AA9" s="2">
        <v>938</v>
      </c>
      <c r="AB9" s="16"/>
      <c r="AC9" s="16"/>
      <c r="AD9" s="16"/>
      <c r="AE9" s="17"/>
      <c r="AG9" s="13"/>
      <c r="AH9" s="14" t="s">
        <v>10</v>
      </c>
      <c r="AI9" s="15">
        <v>591</v>
      </c>
      <c r="AJ9" s="16"/>
      <c r="AK9" s="16"/>
      <c r="AL9" s="16"/>
      <c r="AM9" s="17"/>
    </row>
    <row r="11" spans="1:39" x14ac:dyDescent="0.2">
      <c r="A11" s="3" t="s">
        <v>11</v>
      </c>
      <c r="B11" s="4"/>
      <c r="C11" s="4"/>
      <c r="D11" s="4"/>
      <c r="E11" s="4"/>
      <c r="F11" s="4"/>
      <c r="G11" s="5"/>
      <c r="I11" s="3" t="s">
        <v>16</v>
      </c>
      <c r="J11" s="4"/>
      <c r="K11" s="4"/>
      <c r="L11" s="4"/>
      <c r="M11" s="4"/>
      <c r="N11" s="4"/>
      <c r="O11" s="5"/>
      <c r="Q11" s="3" t="s">
        <v>21</v>
      </c>
      <c r="R11" s="4"/>
      <c r="S11" s="4"/>
      <c r="T11" s="4"/>
      <c r="U11" s="4"/>
      <c r="V11" s="4"/>
      <c r="W11" s="5"/>
      <c r="Y11" s="3" t="s">
        <v>26</v>
      </c>
      <c r="Z11" s="4"/>
      <c r="AA11" s="4"/>
      <c r="AB11" s="4"/>
      <c r="AC11" s="4"/>
      <c r="AD11" s="4"/>
      <c r="AE11" s="5"/>
      <c r="AG11" s="3" t="s">
        <v>31</v>
      </c>
      <c r="AH11" s="4"/>
      <c r="AI11" s="4"/>
      <c r="AJ11" s="4"/>
      <c r="AK11" s="4"/>
      <c r="AL11" s="4"/>
      <c r="AM11" s="5"/>
    </row>
    <row r="12" spans="1:39" x14ac:dyDescent="0.2">
      <c r="A12" s="6"/>
      <c r="B12" s="7"/>
      <c r="C12" s="8" t="s">
        <v>1</v>
      </c>
      <c r="D12" s="8" t="s">
        <v>2</v>
      </c>
      <c r="E12" s="8" t="s">
        <v>3</v>
      </c>
      <c r="F12" s="8" t="s">
        <v>4</v>
      </c>
      <c r="G12" s="9" t="s">
        <v>5</v>
      </c>
      <c r="I12" s="6"/>
      <c r="J12" s="7"/>
      <c r="K12" s="7"/>
      <c r="L12" s="7"/>
      <c r="M12" s="7"/>
      <c r="N12" s="7"/>
      <c r="O12" s="12"/>
      <c r="Q12" s="6"/>
      <c r="R12" s="7"/>
      <c r="S12" s="8" t="s">
        <v>1</v>
      </c>
      <c r="T12" s="8" t="s">
        <v>2</v>
      </c>
      <c r="U12" s="8" t="s">
        <v>3</v>
      </c>
      <c r="V12" s="8" t="s">
        <v>4</v>
      </c>
      <c r="W12" s="9" t="s">
        <v>5</v>
      </c>
      <c r="Y12" s="6"/>
      <c r="Z12" s="7"/>
      <c r="AA12" s="8" t="s">
        <v>1</v>
      </c>
      <c r="AB12" s="8" t="s">
        <v>2</v>
      </c>
      <c r="AC12" s="8" t="s">
        <v>3</v>
      </c>
      <c r="AD12" s="8" t="s">
        <v>4</v>
      </c>
      <c r="AE12" s="9" t="s">
        <v>5</v>
      </c>
      <c r="AG12" s="6"/>
      <c r="AH12" s="7"/>
      <c r="AI12" s="8" t="s">
        <v>1</v>
      </c>
      <c r="AJ12" s="8" t="s">
        <v>2</v>
      </c>
      <c r="AK12" s="8" t="s">
        <v>3</v>
      </c>
      <c r="AL12" s="8" t="s">
        <v>4</v>
      </c>
      <c r="AM12" s="9" t="s">
        <v>5</v>
      </c>
    </row>
    <row r="13" spans="1:39" x14ac:dyDescent="0.2">
      <c r="A13" s="6"/>
      <c r="B13" s="8" t="s">
        <v>6</v>
      </c>
      <c r="C13" s="10">
        <v>91</v>
      </c>
      <c r="D13" s="10">
        <v>2</v>
      </c>
      <c r="E13" s="10">
        <v>11.746212121212121</v>
      </c>
      <c r="F13" s="10">
        <v>11.220228238279828</v>
      </c>
      <c r="G13" s="11">
        <v>0.6905573114891379</v>
      </c>
      <c r="I13" s="6"/>
      <c r="J13" s="7"/>
      <c r="K13" s="7"/>
      <c r="L13" s="7"/>
      <c r="M13" s="7"/>
      <c r="N13" s="7"/>
      <c r="O13" s="12"/>
      <c r="Q13" s="6"/>
      <c r="R13" s="8" t="s">
        <v>6</v>
      </c>
      <c r="S13" s="10">
        <v>961</v>
      </c>
      <c r="T13" s="10">
        <v>1</v>
      </c>
      <c r="U13" s="10">
        <v>9.1552729199788025</v>
      </c>
      <c r="V13" s="10">
        <v>27.314102272362778</v>
      </c>
      <c r="W13" s="11">
        <v>0.62878327461550021</v>
      </c>
      <c r="Y13" s="6"/>
      <c r="Z13" s="8" t="s">
        <v>6</v>
      </c>
      <c r="AA13" s="10">
        <v>387</v>
      </c>
      <c r="AB13" s="10">
        <v>1</v>
      </c>
      <c r="AC13" s="10">
        <v>10.771889400921658</v>
      </c>
      <c r="AD13" s="10">
        <v>16.398387684613066</v>
      </c>
      <c r="AE13" s="11">
        <v>0.29751390264917416</v>
      </c>
      <c r="AG13" s="6"/>
      <c r="AH13" s="8" t="s">
        <v>6</v>
      </c>
      <c r="AI13" s="2">
        <v>161</v>
      </c>
      <c r="AJ13" s="2">
        <v>2</v>
      </c>
      <c r="AK13" s="2">
        <v>6.9481403876375065</v>
      </c>
      <c r="AL13" s="2">
        <v>9.1455120650548025</v>
      </c>
      <c r="AM13" s="2">
        <v>0.2093172704603509</v>
      </c>
    </row>
    <row r="14" spans="1:39" x14ac:dyDescent="0.2">
      <c r="A14" s="6"/>
      <c r="B14" s="8" t="s">
        <v>7</v>
      </c>
      <c r="C14" s="10">
        <v>204</v>
      </c>
      <c r="D14" s="10">
        <v>24</v>
      </c>
      <c r="E14" s="10">
        <v>59.170454545454547</v>
      </c>
      <c r="F14" s="10">
        <v>24.195915309475801</v>
      </c>
      <c r="G14" s="11">
        <v>1.4891556455265196</v>
      </c>
      <c r="I14" s="6"/>
      <c r="J14" s="7"/>
      <c r="K14" s="7"/>
      <c r="L14" s="7"/>
      <c r="M14" s="7"/>
      <c r="N14" s="7"/>
      <c r="O14" s="12"/>
      <c r="Q14" s="6"/>
      <c r="R14" s="8" t="s">
        <v>7</v>
      </c>
      <c r="S14" s="10">
        <v>141</v>
      </c>
      <c r="T14" s="10">
        <v>19</v>
      </c>
      <c r="U14" s="10">
        <v>73.537360890302068</v>
      </c>
      <c r="V14" s="10">
        <v>26.477557235249918</v>
      </c>
      <c r="W14" s="11">
        <v>0.60952562072835792</v>
      </c>
      <c r="Y14" s="6"/>
      <c r="Z14" s="8" t="s">
        <v>7</v>
      </c>
      <c r="AA14" s="10">
        <v>215</v>
      </c>
      <c r="AB14" s="10">
        <v>22</v>
      </c>
      <c r="AC14" s="10">
        <v>71.215273206056622</v>
      </c>
      <c r="AD14" s="10">
        <v>30.777057485658826</v>
      </c>
      <c r="AE14" s="11">
        <v>0.55838431562440494</v>
      </c>
      <c r="AG14" s="6"/>
      <c r="AH14" s="8" t="s">
        <v>7</v>
      </c>
      <c r="AI14" s="2">
        <v>162</v>
      </c>
      <c r="AJ14" s="2">
        <v>16</v>
      </c>
      <c r="AK14" s="2">
        <v>62.1634363541121</v>
      </c>
      <c r="AL14" s="2">
        <v>23.881422301911183</v>
      </c>
      <c r="AM14" s="2">
        <v>0.54658438974100731</v>
      </c>
    </row>
    <row r="15" spans="1:39" x14ac:dyDescent="0.2">
      <c r="A15" s="6"/>
      <c r="B15" s="8" t="s">
        <v>8</v>
      </c>
      <c r="C15" s="10">
        <v>56</v>
      </c>
      <c r="D15" s="10">
        <v>4</v>
      </c>
      <c r="E15" s="10">
        <v>8.9166666666666661</v>
      </c>
      <c r="F15" s="10">
        <v>5.8926282059567887</v>
      </c>
      <c r="G15" s="11">
        <v>0.3626661958290458</v>
      </c>
      <c r="I15" s="6"/>
      <c r="J15" s="7"/>
      <c r="K15" s="7"/>
      <c r="L15" s="7"/>
      <c r="M15" s="7"/>
      <c r="N15" s="7"/>
      <c r="O15" s="12"/>
      <c r="Q15" s="6"/>
      <c r="R15" s="8" t="s">
        <v>8</v>
      </c>
      <c r="S15" s="10">
        <v>53</v>
      </c>
      <c r="T15" s="10">
        <v>4</v>
      </c>
      <c r="U15" s="10">
        <v>7.0969793322734498</v>
      </c>
      <c r="V15" s="10">
        <v>4.4622401146773845</v>
      </c>
      <c r="W15" s="11">
        <v>0.10272283245664145</v>
      </c>
      <c r="Y15" s="6"/>
      <c r="Z15" s="8" t="s">
        <v>8</v>
      </c>
      <c r="AA15" s="10">
        <v>61</v>
      </c>
      <c r="AB15" s="10">
        <v>0</v>
      </c>
      <c r="AC15" s="10">
        <v>7.6849901250822912</v>
      </c>
      <c r="AD15" s="10">
        <v>5.8323503568277566</v>
      </c>
      <c r="AE15" s="11">
        <v>0.10581560514667591</v>
      </c>
      <c r="AG15" s="6"/>
      <c r="AH15" s="8" t="s">
        <v>8</v>
      </c>
      <c r="AI15" s="2">
        <v>80</v>
      </c>
      <c r="AJ15" s="2">
        <v>0</v>
      </c>
      <c r="AK15" s="2">
        <v>2.1681508643268725</v>
      </c>
      <c r="AL15" s="2">
        <v>4.9352741153435673</v>
      </c>
      <c r="AM15" s="2">
        <v>0.11295574260347861</v>
      </c>
    </row>
    <row r="16" spans="1:39" x14ac:dyDescent="0.2">
      <c r="A16" s="6"/>
      <c r="B16" s="8" t="s">
        <v>9</v>
      </c>
      <c r="C16" s="10">
        <v>0</v>
      </c>
      <c r="D16" s="10">
        <v>0</v>
      </c>
      <c r="E16" s="10">
        <v>0</v>
      </c>
      <c r="F16" s="10">
        <v>0</v>
      </c>
      <c r="G16" s="11">
        <v>0</v>
      </c>
      <c r="I16" s="6"/>
      <c r="J16" s="7"/>
      <c r="K16" s="7"/>
      <c r="L16" s="7"/>
      <c r="M16" s="7"/>
      <c r="N16" s="7"/>
      <c r="O16" s="12"/>
      <c r="Q16" s="6"/>
      <c r="R16" s="8" t="s">
        <v>9</v>
      </c>
      <c r="S16" s="10">
        <v>0</v>
      </c>
      <c r="T16" s="10">
        <v>0</v>
      </c>
      <c r="U16" s="10">
        <v>0</v>
      </c>
      <c r="V16" s="10">
        <v>0</v>
      </c>
      <c r="W16" s="11">
        <v>0</v>
      </c>
      <c r="Y16" s="6"/>
      <c r="Z16" s="8" t="s">
        <v>9</v>
      </c>
      <c r="AA16" s="10">
        <v>1</v>
      </c>
      <c r="AB16" s="10">
        <v>0</v>
      </c>
      <c r="AC16" s="10">
        <v>9.8749177090190921E-4</v>
      </c>
      <c r="AD16" s="10">
        <v>3.1414032907483312E-2</v>
      </c>
      <c r="AE16" s="11">
        <v>5.6994088126264913E-4</v>
      </c>
      <c r="AG16" s="6"/>
      <c r="AH16" s="8" t="s">
        <v>9</v>
      </c>
      <c r="AI16" s="2">
        <v>11</v>
      </c>
      <c r="AJ16" s="2">
        <v>0</v>
      </c>
      <c r="AK16" s="2">
        <v>1.1430068098480881</v>
      </c>
      <c r="AL16" s="2">
        <v>1.0849550370146861</v>
      </c>
      <c r="AM16" s="2">
        <v>2.483183284923721E-2</v>
      </c>
    </row>
    <row r="17" spans="1:39" x14ac:dyDescent="0.2">
      <c r="A17" s="6"/>
      <c r="B17" s="8"/>
      <c r="C17" s="7"/>
      <c r="D17" s="7"/>
      <c r="E17" s="7"/>
      <c r="F17" s="7"/>
      <c r="G17" s="12"/>
      <c r="I17" s="6"/>
      <c r="J17" s="7"/>
      <c r="K17" s="7"/>
      <c r="L17" s="7"/>
      <c r="M17" s="7"/>
      <c r="N17" s="7"/>
      <c r="O17" s="12"/>
      <c r="Q17" s="6"/>
      <c r="R17" s="8"/>
      <c r="S17" s="7"/>
      <c r="T17" s="7"/>
      <c r="U17" s="7"/>
      <c r="V17" s="7"/>
      <c r="W17" s="12"/>
      <c r="Y17" s="6"/>
      <c r="Z17" s="8"/>
      <c r="AA17" s="7"/>
      <c r="AB17" s="7"/>
      <c r="AC17" s="7"/>
      <c r="AD17" s="7"/>
      <c r="AE17" s="12"/>
      <c r="AG17" s="6"/>
      <c r="AH17" s="8"/>
      <c r="AI17" s="7"/>
      <c r="AJ17" s="7"/>
      <c r="AK17" s="7"/>
      <c r="AL17" s="7"/>
      <c r="AM17" s="12"/>
    </row>
    <row r="18" spans="1:39" x14ac:dyDescent="0.2">
      <c r="A18" s="6"/>
      <c r="B18" s="8"/>
      <c r="C18" s="7"/>
      <c r="D18" s="7"/>
      <c r="E18" s="7"/>
      <c r="F18" s="7"/>
      <c r="G18" s="12"/>
      <c r="I18" s="6"/>
      <c r="J18" s="7"/>
      <c r="K18" s="7"/>
      <c r="L18" s="7"/>
      <c r="M18" s="7"/>
      <c r="N18" s="7"/>
      <c r="O18" s="12"/>
      <c r="Q18" s="6"/>
      <c r="R18" s="8"/>
      <c r="S18" s="7"/>
      <c r="T18" s="7"/>
      <c r="U18" s="7"/>
      <c r="V18" s="7"/>
      <c r="W18" s="12"/>
      <c r="Y18" s="6"/>
      <c r="Z18" s="8"/>
      <c r="AA18" s="7"/>
      <c r="AB18" s="7"/>
      <c r="AC18" s="7"/>
      <c r="AD18" s="7"/>
      <c r="AE18" s="12"/>
      <c r="AG18" s="6"/>
      <c r="AH18" s="8"/>
      <c r="AI18" s="7"/>
      <c r="AJ18" s="7"/>
      <c r="AK18" s="7"/>
      <c r="AL18" s="7"/>
      <c r="AM18" s="12"/>
    </row>
    <row r="19" spans="1:39" x14ac:dyDescent="0.2">
      <c r="A19" s="13"/>
      <c r="B19" s="14" t="s">
        <v>10</v>
      </c>
      <c r="C19" s="15">
        <v>264</v>
      </c>
      <c r="D19" s="16"/>
      <c r="E19" s="16"/>
      <c r="F19" s="16"/>
      <c r="G19" s="17"/>
      <c r="I19" s="13"/>
      <c r="J19" s="16"/>
      <c r="K19" s="16"/>
      <c r="L19" s="16"/>
      <c r="M19" s="16"/>
      <c r="N19" s="16"/>
      <c r="O19" s="17"/>
      <c r="Q19" s="13"/>
      <c r="R19" s="14" t="s">
        <v>10</v>
      </c>
      <c r="S19" s="15">
        <v>1887</v>
      </c>
      <c r="T19" s="16"/>
      <c r="U19" s="16"/>
      <c r="V19" s="16"/>
      <c r="W19" s="17"/>
      <c r="Y19" s="13"/>
      <c r="Z19" s="14" t="s">
        <v>10</v>
      </c>
      <c r="AA19" s="15">
        <v>3038</v>
      </c>
      <c r="AB19" s="16"/>
      <c r="AC19" s="16"/>
      <c r="AD19" s="16"/>
      <c r="AE19" s="17"/>
      <c r="AG19" s="13"/>
      <c r="AH19" s="14" t="s">
        <v>10</v>
      </c>
      <c r="AI19" s="2">
        <v>1909</v>
      </c>
      <c r="AJ19" s="16"/>
      <c r="AK19" s="16"/>
      <c r="AL19" s="16"/>
      <c r="AM19" s="17"/>
    </row>
    <row r="21" spans="1:39" x14ac:dyDescent="0.2">
      <c r="A21" s="3" t="s">
        <v>12</v>
      </c>
      <c r="B21" s="4"/>
      <c r="C21" s="4"/>
      <c r="D21" s="4"/>
      <c r="E21" s="4"/>
      <c r="F21" s="4"/>
      <c r="G21" s="5"/>
      <c r="I21" s="3" t="s">
        <v>17</v>
      </c>
      <c r="J21" s="4"/>
      <c r="K21" s="4"/>
      <c r="L21" s="4"/>
      <c r="M21" s="4"/>
      <c r="N21" s="4"/>
      <c r="O21" s="5"/>
      <c r="Q21" s="3" t="s">
        <v>22</v>
      </c>
      <c r="R21" s="4"/>
      <c r="S21" s="4"/>
      <c r="T21" s="4"/>
      <c r="U21" s="4"/>
      <c r="V21" s="4"/>
      <c r="W21" s="5"/>
      <c r="Y21" s="3" t="s">
        <v>27</v>
      </c>
      <c r="Z21" s="4"/>
      <c r="AA21" s="4"/>
      <c r="AB21" s="4"/>
      <c r="AC21" s="4"/>
      <c r="AD21" s="4"/>
      <c r="AE21" s="5"/>
      <c r="AG21" s="3" t="s">
        <v>32</v>
      </c>
      <c r="AH21" s="4"/>
      <c r="AI21" s="4"/>
      <c r="AJ21" s="4"/>
      <c r="AK21" s="4"/>
      <c r="AL21" s="4"/>
      <c r="AM21" s="5"/>
    </row>
    <row r="22" spans="1:39" x14ac:dyDescent="0.2">
      <c r="A22" s="6"/>
      <c r="B22" s="7"/>
      <c r="C22" s="8" t="s">
        <v>1</v>
      </c>
      <c r="D22" s="8" t="s">
        <v>2</v>
      </c>
      <c r="E22" s="8" t="s">
        <v>3</v>
      </c>
      <c r="F22" s="8" t="s">
        <v>4</v>
      </c>
      <c r="G22" s="9" t="s">
        <v>5</v>
      </c>
      <c r="I22" s="6"/>
      <c r="J22" s="7"/>
      <c r="K22" s="8" t="s">
        <v>1</v>
      </c>
      <c r="L22" s="8" t="s">
        <v>2</v>
      </c>
      <c r="M22" s="8" t="s">
        <v>3</v>
      </c>
      <c r="N22" s="8" t="s">
        <v>4</v>
      </c>
      <c r="O22" s="9" t="s">
        <v>5</v>
      </c>
      <c r="Q22" s="6"/>
      <c r="R22" s="7"/>
      <c r="S22" s="8" t="s">
        <v>1</v>
      </c>
      <c r="T22" s="8" t="s">
        <v>2</v>
      </c>
      <c r="U22" s="8" t="s">
        <v>3</v>
      </c>
      <c r="V22" s="8" t="s">
        <v>4</v>
      </c>
      <c r="W22" s="9" t="s">
        <v>5</v>
      </c>
      <c r="Y22" s="6"/>
      <c r="Z22" s="7"/>
      <c r="AA22" s="8" t="s">
        <v>1</v>
      </c>
      <c r="AB22" s="8" t="s">
        <v>2</v>
      </c>
      <c r="AC22" s="8" t="s">
        <v>3</v>
      </c>
      <c r="AD22" s="8" t="s">
        <v>4</v>
      </c>
      <c r="AE22" s="9" t="s">
        <v>5</v>
      </c>
      <c r="AG22" s="6"/>
      <c r="AH22" s="7"/>
      <c r="AI22" s="8" t="s">
        <v>1</v>
      </c>
      <c r="AJ22" s="8" t="s">
        <v>2</v>
      </c>
      <c r="AK22" s="8" t="s">
        <v>3</v>
      </c>
      <c r="AL22" s="8" t="s">
        <v>4</v>
      </c>
      <c r="AM22" s="9" t="s">
        <v>5</v>
      </c>
    </row>
    <row r="23" spans="1:39" x14ac:dyDescent="0.2">
      <c r="A23" s="6"/>
      <c r="B23" s="8" t="s">
        <v>6</v>
      </c>
      <c r="C23" s="2">
        <v>32</v>
      </c>
      <c r="D23" s="2">
        <v>1</v>
      </c>
      <c r="E23" s="2">
        <v>10.414634146341463</v>
      </c>
      <c r="F23" s="2">
        <v>8.4408992700899397</v>
      </c>
      <c r="G23" s="2">
        <v>1.3182469927327349</v>
      </c>
      <c r="I23" s="6"/>
      <c r="J23" s="8" t="s">
        <v>6</v>
      </c>
      <c r="K23" s="10">
        <v>190</v>
      </c>
      <c r="L23" s="10">
        <v>1</v>
      </c>
      <c r="M23" s="10">
        <v>9.2029389409678242</v>
      </c>
      <c r="N23" s="10">
        <v>10.655653015326759</v>
      </c>
      <c r="O23" s="11">
        <v>0.16960806784091137</v>
      </c>
      <c r="Q23" s="6"/>
      <c r="R23" s="8" t="s">
        <v>6</v>
      </c>
      <c r="S23" s="10">
        <v>45</v>
      </c>
      <c r="T23" s="10">
        <v>1</v>
      </c>
      <c r="U23" s="10">
        <v>7.9308755760368665</v>
      </c>
      <c r="V23" s="10">
        <v>7.8610511777182994</v>
      </c>
      <c r="W23" s="11">
        <v>0.533642925968699</v>
      </c>
      <c r="Y23" s="6"/>
      <c r="Z23" s="8" t="s">
        <v>6</v>
      </c>
      <c r="AA23" s="10">
        <v>374</v>
      </c>
      <c r="AB23" s="10">
        <v>1</v>
      </c>
      <c r="AC23" s="10">
        <v>9.1912324234904883</v>
      </c>
      <c r="AD23" s="10">
        <v>17.909411244875184</v>
      </c>
      <c r="AE23" s="11">
        <v>0.23034731612142645</v>
      </c>
      <c r="AG23" s="6"/>
      <c r="AH23" s="8" t="s">
        <v>6</v>
      </c>
      <c r="AI23" s="2">
        <v>1130</v>
      </c>
      <c r="AJ23" s="2">
        <v>1</v>
      </c>
      <c r="AK23" s="2">
        <v>8.0030514526862522</v>
      </c>
      <c r="AL23" s="2">
        <v>11.359468909441759</v>
      </c>
      <c r="AM23" s="2">
        <v>4.5764889999918686E-2</v>
      </c>
    </row>
    <row r="24" spans="1:39" x14ac:dyDescent="0.2">
      <c r="A24" s="6"/>
      <c r="B24" s="8" t="s">
        <v>7</v>
      </c>
      <c r="C24" s="2">
        <v>105</v>
      </c>
      <c r="D24" s="2">
        <v>20</v>
      </c>
      <c r="E24" s="2">
        <v>65.317073170731703</v>
      </c>
      <c r="F24" s="2">
        <v>23.635184603034357</v>
      </c>
      <c r="G24" s="2">
        <v>3.6911956923875362</v>
      </c>
      <c r="I24" s="6"/>
      <c r="J24" s="8" t="s">
        <v>7</v>
      </c>
      <c r="K24" s="10">
        <v>271</v>
      </c>
      <c r="L24" s="10">
        <v>17</v>
      </c>
      <c r="M24" s="10">
        <v>73.980238155561182</v>
      </c>
      <c r="N24" s="10">
        <v>30.793478727285077</v>
      </c>
      <c r="O24" s="11">
        <v>0.49014569276258185</v>
      </c>
      <c r="Q24" s="6"/>
      <c r="R24" s="8" t="s">
        <v>7</v>
      </c>
      <c r="S24" s="10">
        <v>140</v>
      </c>
      <c r="T24" s="10">
        <v>25</v>
      </c>
      <c r="U24" s="10">
        <v>68.004608294930875</v>
      </c>
      <c r="V24" s="10">
        <v>26.879790304491763</v>
      </c>
      <c r="W24" s="11">
        <v>1.8247190640574757</v>
      </c>
      <c r="Y24" s="6"/>
      <c r="Z24" s="8" t="s">
        <v>7</v>
      </c>
      <c r="AA24" s="10">
        <v>378</v>
      </c>
      <c r="AB24" s="10">
        <v>20</v>
      </c>
      <c r="AC24" s="10">
        <v>76.183291976840366</v>
      </c>
      <c r="AD24" s="10">
        <v>32.854267065470736</v>
      </c>
      <c r="AE24" s="11">
        <v>0.42256510491562504</v>
      </c>
      <c r="AG24" s="6"/>
      <c r="AH24" s="8" t="s">
        <v>7</v>
      </c>
      <c r="AI24" s="2">
        <v>232</v>
      </c>
      <c r="AJ24" s="2">
        <v>14</v>
      </c>
      <c r="AK24" s="2">
        <v>72.940772601850355</v>
      </c>
      <c r="AL24" s="2">
        <v>25.41511001406694</v>
      </c>
      <c r="AM24" s="2">
        <v>0.10239208570418674</v>
      </c>
    </row>
    <row r="25" spans="1:39" x14ac:dyDescent="0.2">
      <c r="A25" s="6"/>
      <c r="B25" s="8" t="s">
        <v>8</v>
      </c>
      <c r="C25" s="2">
        <v>16</v>
      </c>
      <c r="D25" s="2">
        <v>0</v>
      </c>
      <c r="E25" s="2">
        <v>3.4146341463414633</v>
      </c>
      <c r="F25" s="2">
        <v>4.6956128979937093</v>
      </c>
      <c r="G25" s="2">
        <v>0.73333153065233703</v>
      </c>
      <c r="I25" s="6"/>
      <c r="J25" s="8" t="s">
        <v>8</v>
      </c>
      <c r="K25" s="10">
        <v>108</v>
      </c>
      <c r="L25" s="10">
        <v>0</v>
      </c>
      <c r="M25" s="10">
        <v>4.6997719787180134</v>
      </c>
      <c r="N25" s="10">
        <v>7.3654380795093841</v>
      </c>
      <c r="O25" s="11">
        <v>0.11723708717528573</v>
      </c>
      <c r="Q25" s="6"/>
      <c r="R25" s="8" t="s">
        <v>8</v>
      </c>
      <c r="S25" s="10">
        <v>24</v>
      </c>
      <c r="T25" s="10">
        <v>1</v>
      </c>
      <c r="U25" s="10">
        <v>8.4285714285714288</v>
      </c>
      <c r="V25" s="10">
        <v>4.5649342096709713</v>
      </c>
      <c r="W25" s="11">
        <v>0.30988792636387585</v>
      </c>
      <c r="Y25" s="6"/>
      <c r="Z25" s="8" t="s">
        <v>8</v>
      </c>
      <c r="AA25" s="10">
        <v>60</v>
      </c>
      <c r="AB25" s="10">
        <v>4</v>
      </c>
      <c r="AC25" s="10">
        <v>7.4732837055417702</v>
      </c>
      <c r="AD25" s="10">
        <v>4.6994538898416005</v>
      </c>
      <c r="AE25" s="11">
        <v>6.0443449310550165E-2</v>
      </c>
      <c r="AG25" s="6"/>
      <c r="AH25" s="8" t="s">
        <v>8</v>
      </c>
      <c r="AI25" s="2">
        <v>18</v>
      </c>
      <c r="AJ25" s="2">
        <v>0</v>
      </c>
      <c r="AK25" s="2">
        <v>5.5396851160525888E-2</v>
      </c>
      <c r="AL25" s="2">
        <v>0.58316297530870043</v>
      </c>
      <c r="AM25" s="2">
        <v>2.3494398928144544E-3</v>
      </c>
    </row>
    <row r="26" spans="1:39" x14ac:dyDescent="0.2">
      <c r="A26" s="6"/>
      <c r="B26" s="8" t="s">
        <v>9</v>
      </c>
      <c r="C26" s="2">
        <v>3</v>
      </c>
      <c r="D26" s="2">
        <v>0</v>
      </c>
      <c r="E26" s="2">
        <v>0.90243902439024393</v>
      </c>
      <c r="F26" s="2">
        <v>0.88895663698463068</v>
      </c>
      <c r="G26" s="2">
        <v>0.13883170215373372</v>
      </c>
      <c r="I26" s="6"/>
      <c r="J26" s="8" t="s">
        <v>9</v>
      </c>
      <c r="K26" s="10">
        <v>18</v>
      </c>
      <c r="L26" s="10">
        <v>0</v>
      </c>
      <c r="M26" s="10">
        <v>4.813782619711173E-3</v>
      </c>
      <c r="N26" s="10">
        <v>0.28694722002157624</v>
      </c>
      <c r="O26" s="11">
        <v>4.5673938040378271E-3</v>
      </c>
      <c r="Q26" s="6"/>
      <c r="R26" s="8" t="s">
        <v>9</v>
      </c>
      <c r="S26" s="10">
        <v>0</v>
      </c>
      <c r="T26" s="10">
        <v>0</v>
      </c>
      <c r="U26" s="10">
        <v>0</v>
      </c>
      <c r="V26" s="10">
        <v>0</v>
      </c>
      <c r="W26" s="11">
        <v>0</v>
      </c>
      <c r="Y26" s="6"/>
      <c r="Z26" s="8" t="s">
        <v>9</v>
      </c>
      <c r="AA26" s="10">
        <v>0</v>
      </c>
      <c r="AB26" s="10">
        <v>0</v>
      </c>
      <c r="AC26" s="10">
        <v>0</v>
      </c>
      <c r="AD26" s="10">
        <v>0</v>
      </c>
      <c r="AE26" s="11">
        <v>0</v>
      </c>
      <c r="AG26" s="6"/>
      <c r="AH26" s="8" t="s">
        <v>9</v>
      </c>
      <c r="AI26" s="2">
        <v>11</v>
      </c>
      <c r="AJ26" s="2">
        <v>0</v>
      </c>
      <c r="AK26" s="2">
        <v>1.8576367472812856</v>
      </c>
      <c r="AL26" s="2">
        <v>0.9386229447204717</v>
      </c>
      <c r="AM26" s="2">
        <v>3.7815126885754327E-3</v>
      </c>
    </row>
    <row r="27" spans="1:39" x14ac:dyDescent="0.2">
      <c r="A27" s="6"/>
      <c r="B27" s="8"/>
      <c r="C27" s="7"/>
      <c r="D27" s="7"/>
      <c r="E27" s="7"/>
      <c r="F27" s="7"/>
      <c r="G27" s="12"/>
      <c r="I27" s="6"/>
      <c r="J27" s="8"/>
      <c r="K27" s="7"/>
      <c r="L27" s="7"/>
      <c r="M27" s="7"/>
      <c r="N27" s="7"/>
      <c r="O27" s="12"/>
      <c r="Q27" s="6"/>
      <c r="R27" s="7"/>
      <c r="S27" s="7"/>
      <c r="T27" s="7"/>
      <c r="U27" s="7"/>
      <c r="V27" s="7"/>
      <c r="W27" s="12"/>
      <c r="Y27" s="6"/>
      <c r="Z27" s="8"/>
      <c r="AA27" s="7"/>
      <c r="AB27" s="7"/>
      <c r="AC27" s="7"/>
      <c r="AD27" s="7"/>
      <c r="AE27" s="12"/>
      <c r="AG27" s="6"/>
      <c r="AH27" s="8"/>
      <c r="AI27" s="7"/>
      <c r="AJ27" s="7"/>
      <c r="AK27" s="7"/>
      <c r="AL27" s="7"/>
      <c r="AM27" s="12"/>
    </row>
    <row r="28" spans="1:39" x14ac:dyDescent="0.2">
      <c r="A28" s="6"/>
      <c r="B28" s="8"/>
      <c r="C28" s="7"/>
      <c r="D28" s="7"/>
      <c r="E28" s="7"/>
      <c r="F28" s="7"/>
      <c r="G28" s="12"/>
      <c r="I28" s="6"/>
      <c r="J28" s="8"/>
      <c r="K28" s="7"/>
      <c r="L28" s="7"/>
      <c r="M28" s="7"/>
      <c r="N28" s="7"/>
      <c r="O28" s="12"/>
      <c r="Q28" s="6"/>
      <c r="R28" s="7"/>
      <c r="S28" s="7"/>
      <c r="T28" s="7"/>
      <c r="U28" s="7"/>
      <c r="V28" s="7"/>
      <c r="W28" s="12"/>
      <c r="Y28" s="6"/>
      <c r="Z28" s="8"/>
      <c r="AA28" s="7"/>
      <c r="AB28" s="7"/>
      <c r="AC28" s="7"/>
      <c r="AD28" s="7"/>
      <c r="AE28" s="12"/>
      <c r="AG28" s="6"/>
      <c r="AH28" s="8"/>
      <c r="AI28" s="7"/>
      <c r="AJ28" s="7"/>
      <c r="AK28" s="7"/>
      <c r="AL28" s="7"/>
      <c r="AM28" s="12"/>
    </row>
    <row r="29" spans="1:39" x14ac:dyDescent="0.2">
      <c r="A29" s="13"/>
      <c r="B29" s="14" t="s">
        <v>10</v>
      </c>
      <c r="C29" s="2">
        <v>41</v>
      </c>
      <c r="D29" s="16"/>
      <c r="E29" s="16"/>
      <c r="F29" s="16"/>
      <c r="G29" s="17"/>
      <c r="I29" s="13"/>
      <c r="J29" s="14" t="s">
        <v>10</v>
      </c>
      <c r="K29" s="15">
        <v>3947</v>
      </c>
      <c r="L29" s="16"/>
      <c r="M29" s="16"/>
      <c r="N29" s="16"/>
      <c r="O29" s="17"/>
      <c r="Q29" s="13"/>
      <c r="R29" s="14" t="s">
        <v>10</v>
      </c>
      <c r="S29" s="15">
        <v>217</v>
      </c>
      <c r="T29" s="16"/>
      <c r="U29" s="16"/>
      <c r="V29" s="16"/>
      <c r="W29" s="17"/>
      <c r="Y29" s="13"/>
      <c r="Z29" s="14" t="s">
        <v>10</v>
      </c>
      <c r="AA29" s="15">
        <v>6045</v>
      </c>
      <c r="AB29" s="16"/>
      <c r="AC29" s="16"/>
      <c r="AD29" s="16"/>
      <c r="AE29" s="17"/>
      <c r="AG29" s="13"/>
      <c r="AH29" s="14" t="s">
        <v>10</v>
      </c>
      <c r="AI29" s="2">
        <v>61610</v>
      </c>
      <c r="AJ29" s="16"/>
      <c r="AK29" s="16"/>
      <c r="AL29" s="16"/>
      <c r="AM29" s="17"/>
    </row>
    <row r="30" spans="1:39" x14ac:dyDescent="0.2">
      <c r="R30" s="1"/>
    </row>
    <row r="31" spans="1:39" x14ac:dyDescent="0.2">
      <c r="A31" s="3" t="s">
        <v>13</v>
      </c>
      <c r="B31" s="4"/>
      <c r="C31" s="4"/>
      <c r="D31" s="4"/>
      <c r="E31" s="4"/>
      <c r="F31" s="4"/>
      <c r="G31" s="5"/>
      <c r="I31" s="3" t="s">
        <v>18</v>
      </c>
      <c r="J31" s="4"/>
      <c r="K31" s="4"/>
      <c r="L31" s="4"/>
      <c r="M31" s="4"/>
      <c r="N31" s="4"/>
      <c r="O31" s="5"/>
      <c r="Q31" s="3" t="s">
        <v>23</v>
      </c>
      <c r="R31" s="4"/>
      <c r="S31" s="4"/>
      <c r="T31" s="4"/>
      <c r="U31" s="4"/>
      <c r="V31" s="4"/>
      <c r="W31" s="5"/>
      <c r="Y31" s="3" t="s">
        <v>28</v>
      </c>
      <c r="Z31" s="4"/>
      <c r="AA31" s="4"/>
      <c r="AB31" s="4"/>
      <c r="AC31" s="4"/>
      <c r="AD31" s="4"/>
      <c r="AE31" s="5"/>
      <c r="AG31" s="3" t="s">
        <v>33</v>
      </c>
      <c r="AH31" s="4"/>
      <c r="AI31" s="4"/>
      <c r="AJ31" s="4"/>
      <c r="AK31" s="4"/>
      <c r="AL31" s="4"/>
      <c r="AM31" s="5"/>
    </row>
    <row r="32" spans="1:39" x14ac:dyDescent="0.2">
      <c r="A32" s="6"/>
      <c r="B32" s="7"/>
      <c r="C32" s="8" t="s">
        <v>1</v>
      </c>
      <c r="D32" s="8" t="s">
        <v>2</v>
      </c>
      <c r="E32" s="8" t="s">
        <v>3</v>
      </c>
      <c r="F32" s="8" t="s">
        <v>4</v>
      </c>
      <c r="G32" s="9" t="s">
        <v>5</v>
      </c>
      <c r="I32" s="6"/>
      <c r="J32" s="7"/>
      <c r="K32" s="8" t="s">
        <v>1</v>
      </c>
      <c r="L32" s="8" t="s">
        <v>2</v>
      </c>
      <c r="M32" s="8" t="s">
        <v>3</v>
      </c>
      <c r="N32" s="8" t="s">
        <v>4</v>
      </c>
      <c r="O32" s="9" t="s">
        <v>5</v>
      </c>
      <c r="Q32" s="6"/>
      <c r="R32" s="7"/>
      <c r="S32" s="8" t="s">
        <v>1</v>
      </c>
      <c r="T32" s="8" t="s">
        <v>2</v>
      </c>
      <c r="U32" s="8" t="s">
        <v>3</v>
      </c>
      <c r="V32" s="8" t="s">
        <v>4</v>
      </c>
      <c r="W32" s="9" t="s">
        <v>5</v>
      </c>
      <c r="Y32" s="6"/>
      <c r="Z32" s="7"/>
      <c r="AA32" s="8" t="s">
        <v>1</v>
      </c>
      <c r="AB32" s="8" t="s">
        <v>2</v>
      </c>
      <c r="AC32" s="8" t="s">
        <v>3</v>
      </c>
      <c r="AD32" s="8" t="s">
        <v>4</v>
      </c>
      <c r="AE32" s="9" t="s">
        <v>5</v>
      </c>
      <c r="AG32" s="6"/>
      <c r="AH32" s="7"/>
      <c r="AI32" s="8" t="s">
        <v>1</v>
      </c>
      <c r="AJ32" s="8" t="s">
        <v>2</v>
      </c>
      <c r="AK32" s="8" t="s">
        <v>3</v>
      </c>
      <c r="AL32" s="8" t="s">
        <v>4</v>
      </c>
      <c r="AM32" s="9" t="s">
        <v>5</v>
      </c>
    </row>
    <row r="33" spans="1:39" x14ac:dyDescent="0.2">
      <c r="A33" s="6"/>
      <c r="B33" s="8" t="s">
        <v>6</v>
      </c>
      <c r="C33" s="10">
        <v>59</v>
      </c>
      <c r="D33" s="10">
        <v>2</v>
      </c>
      <c r="E33" s="10">
        <v>6.5540540540540544</v>
      </c>
      <c r="F33" s="10">
        <v>9.0668595796181854</v>
      </c>
      <c r="G33" s="11">
        <v>0.74529126646455368</v>
      </c>
      <c r="I33" s="6"/>
      <c r="J33" s="8" t="s">
        <v>6</v>
      </c>
      <c r="K33" s="2">
        <v>573</v>
      </c>
      <c r="L33" s="2">
        <v>2</v>
      </c>
      <c r="M33" s="2">
        <v>9.5693215339233042</v>
      </c>
      <c r="N33" s="2">
        <v>21.698949968630505</v>
      </c>
      <c r="O33" s="2">
        <v>0.48113089377272555</v>
      </c>
      <c r="Q33" s="6"/>
      <c r="R33" s="8" t="s">
        <v>6</v>
      </c>
      <c r="S33" s="2">
        <v>224</v>
      </c>
      <c r="T33" s="2">
        <v>1</v>
      </c>
      <c r="U33" s="2">
        <v>8.7708534104293818</v>
      </c>
      <c r="V33" s="2">
        <v>11.063300537994722</v>
      </c>
      <c r="W33" s="2">
        <v>0.11448129213290699</v>
      </c>
      <c r="Y33" s="6"/>
      <c r="Z33" s="8" t="s">
        <v>6</v>
      </c>
      <c r="AA33" s="10">
        <v>582</v>
      </c>
      <c r="AB33" s="10">
        <v>1</v>
      </c>
      <c r="AC33" s="10">
        <v>17.816604708798017</v>
      </c>
      <c r="AD33" s="10">
        <v>36.12088295543213</v>
      </c>
      <c r="AE33" s="11">
        <v>1.2715153004218915</v>
      </c>
      <c r="AG33" s="6"/>
      <c r="AH33" s="8" t="s">
        <v>6</v>
      </c>
      <c r="AI33" s="2">
        <v>318</v>
      </c>
      <c r="AJ33" s="2">
        <v>1</v>
      </c>
      <c r="AK33" s="2">
        <v>10.303548525010688</v>
      </c>
      <c r="AL33" s="2">
        <v>14.388125993665714</v>
      </c>
      <c r="AM33" s="2">
        <v>0.29750147362732737</v>
      </c>
    </row>
    <row r="34" spans="1:39" x14ac:dyDescent="0.2">
      <c r="A34" s="6"/>
      <c r="B34" s="8" t="s">
        <v>7</v>
      </c>
      <c r="C34" s="10">
        <v>189</v>
      </c>
      <c r="D34" s="10">
        <v>22</v>
      </c>
      <c r="E34" s="10">
        <v>55.412162162162161</v>
      </c>
      <c r="F34" s="10">
        <v>33.147768325380767</v>
      </c>
      <c r="G34" s="11">
        <v>2.7247297720625987</v>
      </c>
      <c r="I34" s="6"/>
      <c r="J34" s="8" t="s">
        <v>7</v>
      </c>
      <c r="K34" s="2">
        <v>175</v>
      </c>
      <c r="L34" s="2">
        <v>22</v>
      </c>
      <c r="M34" s="2">
        <v>65.575221238938056</v>
      </c>
      <c r="N34" s="2">
        <v>27.714046393684288</v>
      </c>
      <c r="O34" s="2">
        <v>0.61450364790594802</v>
      </c>
      <c r="Q34" s="6"/>
      <c r="R34" s="8" t="s">
        <v>7</v>
      </c>
      <c r="S34" s="2">
        <v>190</v>
      </c>
      <c r="T34" s="2">
        <v>21</v>
      </c>
      <c r="U34" s="2">
        <v>73.671806403255161</v>
      </c>
      <c r="V34" s="2">
        <v>27.994620323210164</v>
      </c>
      <c r="W34" s="2">
        <v>0.28968392356013267</v>
      </c>
      <c r="Y34" s="6"/>
      <c r="Z34" s="8" t="s">
        <v>7</v>
      </c>
      <c r="AA34" s="10">
        <v>403</v>
      </c>
      <c r="AB34" s="10">
        <v>27</v>
      </c>
      <c r="AC34" s="10">
        <v>107.27881040892193</v>
      </c>
      <c r="AD34" s="10">
        <v>57.171201122497621</v>
      </c>
      <c r="AE34" s="11">
        <v>2.0125215947917647</v>
      </c>
      <c r="AG34" s="6"/>
      <c r="AH34" s="8" t="s">
        <v>7</v>
      </c>
      <c r="AI34" s="2">
        <v>339</v>
      </c>
      <c r="AJ34" s="2">
        <v>19</v>
      </c>
      <c r="AK34" s="2">
        <v>90.853356135100469</v>
      </c>
      <c r="AL34" s="2">
        <v>41.997701987900172</v>
      </c>
      <c r="AM34" s="2">
        <v>0.86838120793925577</v>
      </c>
    </row>
    <row r="35" spans="1:39" x14ac:dyDescent="0.2">
      <c r="A35" s="6"/>
      <c r="B35" s="8" t="s">
        <v>8</v>
      </c>
      <c r="C35" s="10">
        <v>28</v>
      </c>
      <c r="D35" s="10">
        <v>0</v>
      </c>
      <c r="E35" s="10">
        <v>6.2635135135135132</v>
      </c>
      <c r="F35" s="10">
        <v>3.9059722046837102</v>
      </c>
      <c r="G35" s="11">
        <v>0.32106893744643789</v>
      </c>
      <c r="I35" s="6"/>
      <c r="J35" s="8" t="s">
        <v>8</v>
      </c>
      <c r="K35" s="2">
        <v>112</v>
      </c>
      <c r="L35" s="2">
        <v>0</v>
      </c>
      <c r="M35" s="2">
        <v>7.5270403146509341</v>
      </c>
      <c r="N35" s="2">
        <v>5.5092379951414143</v>
      </c>
      <c r="O35" s="2">
        <v>0.12215635339226232</v>
      </c>
      <c r="Q35" s="6"/>
      <c r="R35" s="8" t="s">
        <v>8</v>
      </c>
      <c r="S35" s="2">
        <v>115</v>
      </c>
      <c r="T35" s="2">
        <v>0</v>
      </c>
      <c r="U35" s="2">
        <v>10.264482278616555</v>
      </c>
      <c r="V35" s="2">
        <v>10.193064179893872</v>
      </c>
      <c r="W35" s="2">
        <v>0.10547622331151184</v>
      </c>
      <c r="Y35" s="6"/>
      <c r="Z35" s="8" t="s">
        <v>8</v>
      </c>
      <c r="AA35" s="10">
        <v>46</v>
      </c>
      <c r="AB35" s="10">
        <v>0</v>
      </c>
      <c r="AC35" s="10">
        <v>7.6939281288723667</v>
      </c>
      <c r="AD35" s="10">
        <v>5.1865210215985069</v>
      </c>
      <c r="AE35" s="11">
        <v>0.18257418687852187</v>
      </c>
      <c r="AG35" s="6"/>
      <c r="AH35" s="8" t="s">
        <v>8</v>
      </c>
      <c r="AI35" s="2">
        <v>82</v>
      </c>
      <c r="AJ35" s="2">
        <v>0</v>
      </c>
      <c r="AK35" s="2">
        <v>8.1026079521162888</v>
      </c>
      <c r="AL35" s="2">
        <v>6.6782774812163588</v>
      </c>
      <c r="AM35" s="2">
        <v>0.13808590450408473</v>
      </c>
    </row>
    <row r="36" spans="1:39" x14ac:dyDescent="0.2">
      <c r="A36" s="6"/>
      <c r="B36" s="8" t="s">
        <v>9</v>
      </c>
      <c r="C36" s="10">
        <v>2</v>
      </c>
      <c r="D36" s="10">
        <v>0</v>
      </c>
      <c r="E36" s="10">
        <v>2.0270270270270271E-2</v>
      </c>
      <c r="F36" s="10">
        <v>0.18330282719333413</v>
      </c>
      <c r="G36" s="11">
        <v>1.5067399580396519E-2</v>
      </c>
      <c r="I36" s="6"/>
      <c r="J36" s="8" t="s">
        <v>9</v>
      </c>
      <c r="K36" s="2">
        <v>1</v>
      </c>
      <c r="L36" s="2">
        <v>0</v>
      </c>
      <c r="M36" s="2">
        <v>9.8328416912487715E-4</v>
      </c>
      <c r="N36" s="2">
        <v>3.1349649239789286E-2</v>
      </c>
      <c r="O36" s="2">
        <v>6.9511588256605502E-4</v>
      </c>
      <c r="Q36" s="6"/>
      <c r="R36" s="8" t="s">
        <v>9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Y36" s="6"/>
      <c r="Z36" s="8" t="s">
        <v>9</v>
      </c>
      <c r="AA36" s="10">
        <v>5</v>
      </c>
      <c r="AB36" s="10">
        <v>0</v>
      </c>
      <c r="AC36" s="10">
        <v>0.14745972738537794</v>
      </c>
      <c r="AD36" s="10">
        <v>0.57819378683784795</v>
      </c>
      <c r="AE36" s="11">
        <v>2.0353385255845059E-2</v>
      </c>
      <c r="AG36" s="6"/>
      <c r="AH36" s="8" t="s">
        <v>9</v>
      </c>
      <c r="AI36" s="2">
        <v>4</v>
      </c>
      <c r="AJ36" s="2">
        <v>0</v>
      </c>
      <c r="AK36" s="2">
        <v>9.3629756306113726E-2</v>
      </c>
      <c r="AL36" s="2">
        <v>0.40658348436176983</v>
      </c>
      <c r="AM36" s="2">
        <v>8.4068756280985795E-3</v>
      </c>
    </row>
    <row r="37" spans="1:39" x14ac:dyDescent="0.2">
      <c r="A37" s="6"/>
      <c r="B37" s="8"/>
      <c r="C37" s="7"/>
      <c r="D37" s="7"/>
      <c r="E37" s="7"/>
      <c r="F37" s="7"/>
      <c r="G37" s="12"/>
      <c r="I37" s="6"/>
      <c r="J37" s="8"/>
      <c r="K37" s="7"/>
      <c r="L37" s="7"/>
      <c r="M37" s="7"/>
      <c r="N37" s="7"/>
      <c r="O37" s="12"/>
      <c r="Q37" s="6"/>
      <c r="R37" s="8"/>
      <c r="S37" s="7"/>
      <c r="T37" s="7"/>
      <c r="U37" s="7"/>
      <c r="V37" s="7"/>
      <c r="W37" s="12"/>
      <c r="Y37" s="6"/>
      <c r="Z37" s="8"/>
      <c r="AA37" s="7"/>
      <c r="AB37" s="7"/>
      <c r="AC37" s="7"/>
      <c r="AD37" s="7"/>
      <c r="AE37" s="12"/>
      <c r="AG37" s="6"/>
      <c r="AH37" s="8"/>
      <c r="AI37" s="7"/>
      <c r="AJ37" s="7"/>
      <c r="AK37" s="7"/>
      <c r="AL37" s="7"/>
      <c r="AM37" s="12"/>
    </row>
    <row r="38" spans="1:39" x14ac:dyDescent="0.2">
      <c r="A38" s="6"/>
      <c r="B38" s="8"/>
      <c r="C38" s="7"/>
      <c r="D38" s="7"/>
      <c r="E38" s="7"/>
      <c r="F38" s="7"/>
      <c r="G38" s="12"/>
      <c r="I38" s="6"/>
      <c r="J38" s="8"/>
      <c r="K38" s="7"/>
      <c r="L38" s="7"/>
      <c r="M38" s="7"/>
      <c r="N38" s="7"/>
      <c r="O38" s="12"/>
      <c r="Q38" s="6"/>
      <c r="R38" s="8"/>
      <c r="S38" s="7"/>
      <c r="T38" s="7"/>
      <c r="U38" s="7"/>
      <c r="V38" s="7"/>
      <c r="W38" s="12"/>
      <c r="Y38" s="6"/>
      <c r="Z38" s="8"/>
      <c r="AA38" s="7"/>
      <c r="AB38" s="7"/>
      <c r="AC38" s="7"/>
      <c r="AD38" s="7"/>
      <c r="AE38" s="12"/>
      <c r="AG38" s="6"/>
      <c r="AH38" s="8"/>
      <c r="AI38" s="7"/>
      <c r="AJ38" s="7"/>
      <c r="AK38" s="7"/>
      <c r="AL38" s="7"/>
      <c r="AM38" s="12"/>
    </row>
    <row r="39" spans="1:39" x14ac:dyDescent="0.2">
      <c r="A39" s="13"/>
      <c r="B39" s="14" t="s">
        <v>10</v>
      </c>
      <c r="C39" s="15">
        <v>148</v>
      </c>
      <c r="D39" s="16"/>
      <c r="E39" s="16"/>
      <c r="F39" s="16"/>
      <c r="G39" s="17"/>
      <c r="I39" s="13"/>
      <c r="J39" s="14" t="s">
        <v>10</v>
      </c>
      <c r="K39" s="2">
        <v>2034</v>
      </c>
      <c r="L39" s="16"/>
      <c r="M39" s="16"/>
      <c r="N39" s="16"/>
      <c r="O39" s="17"/>
      <c r="Q39" s="13"/>
      <c r="R39" s="14" t="s">
        <v>10</v>
      </c>
      <c r="S39" s="2">
        <v>9339</v>
      </c>
      <c r="T39" s="16"/>
      <c r="U39" s="16"/>
      <c r="V39" s="16"/>
      <c r="W39" s="17"/>
      <c r="Y39" s="13"/>
      <c r="Z39" s="14" t="s">
        <v>10</v>
      </c>
      <c r="AA39" s="15">
        <v>807</v>
      </c>
      <c r="AB39" s="16"/>
      <c r="AC39" s="16"/>
      <c r="AD39" s="16"/>
      <c r="AE39" s="17"/>
      <c r="AG39" s="13"/>
      <c r="AH39" s="14" t="s">
        <v>10</v>
      </c>
      <c r="AI39" s="2">
        <v>2339</v>
      </c>
      <c r="AJ39" s="16"/>
      <c r="AK39" s="16"/>
      <c r="AL39" s="16"/>
      <c r="AM39" s="17"/>
    </row>
    <row r="41" spans="1:39" x14ac:dyDescent="0.2">
      <c r="A41" s="3" t="s">
        <v>14</v>
      </c>
      <c r="B41" s="4"/>
      <c r="C41" s="4"/>
      <c r="D41" s="4"/>
      <c r="E41" s="4"/>
      <c r="F41" s="4"/>
      <c r="G41" s="5"/>
      <c r="I41" s="3" t="s">
        <v>19</v>
      </c>
      <c r="J41" s="4"/>
      <c r="K41" s="4"/>
      <c r="L41" s="4"/>
      <c r="M41" s="4"/>
      <c r="N41" s="4"/>
      <c r="O41" s="5"/>
      <c r="Q41" s="3" t="s">
        <v>24</v>
      </c>
      <c r="R41" s="4"/>
      <c r="S41" s="4"/>
      <c r="T41" s="4"/>
      <c r="U41" s="4"/>
      <c r="V41" s="4"/>
      <c r="W41" s="5"/>
      <c r="Y41" s="3" t="s">
        <v>29</v>
      </c>
      <c r="Z41" s="4"/>
      <c r="AA41" s="4"/>
      <c r="AB41" s="4"/>
      <c r="AC41" s="4"/>
      <c r="AD41" s="4"/>
      <c r="AE41" s="5"/>
      <c r="AG41" s="3" t="s">
        <v>34</v>
      </c>
      <c r="AH41" s="4"/>
      <c r="AI41" s="4"/>
      <c r="AJ41" s="4"/>
      <c r="AK41" s="4"/>
      <c r="AL41" s="4"/>
      <c r="AM41" s="5"/>
    </row>
    <row r="42" spans="1:39" x14ac:dyDescent="0.2">
      <c r="A42" s="6"/>
      <c r="B42" s="7"/>
      <c r="C42" s="8" t="s">
        <v>1</v>
      </c>
      <c r="D42" s="8" t="s">
        <v>2</v>
      </c>
      <c r="E42" s="8" t="s">
        <v>3</v>
      </c>
      <c r="F42" s="8" t="s">
        <v>4</v>
      </c>
      <c r="G42" s="9" t="s">
        <v>5</v>
      </c>
      <c r="I42" s="6"/>
      <c r="J42" s="7"/>
      <c r="K42" s="8" t="s">
        <v>1</v>
      </c>
      <c r="L42" s="8" t="s">
        <v>2</v>
      </c>
      <c r="M42" s="8" t="s">
        <v>3</v>
      </c>
      <c r="N42" s="8" t="s">
        <v>4</v>
      </c>
      <c r="O42" s="9" t="s">
        <v>5</v>
      </c>
      <c r="Q42" s="6"/>
      <c r="R42" s="7"/>
      <c r="S42" s="8" t="s">
        <v>1</v>
      </c>
      <c r="T42" s="8" t="s">
        <v>2</v>
      </c>
      <c r="U42" s="8" t="s">
        <v>3</v>
      </c>
      <c r="V42" s="8" t="s">
        <v>4</v>
      </c>
      <c r="W42" s="9" t="s">
        <v>5</v>
      </c>
      <c r="Y42" s="6"/>
      <c r="Z42" s="7"/>
      <c r="AA42" s="8" t="s">
        <v>1</v>
      </c>
      <c r="AB42" s="8" t="s">
        <v>2</v>
      </c>
      <c r="AC42" s="8" t="s">
        <v>3</v>
      </c>
      <c r="AD42" s="8" t="s">
        <v>4</v>
      </c>
      <c r="AE42" s="9" t="s">
        <v>5</v>
      </c>
      <c r="AG42" s="6"/>
      <c r="AH42" s="7"/>
      <c r="AI42" s="8" t="s">
        <v>1</v>
      </c>
      <c r="AJ42" s="8" t="s">
        <v>2</v>
      </c>
      <c r="AK42" s="8" t="s">
        <v>3</v>
      </c>
      <c r="AL42" s="8" t="s">
        <v>4</v>
      </c>
      <c r="AM42" s="9" t="s">
        <v>5</v>
      </c>
    </row>
    <row r="43" spans="1:39" x14ac:dyDescent="0.2">
      <c r="A43" s="6"/>
      <c r="B43" s="8" t="s">
        <v>6</v>
      </c>
      <c r="C43" s="2">
        <v>3683</v>
      </c>
      <c r="D43" s="2">
        <v>2</v>
      </c>
      <c r="E43" s="2">
        <v>11.161201432901626</v>
      </c>
      <c r="F43" s="2">
        <v>62.569764144554867</v>
      </c>
      <c r="G43" s="2">
        <v>1.0386543248777602</v>
      </c>
      <c r="I43" s="6"/>
      <c r="J43" s="8" t="s">
        <v>6</v>
      </c>
      <c r="K43" s="10">
        <v>153</v>
      </c>
      <c r="L43" s="10">
        <v>1</v>
      </c>
      <c r="M43" s="10">
        <v>8.3388749275082166</v>
      </c>
      <c r="N43" s="10">
        <v>9.5785408062808113</v>
      </c>
      <c r="O43" s="11">
        <v>0.1331766586898489</v>
      </c>
      <c r="Q43" s="6"/>
      <c r="R43" s="8" t="s">
        <v>6</v>
      </c>
      <c r="S43" s="10">
        <v>143</v>
      </c>
      <c r="T43" s="10">
        <v>1</v>
      </c>
      <c r="U43" s="10">
        <v>4.1753696130858762</v>
      </c>
      <c r="V43" s="10">
        <v>2.7046358559111972</v>
      </c>
      <c r="W43" s="11">
        <v>2.3984658632618106E-2</v>
      </c>
      <c r="Y43" s="6"/>
      <c r="Z43" s="8" t="s">
        <v>6</v>
      </c>
      <c r="AA43" s="10">
        <v>165</v>
      </c>
      <c r="AB43" s="10">
        <v>1</v>
      </c>
      <c r="AC43" s="10">
        <v>6.509125558894671</v>
      </c>
      <c r="AD43" s="10">
        <v>5.1575693353550998</v>
      </c>
      <c r="AE43" s="11">
        <v>3.1223036567526181E-2</v>
      </c>
      <c r="AG43" s="6"/>
      <c r="AH43" s="8" t="s">
        <v>6</v>
      </c>
      <c r="AI43" s="2">
        <v>221</v>
      </c>
      <c r="AJ43" s="2">
        <v>1</v>
      </c>
      <c r="AK43" s="2">
        <v>6.5206815618617977</v>
      </c>
      <c r="AL43" s="2">
        <v>6.2731609934393617</v>
      </c>
      <c r="AM43" s="2">
        <v>3.4634041582437172E-2</v>
      </c>
    </row>
    <row r="44" spans="1:39" x14ac:dyDescent="0.2">
      <c r="A44" s="6"/>
      <c r="B44" s="8" t="s">
        <v>7</v>
      </c>
      <c r="C44" s="2">
        <v>231</v>
      </c>
      <c r="D44" s="2">
        <v>20</v>
      </c>
      <c r="E44" s="2">
        <v>73.492422154863604</v>
      </c>
      <c r="F44" s="2">
        <v>29.585341963520925</v>
      </c>
      <c r="G44" s="2">
        <v>0.4911148987617317</v>
      </c>
      <c r="I44" s="6"/>
      <c r="J44" s="8" t="s">
        <v>7</v>
      </c>
      <c r="K44" s="10">
        <v>117</v>
      </c>
      <c r="L44" s="10">
        <v>19</v>
      </c>
      <c r="M44" s="10">
        <v>67.415426251691471</v>
      </c>
      <c r="N44" s="10">
        <v>21.629438459634176</v>
      </c>
      <c r="O44" s="11">
        <v>0.30072809644481291</v>
      </c>
      <c r="Q44" s="6"/>
      <c r="R44" s="8" t="s">
        <v>7</v>
      </c>
      <c r="S44" s="10">
        <v>173</v>
      </c>
      <c r="T44" s="10">
        <v>26</v>
      </c>
      <c r="U44" s="10">
        <v>61.422223969801827</v>
      </c>
      <c r="V44" s="10">
        <v>17.724003864174755</v>
      </c>
      <c r="W44" s="11">
        <v>0.15717612459967084</v>
      </c>
      <c r="Y44" s="6"/>
      <c r="Z44" s="8" t="s">
        <v>7</v>
      </c>
      <c r="AA44" s="10">
        <v>173</v>
      </c>
      <c r="AB44" s="10">
        <v>13</v>
      </c>
      <c r="AC44" s="10">
        <v>65.081946785897529</v>
      </c>
      <c r="AD44" s="10">
        <v>18.327910071621087</v>
      </c>
      <c r="AE44" s="11">
        <v>0.1109540113110582</v>
      </c>
      <c r="AG44" s="6"/>
      <c r="AH44" s="8" t="s">
        <v>7</v>
      </c>
      <c r="AI44" s="2">
        <v>635</v>
      </c>
      <c r="AJ44" s="2">
        <v>13</v>
      </c>
      <c r="AK44" s="2">
        <v>71.718200384064374</v>
      </c>
      <c r="AL44" s="2">
        <v>34.919958712857493</v>
      </c>
      <c r="AM44" s="2">
        <v>0.1927926452681413</v>
      </c>
    </row>
    <row r="45" spans="1:39" x14ac:dyDescent="0.2">
      <c r="A45" s="6"/>
      <c r="B45" s="8" t="s">
        <v>8</v>
      </c>
      <c r="C45" s="2">
        <v>58</v>
      </c>
      <c r="D45" s="2">
        <v>4</v>
      </c>
      <c r="E45" s="2">
        <v>8.1854505373381095</v>
      </c>
      <c r="F45" s="2">
        <v>6.3109037392131935</v>
      </c>
      <c r="G45" s="2">
        <v>0.10476062283817075</v>
      </c>
      <c r="I45" s="6"/>
      <c r="J45" s="8" t="s">
        <v>8</v>
      </c>
      <c r="K45" s="10">
        <v>55</v>
      </c>
      <c r="L45" s="10">
        <v>2</v>
      </c>
      <c r="M45" s="10">
        <v>4.4057606804562148</v>
      </c>
      <c r="N45" s="10">
        <v>2.7636782212933548</v>
      </c>
      <c r="O45" s="11">
        <v>3.8425208875699765E-2</v>
      </c>
      <c r="Q45" s="6"/>
      <c r="R45" s="8" t="s">
        <v>8</v>
      </c>
      <c r="S45" s="10">
        <v>40</v>
      </c>
      <c r="T45" s="10">
        <v>0</v>
      </c>
      <c r="U45" s="10">
        <v>8.7747719408619069</v>
      </c>
      <c r="V45" s="10">
        <v>3.1318006218104304</v>
      </c>
      <c r="W45" s="11">
        <v>2.7772747542104091E-2</v>
      </c>
      <c r="Y45" s="6"/>
      <c r="Z45" s="8" t="s">
        <v>8</v>
      </c>
      <c r="AA45" s="10">
        <v>1</v>
      </c>
      <c r="AB45" s="10">
        <v>0</v>
      </c>
      <c r="AC45" s="10">
        <v>1.2094114197757091E-3</v>
      </c>
      <c r="AD45" s="10">
        <v>3.4756193913102383E-2</v>
      </c>
      <c r="AE45" s="11">
        <v>2.1040801256084536E-4</v>
      </c>
      <c r="AG45" s="6"/>
      <c r="AH45" s="8" t="s">
        <v>8</v>
      </c>
      <c r="AI45" s="2">
        <v>52</v>
      </c>
      <c r="AJ45" s="2">
        <v>0</v>
      </c>
      <c r="AK45" s="2">
        <v>6.0516048404303957</v>
      </c>
      <c r="AL45" s="2">
        <v>3.2143904666696939</v>
      </c>
      <c r="AM45" s="2">
        <v>1.7746608639768197E-2</v>
      </c>
    </row>
    <row r="46" spans="1:39" x14ac:dyDescent="0.2">
      <c r="A46" s="6"/>
      <c r="B46" s="8" t="s">
        <v>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I46" s="6"/>
      <c r="J46" s="8" t="s">
        <v>9</v>
      </c>
      <c r="K46" s="10">
        <v>0</v>
      </c>
      <c r="L46" s="10">
        <v>0</v>
      </c>
      <c r="M46" s="10">
        <v>0</v>
      </c>
      <c r="N46" s="10">
        <v>0</v>
      </c>
      <c r="O46" s="11">
        <v>0</v>
      </c>
      <c r="Q46" s="6"/>
      <c r="R46" s="8" t="s">
        <v>9</v>
      </c>
      <c r="S46" s="10">
        <v>2</v>
      </c>
      <c r="T46" s="10">
        <v>0</v>
      </c>
      <c r="U46" s="10">
        <v>1.1796162315193457E-3</v>
      </c>
      <c r="V46" s="10">
        <v>4.432595257065422E-2</v>
      </c>
      <c r="W46" s="11">
        <v>3.9308169291965095E-4</v>
      </c>
      <c r="Y46" s="6"/>
      <c r="Z46" s="8" t="s">
        <v>9</v>
      </c>
      <c r="AA46" s="10">
        <v>9</v>
      </c>
      <c r="AB46" s="10">
        <v>1</v>
      </c>
      <c r="AC46" s="10">
        <v>2.0369786703804147</v>
      </c>
      <c r="AD46" s="10">
        <v>1.0379581406600007</v>
      </c>
      <c r="AE46" s="11">
        <v>6.2836198360399506E-3</v>
      </c>
      <c r="AG46" s="6"/>
      <c r="AH46" s="8" t="s">
        <v>9</v>
      </c>
      <c r="AI46" s="2">
        <v>6</v>
      </c>
      <c r="AJ46" s="2">
        <v>0</v>
      </c>
      <c r="AK46" s="2">
        <v>3.4565793885451272E-2</v>
      </c>
      <c r="AL46" s="2">
        <v>0.23905680394462792</v>
      </c>
      <c r="AM46" s="2">
        <v>1.3198295559514093E-3</v>
      </c>
    </row>
    <row r="47" spans="1:39" x14ac:dyDescent="0.2">
      <c r="A47" s="6"/>
      <c r="B47" s="8"/>
      <c r="C47" s="7"/>
      <c r="D47" s="7"/>
      <c r="E47" s="7"/>
      <c r="F47" s="7"/>
      <c r="G47" s="12"/>
      <c r="I47" s="6"/>
      <c r="J47" s="8"/>
      <c r="K47" s="7"/>
      <c r="L47" s="7"/>
      <c r="M47" s="7"/>
      <c r="N47" s="7"/>
      <c r="O47" s="12"/>
      <c r="Q47" s="6"/>
      <c r="R47" s="8"/>
      <c r="S47" s="7"/>
      <c r="T47" s="7"/>
      <c r="U47" s="7"/>
      <c r="V47" s="7"/>
      <c r="W47" s="12"/>
      <c r="Y47" s="6"/>
      <c r="Z47" s="8"/>
      <c r="AA47" s="7"/>
      <c r="AB47" s="7"/>
      <c r="AC47" s="7"/>
      <c r="AD47" s="7"/>
      <c r="AE47" s="12"/>
      <c r="AG47" s="6"/>
      <c r="AH47" s="8"/>
      <c r="AI47" s="7"/>
      <c r="AJ47" s="7"/>
      <c r="AK47" s="7"/>
      <c r="AL47" s="7"/>
      <c r="AM47" s="12"/>
    </row>
    <row r="48" spans="1:39" x14ac:dyDescent="0.2">
      <c r="A48" s="6"/>
      <c r="B48" s="8"/>
      <c r="C48" s="7"/>
      <c r="D48" s="7"/>
      <c r="E48" s="7"/>
      <c r="F48" s="7"/>
      <c r="G48" s="12"/>
      <c r="I48" s="6"/>
      <c r="J48" s="8"/>
      <c r="K48" s="7"/>
      <c r="L48" s="7"/>
      <c r="M48" s="7"/>
      <c r="N48" s="7"/>
      <c r="O48" s="12"/>
      <c r="Q48" s="6"/>
      <c r="R48" s="8"/>
      <c r="S48" s="7"/>
      <c r="T48" s="7"/>
      <c r="U48" s="7"/>
      <c r="V48" s="7"/>
      <c r="W48" s="12"/>
      <c r="Y48" s="6"/>
      <c r="Z48" s="8"/>
      <c r="AA48" s="7"/>
      <c r="AB48" s="7"/>
      <c r="AC48" s="7"/>
      <c r="AD48" s="7"/>
      <c r="AE48" s="12"/>
      <c r="AG48" s="6"/>
      <c r="AH48" s="8"/>
      <c r="AI48" s="7"/>
      <c r="AJ48" s="7"/>
      <c r="AK48" s="7"/>
      <c r="AL48" s="7"/>
      <c r="AM48" s="12"/>
    </row>
    <row r="49" spans="1:39" x14ac:dyDescent="0.2">
      <c r="A49" s="13"/>
      <c r="B49" s="14" t="s">
        <v>10</v>
      </c>
      <c r="C49" s="2">
        <v>3629</v>
      </c>
      <c r="D49" s="16"/>
      <c r="E49" s="16"/>
      <c r="F49" s="16"/>
      <c r="G49" s="17"/>
      <c r="I49" s="13"/>
      <c r="J49" s="14" t="s">
        <v>10</v>
      </c>
      <c r="K49" s="15">
        <v>5173</v>
      </c>
      <c r="L49" s="16"/>
      <c r="M49" s="16"/>
      <c r="N49" s="16"/>
      <c r="O49" s="17"/>
      <c r="Q49" s="13"/>
      <c r="R49" s="14" t="s">
        <v>10</v>
      </c>
      <c r="S49" s="15">
        <v>12716</v>
      </c>
      <c r="T49" s="16"/>
      <c r="U49" s="16"/>
      <c r="V49" s="16"/>
      <c r="W49" s="17"/>
      <c r="Y49" s="13"/>
      <c r="Z49" s="14" t="s">
        <v>10</v>
      </c>
      <c r="AA49" s="15">
        <v>27286</v>
      </c>
      <c r="AB49" s="16"/>
      <c r="AC49" s="16"/>
      <c r="AD49" s="16"/>
      <c r="AE49" s="17"/>
      <c r="AG49" s="13"/>
      <c r="AH49" s="14" t="s">
        <v>10</v>
      </c>
      <c r="AI49" s="2">
        <v>32807</v>
      </c>
      <c r="AJ49" s="16"/>
      <c r="AK49" s="16"/>
      <c r="AL49" s="16"/>
      <c r="AM49" s="17"/>
    </row>
    <row r="52" spans="1:39" x14ac:dyDescent="0.2">
      <c r="A52" s="18" t="s">
        <v>35</v>
      </c>
      <c r="B52" s="4"/>
      <c r="C52" s="4"/>
      <c r="D52" s="4"/>
      <c r="E52" s="4"/>
      <c r="F52" s="4"/>
      <c r="G52" s="5"/>
    </row>
    <row r="53" spans="1:39" x14ac:dyDescent="0.2">
      <c r="A53" s="6"/>
      <c r="B53" s="8" t="s">
        <v>36</v>
      </c>
      <c r="C53" s="10">
        <v>24</v>
      </c>
      <c r="D53" s="7"/>
      <c r="E53" s="7"/>
      <c r="F53" s="7"/>
      <c r="G53" s="12"/>
    </row>
    <row r="54" spans="1:39" x14ac:dyDescent="0.2">
      <c r="A54" s="6"/>
      <c r="B54" s="8" t="s">
        <v>10</v>
      </c>
      <c r="C54" s="10">
        <f>SUM(C9,C19,C29,C39,C49,K49,K39,K29,K19,K9,S9,S19,S29,S39,S49,AA49,AA39,AA29,AA19,AA9,AI9,AI19,AI29,AI39,AI49)</f>
        <v>280781</v>
      </c>
      <c r="D54" s="7"/>
      <c r="E54" s="7"/>
      <c r="F54" s="7"/>
      <c r="G54" s="12"/>
    </row>
    <row r="55" spans="1:39" x14ac:dyDescent="0.2">
      <c r="A55" s="6"/>
      <c r="B55" s="7"/>
      <c r="C55" s="7"/>
      <c r="D55" s="7"/>
      <c r="E55" s="7"/>
      <c r="F55" s="7"/>
      <c r="G55" s="12"/>
    </row>
    <row r="56" spans="1:39" x14ac:dyDescent="0.2">
      <c r="A56" s="6"/>
      <c r="B56" s="7"/>
      <c r="C56" s="8" t="s">
        <v>1</v>
      </c>
      <c r="D56" s="8" t="s">
        <v>2</v>
      </c>
      <c r="E56" s="8" t="s">
        <v>3</v>
      </c>
      <c r="F56" s="8" t="s">
        <v>4</v>
      </c>
      <c r="G56" s="9" t="s">
        <v>5</v>
      </c>
    </row>
    <row r="57" spans="1:39" x14ac:dyDescent="0.2">
      <c r="A57" s="6"/>
      <c r="B57" s="8" t="s">
        <v>6</v>
      </c>
      <c r="C57" s="10">
        <f>MAX(E3,E13,E23,E33,E43,M43,M33,M23,M13,M3,U3,U13,U23,U33,U43,AC43,AC33,AC23,AC13,AC3,AK3,AK13,AK23,AK33,AK43)</f>
        <v>17.816604708798017</v>
      </c>
      <c r="D57" s="10">
        <f>MIN(E3,E13,E23,E33,E43,M43,M33,M23,M13,M3,U3,U13,U23,U33,U43,AC43,AC33,AC23,AC13,AC3,AK3,AK13,AK23,AK33,AK43)</f>
        <v>4.1753696130858762</v>
      </c>
      <c r="E57" s="10">
        <f>AVERAGE(E3,E13,E23,E33,E43,M43,M33,M23,M13,M3,U3,U13,U23,U33,U43,AC43,AC33,AC23,AC13,AC3,AK3,AK13,AK23,AK33,AK43)</f>
        <v>8.8711520871797838</v>
      </c>
      <c r="F57" s="10">
        <f>_xlfn.STDEV.S(E3,E13,E23,E33,E43,M43,M33,M23,M13,M3,U3,U13,U23,U33,U43,AC43,AC33,AC23,AC13,AC3,AK3,AK13,AK23,AK33,AK43)</f>
        <v>2.800803790698986</v>
      </c>
      <c r="G57" s="11">
        <f>F57/SQRT(C53)</f>
        <v>0.57171167973878412</v>
      </c>
    </row>
    <row r="58" spans="1:39" x14ac:dyDescent="0.2">
      <c r="A58" s="6"/>
      <c r="B58" s="8" t="s">
        <v>7</v>
      </c>
      <c r="C58" s="10">
        <f>MAX(E4,E14,E24,E34,E44,M44,M34,M24,M14,M4,U4,U14,U24,U34,U44,AC44,AC34,AC24,AC14,AC4,AK4,AK14,AK24,AK34,AK44)</f>
        <v>107.27881040892193</v>
      </c>
      <c r="D58" s="10">
        <f>MIN(E4,E14,E24,E34,E44,M44,M34,M24,M14,M4,U4,U14,U24,U34,U44,AC44,AC34,AC24,AC14,AC4,AK4,AK14,AK24,AK34,AK44)</f>
        <v>53.729272419627748</v>
      </c>
      <c r="E58" s="10">
        <f>AVERAGE(E4,E14,E24,E34,E44,M44,M34,M24,M14,M4,U4,U14,U24,U34,U44,AC44,AC34,AC24,AC14,AC4,AK4,AK14,AK24,AK34,AK44)</f>
        <v>70.266134844689802</v>
      </c>
      <c r="F58" s="10">
        <f>_xlfn.STDEV.S(E4,E14,E24,E34,E44,M44,M34,M24,M14,M4,U4,U14,U24,U34,U44,AC44,AC34,AC24,AC14,AC4,AK4,AK14,AK24,AK34,AK44)</f>
        <v>11.676766780094971</v>
      </c>
      <c r="G58" s="11">
        <f>F58/SQRT(C53)</f>
        <v>2.3835100380594993</v>
      </c>
    </row>
    <row r="59" spans="1:39" x14ac:dyDescent="0.2">
      <c r="A59" s="6"/>
      <c r="B59" s="8" t="s">
        <v>8</v>
      </c>
      <c r="C59" s="10">
        <f>MAX(E5,E15,E25,E35,E45,M45,M35,M25,M15,M5,U5,U15,U25,U35,U45,AC45,AC35,AC25,AC15,AC5,AK5,AK15,AK25,AK35,AK45)</f>
        <v>10.264482278616555</v>
      </c>
      <c r="D59" s="10">
        <f>MIN(E5,E15,E25,E35,E45,M45,M35,M25,M15,M5,U5,U15,U25,U35,U45,AC45,AC35,AC25,AC15,AC5,AK5,AK15,AK25,AK35,AK45)</f>
        <v>1.2094114197757091E-3</v>
      </c>
      <c r="E59" s="10">
        <f>AVERAGE(E5,E15,E25,E35,E45,M45,M35,M25,M15,M5,U5,U15,U25,U35,U45,AC45,AC35,AC25,AC15,AC5,AK5,AK15,AK25,AK35,AK45)</f>
        <v>6.1272434579276691</v>
      </c>
      <c r="F59" s="10">
        <f>_xlfn.STDEV.S(E5,E15,E25,E35,E45,M45,M35,M25,M15,M5,U5,U15,U25,U35,U45,AC45,AC35,AC25,AC15,AC5,AK5,AK15,AK25,AK35,AK45)</f>
        <v>2.7745768232754289</v>
      </c>
      <c r="G59" s="11">
        <f>F59/SQRT(C53)</f>
        <v>0.5663581224314248</v>
      </c>
    </row>
    <row r="60" spans="1:39" x14ac:dyDescent="0.2">
      <c r="A60" s="13"/>
      <c r="B60" s="14" t="s">
        <v>9</v>
      </c>
      <c r="C60" s="15">
        <f>MAX(E6,E16,E26,E36,E46,M46,M36,M26,M16,M6,U6,U16,U26,U36,U46,AC46,AC36,AC26,AC16,AC6,AK6,AK16,AK26,AK36,AK46)</f>
        <v>2.0369786703804147</v>
      </c>
      <c r="D60" s="15">
        <f>MIN(E6,E16,E26,E36,E46,M46,M36,M26,M16,M6,U6,U16,U26,U36,U46,AC46,AC36,AC26,AC16,AC6,AK6,AK16,AK26,AK36,AK46)</f>
        <v>0</v>
      </c>
      <c r="E60" s="15">
        <f>AVERAGE(E6,E16,E26,E36,E46,M46,M36,M26,M16,M6,U6,U16,U26,U36,U46,AC46,AC36,AC26,AC16,AC6,AK6,AK16,AK26,AK36,AK46)</f>
        <v>0.31691337321405966</v>
      </c>
      <c r="F60" s="15">
        <f>_xlfn.STDEV.S(E6,E16,E26,E36,E46,M46,M36,M26,M16,M6,U6,U16,U26,U36,U46,AC46,AC36,AC26,AC16,AC6,AK6,AK16,AK26,AK36,AK46)</f>
        <v>0.59401373915376965</v>
      </c>
      <c r="G60" s="19">
        <f>F60/SQRT(C53)</f>
        <v>0.12125254676078677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2019-03-15T04:07:39Z</dcterms:created>
  <dcterms:modified xsi:type="dcterms:W3CDTF">2019-03-15T04:38:40Z</dcterms:modified>
</cp:coreProperties>
</file>