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eroun\Data Analist\Assignment\Excel\"/>
    </mc:Choice>
  </mc:AlternateContent>
  <bookViews>
    <workbookView xWindow="0" yWindow="0" windowWidth="17256" windowHeight="5772"/>
  </bookViews>
  <sheets>
    <sheet name="Sheet1" sheetId="1" r:id="rId1"/>
  </sheets>
  <definedNames>
    <definedName name="_xlnm._FilterDatabase" localSheetId="0" hidden="1">Sheet1!$A$1:$F$59</definedName>
  </definedNames>
  <calcPr calcId="162913"/>
</workbook>
</file>

<file path=xl/calcChain.xml><?xml version="1.0" encoding="utf-8"?>
<calcChain xmlns="http://schemas.openxmlformats.org/spreadsheetml/2006/main">
  <c r="O10" i="1" l="1"/>
  <c r="P33" i="1" l="1"/>
  <c r="O33" i="1"/>
  <c r="Q33" i="1" l="1"/>
  <c r="P27" i="1" l="1"/>
  <c r="O27" i="1"/>
  <c r="O20" i="1"/>
  <c r="Q27" i="1" l="1"/>
</calcChain>
</file>

<file path=xl/sharedStrings.xml><?xml version="1.0" encoding="utf-8"?>
<sst xmlns="http://schemas.openxmlformats.org/spreadsheetml/2006/main" count="139" uniqueCount="44">
  <si>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</si>
  <si>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</si>
  <si>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</si>
  <si>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</si>
  <si>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</si>
  <si>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</si>
  <si>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</si>
  <si>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</si>
  <si>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</si>
  <si>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</si>
  <si>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</si>
  <si>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</si>
  <si>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</si>
  <si>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</si>
  <si>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</si>
  <si>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</si>
  <si>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</si>
  <si>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</si>
  <si>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</si>
  <si>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</si>
  <si>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</si>
  <si>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</si>
  <si>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</si>
  <si>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</si>
  <si>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</si>
  <si>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</si>
  <si>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</si>
  <si>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Q.1. How much Diamonds were looted from Chennai Port Trust?</t>
  </si>
  <si>
    <t>Ans.1. Total no. of Diamonds looted from Chennai Port Trust.</t>
  </si>
  <si>
    <t>Q.2. How many Ships were looted near Paradip Port Trust and Chennai Port Trust?</t>
  </si>
  <si>
    <t>Ans.2. Total no. of ship looted near Paradip &amp; Chennai Port Trust.</t>
  </si>
  <si>
    <t>Q.3. What is the sum total of Diamonds looted from the V.O. Chidambarnar port trust?</t>
  </si>
  <si>
    <t>Ans.3. Sum of Total no. Diamonds looted fromV.O.Chidambarner Port Trust.</t>
  </si>
  <si>
    <t>Q.4. What is the average amount of Diamonds and Soft drinks looted?</t>
  </si>
  <si>
    <t>Ans.4. Average amount of Diamonds and Soft drink looted.</t>
  </si>
  <si>
    <t>Average of Diamonds</t>
  </si>
  <si>
    <t>Average of Soft drink</t>
  </si>
  <si>
    <t>Total Average</t>
  </si>
  <si>
    <t>Q.5. What is the ratio of soft drinks drunk to soft drinks looted</t>
  </si>
  <si>
    <t>Ans.5. Ratio of Soft drink drunk &amp; looted</t>
  </si>
  <si>
    <t>Sum of Soft drink drunk</t>
  </si>
  <si>
    <t>Sum of Soft drink looted</t>
  </si>
  <si>
    <t>Ratio</t>
  </si>
  <si>
    <t>Excel Assignment - 14_Answer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</si>
</sst>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8" x14ac:knownFonts="1">
    <font>
      <sz val="16"/>
      <color theme="1"/>
      <name val="Calibri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3" fillId="2" borderId="0" xfId="0" applyFont="1" applyFill="1"/>
    <xf numFmtId="2" fontId="6" fillId="4" borderId="2" xfId="0" applyNumberFormat="1" applyFont="1" applyFill="1" applyBorder="1"/>
    <xf numFmtId="1" fontId="6" fillId="4" borderId="2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F1" zoomScale="70" zoomScaleNormal="70" workbookViewId="0">
      <selection activeCell="I7" sqref="I7"/>
    </sheetView>
  </sheetViews>
  <sheetFormatPr defaultColWidth="9.2109375" defaultRowHeight="15" customHeight="1" x14ac:dyDescent="0.4"/>
  <cols>
    <col min="1" max="1" width="7.5" bestFit="1" customWidth="1"/>
    <col min="2" max="2" width="11.28515625" bestFit="1" customWidth="1"/>
    <col min="3" max="3" width="22.140625" bestFit="1" customWidth="1"/>
    <col min="4" max="4" width="20.28515625" bestFit="1" customWidth="1"/>
    <col min="5" max="5" width="20.5703125" bestFit="1" customWidth="1"/>
    <col min="6" max="6" width="16.2109375" bestFit="1" customWidth="1"/>
    <col min="7" max="7" width="8.42578125" customWidth="1"/>
    <col min="8" max="8" width="11.92578125" customWidth="1"/>
    <col min="9" max="9" width="18.7109375" customWidth="1"/>
    <col min="10" max="14" width="8.42578125" customWidth="1"/>
    <col min="15" max="15" width="11.5" customWidth="1"/>
    <col min="16" max="16" width="11" customWidth="1"/>
    <col min="17" max="17" width="9.78515625" customWidth="1"/>
    <col min="18" max="26" width="8.42578125" customWidth="1"/>
  </cols>
  <sheetData>
    <row r="1" spans="1:26" ht="36.6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7"/>
      <c r="H1" s="27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4">
      <c r="A2" s="2">
        <v>22946</v>
      </c>
      <c r="B2" s="3" t="s">
        <v>6</v>
      </c>
      <c r="C2" s="3" t="s">
        <v>7</v>
      </c>
      <c r="D2" s="3">
        <v>334</v>
      </c>
      <c r="E2" s="3">
        <v>3864</v>
      </c>
      <c r="F2" s="3">
        <v>1236.48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4">
      <c r="A3" s="2">
        <v>22968</v>
      </c>
      <c r="B3" s="3" t="s">
        <v>8</v>
      </c>
      <c r="C3" s="3" t="s">
        <v>9</v>
      </c>
      <c r="D3" s="3">
        <v>246</v>
      </c>
      <c r="E3" s="3">
        <v>3305</v>
      </c>
      <c r="F3" s="3">
        <v>1454.2</v>
      </c>
      <c r="G3" s="1"/>
      <c r="H3" s="1"/>
      <c r="I3" s="1"/>
      <c r="J3" s="14" t="s">
        <v>43</v>
      </c>
      <c r="K3" s="14"/>
      <c r="L3" s="14"/>
      <c r="M3" s="14"/>
      <c r="N3" s="14"/>
      <c r="O3" s="14"/>
      <c r="P3" s="14"/>
      <c r="Q3" s="14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4">
      <c r="A4" s="2">
        <v>22977</v>
      </c>
      <c r="B4" s="3" t="s">
        <v>6</v>
      </c>
      <c r="C4" s="3" t="s">
        <v>10</v>
      </c>
      <c r="D4" s="3">
        <v>571</v>
      </c>
      <c r="E4" s="3">
        <v>2396</v>
      </c>
      <c r="F4" s="3">
        <v>1078.2</v>
      </c>
      <c r="G4" s="1"/>
      <c r="H4" s="1"/>
      <c r="I4" s="1"/>
      <c r="J4" s="14"/>
      <c r="K4" s="14"/>
      <c r="L4" s="14"/>
      <c r="M4" s="14"/>
      <c r="N4" s="14"/>
      <c r="O4" s="14"/>
      <c r="P4" s="14"/>
      <c r="Q4" s="14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4">
      <c r="A5" s="2">
        <v>22680</v>
      </c>
      <c r="B5" s="3" t="s">
        <v>6</v>
      </c>
      <c r="C5" s="3" t="s">
        <v>11</v>
      </c>
      <c r="D5" s="3">
        <v>1106</v>
      </c>
      <c r="E5" s="3">
        <v>2970</v>
      </c>
      <c r="F5" s="3">
        <v>1188</v>
      </c>
      <c r="G5" s="1"/>
      <c r="H5" s="1"/>
      <c r="I5" s="1"/>
      <c r="J5" s="14"/>
      <c r="K5" s="14"/>
      <c r="L5" s="14"/>
      <c r="M5" s="14"/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4">
      <c r="A6" s="2">
        <v>23319</v>
      </c>
      <c r="B6" s="3" t="s">
        <v>8</v>
      </c>
      <c r="C6" s="3" t="s">
        <v>10</v>
      </c>
      <c r="D6" s="3">
        <v>986</v>
      </c>
      <c r="E6" s="3">
        <v>3275</v>
      </c>
      <c r="F6" s="3">
        <v>1015.25</v>
      </c>
      <c r="G6" s="1"/>
      <c r="H6" s="1"/>
      <c r="I6" s="1"/>
      <c r="J6" s="7"/>
      <c r="K6" s="8"/>
      <c r="L6" s="8"/>
      <c r="M6" s="8"/>
      <c r="N6" s="8"/>
      <c r="O6" s="8"/>
      <c r="P6" s="8"/>
      <c r="Q6" s="9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4">
      <c r="A7" s="2">
        <v>23079</v>
      </c>
      <c r="B7" s="3" t="s">
        <v>6</v>
      </c>
      <c r="C7" s="3" t="s">
        <v>12</v>
      </c>
      <c r="D7" s="3">
        <v>2450</v>
      </c>
      <c r="E7" s="3">
        <v>840</v>
      </c>
      <c r="F7" s="3">
        <v>336</v>
      </c>
      <c r="G7" s="1"/>
      <c r="H7" s="1"/>
      <c r="I7" s="1"/>
      <c r="J7" s="15" t="s">
        <v>27</v>
      </c>
      <c r="K7" s="15"/>
      <c r="L7" s="15"/>
      <c r="M7" s="15"/>
      <c r="N7" s="10"/>
      <c r="O7" s="16" t="s">
        <v>28</v>
      </c>
      <c r="P7" s="16"/>
      <c r="Q7" s="16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4">
      <c r="A8" s="2">
        <v>23709</v>
      </c>
      <c r="B8" s="3" t="s">
        <v>8</v>
      </c>
      <c r="C8" s="3" t="s">
        <v>13</v>
      </c>
      <c r="D8" s="3">
        <v>1257</v>
      </c>
      <c r="E8" s="3">
        <v>1345</v>
      </c>
      <c r="F8" s="3">
        <v>538</v>
      </c>
      <c r="G8" s="1"/>
      <c r="H8" s="1"/>
      <c r="I8" s="1"/>
      <c r="J8" s="15"/>
      <c r="K8" s="15"/>
      <c r="L8" s="15"/>
      <c r="M8" s="15"/>
      <c r="N8" s="11"/>
      <c r="O8" s="16"/>
      <c r="P8" s="16"/>
      <c r="Q8" s="16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4">
      <c r="A9" s="2">
        <v>23686</v>
      </c>
      <c r="B9" s="3" t="s">
        <v>8</v>
      </c>
      <c r="C9" s="3" t="s">
        <v>14</v>
      </c>
      <c r="D9" s="3">
        <v>2659</v>
      </c>
      <c r="E9" s="3">
        <v>3073</v>
      </c>
      <c r="F9" s="3">
        <v>1229.2</v>
      </c>
      <c r="G9" s="1"/>
      <c r="H9" s="1"/>
      <c r="I9" s="1"/>
      <c r="J9" s="15"/>
      <c r="K9" s="15"/>
      <c r="L9" s="15"/>
      <c r="M9" s="15"/>
      <c r="N9" s="11"/>
      <c r="O9" s="16"/>
      <c r="P9" s="16"/>
      <c r="Q9" s="16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4">
      <c r="A10" s="2">
        <v>23494</v>
      </c>
      <c r="B10" s="3" t="s">
        <v>8</v>
      </c>
      <c r="C10" s="3" t="s">
        <v>15</v>
      </c>
      <c r="D10" s="3">
        <v>2685</v>
      </c>
      <c r="E10" s="3">
        <v>2294</v>
      </c>
      <c r="F10" s="3">
        <v>917.6</v>
      </c>
      <c r="G10" s="1"/>
      <c r="H10" s="1"/>
      <c r="I10" s="1"/>
      <c r="J10" s="15"/>
      <c r="K10" s="15"/>
      <c r="L10" s="15"/>
      <c r="M10" s="15"/>
      <c r="N10" s="11"/>
      <c r="O10" s="13">
        <f>SUMIFS(D2:D59,C2:C59,C11)</f>
        <v>7182</v>
      </c>
      <c r="P10" s="13"/>
      <c r="Q10" s="13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4">
      <c r="A11" s="2">
        <v>23586</v>
      </c>
      <c r="B11" s="3" t="s">
        <v>8</v>
      </c>
      <c r="C11" s="3" t="s">
        <v>16</v>
      </c>
      <c r="D11" s="3">
        <v>2372</v>
      </c>
      <c r="E11" s="3">
        <v>1355</v>
      </c>
      <c r="F11" s="3">
        <v>596.20000000000005</v>
      </c>
      <c r="G11" s="1"/>
      <c r="H11" s="1"/>
      <c r="I11" s="1"/>
      <c r="J11" s="7"/>
      <c r="K11" s="8"/>
      <c r="L11" s="8"/>
      <c r="M11" s="9"/>
      <c r="N11" s="11"/>
      <c r="O11" s="7"/>
      <c r="P11" s="8"/>
      <c r="Q11" s="9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4">
      <c r="A12" s="2">
        <v>23607</v>
      </c>
      <c r="B12" s="3" t="s">
        <v>6</v>
      </c>
      <c r="C12" s="3" t="s">
        <v>7</v>
      </c>
      <c r="D12" s="3">
        <v>261</v>
      </c>
      <c r="E12" s="3">
        <v>2389</v>
      </c>
      <c r="F12" s="3">
        <v>955.6</v>
      </c>
      <c r="G12" s="1"/>
      <c r="H12" s="1"/>
      <c r="I12" s="1"/>
      <c r="J12" s="15" t="s">
        <v>29</v>
      </c>
      <c r="K12" s="15"/>
      <c r="L12" s="15"/>
      <c r="M12" s="15"/>
      <c r="N12" s="11"/>
      <c r="O12" s="16" t="s">
        <v>30</v>
      </c>
      <c r="P12" s="16"/>
      <c r="Q12" s="16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4">
      <c r="A13" s="2">
        <v>23616</v>
      </c>
      <c r="B13" s="3" t="s">
        <v>6</v>
      </c>
      <c r="C13" s="3" t="s">
        <v>14</v>
      </c>
      <c r="D13" s="3">
        <v>2725</v>
      </c>
      <c r="E13" s="3">
        <v>2311</v>
      </c>
      <c r="F13" s="3">
        <v>1155.5</v>
      </c>
      <c r="G13" s="1"/>
      <c r="H13" s="1"/>
      <c r="I13" s="1"/>
      <c r="J13" s="15"/>
      <c r="K13" s="15"/>
      <c r="L13" s="15"/>
      <c r="M13" s="15"/>
      <c r="N13" s="11"/>
      <c r="O13" s="16"/>
      <c r="P13" s="16"/>
      <c r="Q13" s="16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4">
      <c r="A14" s="2">
        <v>23738</v>
      </c>
      <c r="B14" s="3" t="s">
        <v>8</v>
      </c>
      <c r="C14" s="3" t="s">
        <v>13</v>
      </c>
      <c r="D14" s="3">
        <v>300</v>
      </c>
      <c r="E14" s="3">
        <v>3702</v>
      </c>
      <c r="F14" s="3">
        <v>1628.88</v>
      </c>
      <c r="G14" s="1"/>
      <c r="H14" s="1"/>
      <c r="I14" s="1"/>
      <c r="J14" s="15"/>
      <c r="K14" s="15"/>
      <c r="L14" s="15"/>
      <c r="M14" s="15"/>
      <c r="N14" s="11"/>
      <c r="O14" s="16"/>
      <c r="P14" s="16"/>
      <c r="Q14" s="16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4">
      <c r="A15" s="2">
        <v>24521</v>
      </c>
      <c r="B15" s="3" t="s">
        <v>8</v>
      </c>
      <c r="C15" s="3" t="s">
        <v>17</v>
      </c>
      <c r="D15" s="3">
        <v>572</v>
      </c>
      <c r="E15" s="3">
        <v>2861</v>
      </c>
      <c r="F15" s="3">
        <v>1344.67</v>
      </c>
      <c r="G15" s="1"/>
      <c r="H15" s="1"/>
      <c r="I15" s="1"/>
      <c r="J15" s="15"/>
      <c r="K15" s="15"/>
      <c r="L15" s="15"/>
      <c r="M15" s="15"/>
      <c r="N15" s="11"/>
      <c r="O15" s="13">
        <v>6</v>
      </c>
      <c r="P15" s="13"/>
      <c r="Q15" s="13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4">
      <c r="A16" s="2">
        <v>24626</v>
      </c>
      <c r="B16" s="3" t="s">
        <v>8</v>
      </c>
      <c r="C16" s="3" t="s">
        <v>15</v>
      </c>
      <c r="D16" s="3">
        <v>2408</v>
      </c>
      <c r="E16" s="3">
        <v>1076</v>
      </c>
      <c r="F16" s="3">
        <v>430.40000000000003</v>
      </c>
      <c r="G16" s="1"/>
      <c r="H16" s="1"/>
      <c r="I16" s="1"/>
      <c r="J16" s="7"/>
      <c r="K16" s="8"/>
      <c r="L16" s="8"/>
      <c r="M16" s="9"/>
      <c r="N16" s="11"/>
      <c r="O16" s="7"/>
      <c r="P16" s="8"/>
      <c r="Q16" s="9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4">
      <c r="A17" s="2">
        <v>24658</v>
      </c>
      <c r="B17" s="3" t="s">
        <v>8</v>
      </c>
      <c r="C17" s="3" t="s">
        <v>16</v>
      </c>
      <c r="D17" s="3">
        <v>1379</v>
      </c>
      <c r="E17" s="3">
        <v>1190</v>
      </c>
      <c r="F17" s="3">
        <v>476</v>
      </c>
      <c r="G17" s="1"/>
      <c r="H17" s="1"/>
      <c r="I17" s="1"/>
      <c r="J17" s="15" t="s">
        <v>31</v>
      </c>
      <c r="K17" s="15"/>
      <c r="L17" s="15"/>
      <c r="M17" s="15"/>
      <c r="N17" s="11"/>
      <c r="O17" s="16" t="s">
        <v>32</v>
      </c>
      <c r="P17" s="16"/>
      <c r="Q17" s="16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4">
      <c r="A18" s="2">
        <v>25041</v>
      </c>
      <c r="B18" s="3" t="s">
        <v>8</v>
      </c>
      <c r="C18" s="3" t="s">
        <v>16</v>
      </c>
      <c r="D18" s="3">
        <v>182</v>
      </c>
      <c r="E18" s="3">
        <v>3644</v>
      </c>
      <c r="F18" s="3">
        <v>1093.2</v>
      </c>
      <c r="G18" s="1"/>
      <c r="H18" s="1"/>
      <c r="I18" s="1"/>
      <c r="J18" s="15"/>
      <c r="K18" s="15"/>
      <c r="L18" s="15"/>
      <c r="M18" s="15"/>
      <c r="N18" s="11"/>
      <c r="O18" s="16"/>
      <c r="P18" s="16"/>
      <c r="Q18" s="16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4">
      <c r="A19" s="2">
        <v>25531</v>
      </c>
      <c r="B19" s="3" t="s">
        <v>6</v>
      </c>
      <c r="C19" s="3" t="s">
        <v>15</v>
      </c>
      <c r="D19" s="3">
        <v>1847</v>
      </c>
      <c r="E19" s="3">
        <v>2780</v>
      </c>
      <c r="F19" s="3">
        <v>1112</v>
      </c>
      <c r="G19" s="1"/>
      <c r="H19" s="1"/>
      <c r="I19" s="1"/>
      <c r="J19" s="15"/>
      <c r="K19" s="15"/>
      <c r="L19" s="15"/>
      <c r="M19" s="15"/>
      <c r="N19" s="11"/>
      <c r="O19" s="16"/>
      <c r="P19" s="16"/>
      <c r="Q19" s="16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4">
      <c r="A20" s="2">
        <v>25438</v>
      </c>
      <c r="B20" s="3" t="s">
        <v>8</v>
      </c>
      <c r="C20" s="3" t="s">
        <v>18</v>
      </c>
      <c r="D20" s="3">
        <v>85</v>
      </c>
      <c r="E20" s="3">
        <v>3952</v>
      </c>
      <c r="F20" s="3">
        <v>1185.6000000000001</v>
      </c>
      <c r="G20" s="1"/>
      <c r="H20" s="1"/>
      <c r="I20" s="1"/>
      <c r="J20" s="15"/>
      <c r="K20" s="15"/>
      <c r="L20" s="15"/>
      <c r="M20" s="15"/>
      <c r="N20" s="11"/>
      <c r="O20" s="13">
        <f>SUMIF(C2:C59,C44,D2:D59)</f>
        <v>9887</v>
      </c>
      <c r="P20" s="13"/>
      <c r="Q20" s="13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4">
      <c r="A21" s="2">
        <v>25495</v>
      </c>
      <c r="B21" s="3" t="s">
        <v>8</v>
      </c>
      <c r="C21" s="3" t="s">
        <v>19</v>
      </c>
      <c r="D21" s="3">
        <v>199</v>
      </c>
      <c r="E21" s="3">
        <v>2757</v>
      </c>
      <c r="F21" s="3">
        <v>1350.9299999999998</v>
      </c>
      <c r="G21" s="1"/>
      <c r="H21" s="1"/>
      <c r="I21" s="1"/>
      <c r="J21" s="7"/>
      <c r="K21" s="8"/>
      <c r="L21" s="8"/>
      <c r="M21" s="9"/>
      <c r="N21" s="11"/>
      <c r="O21" s="7"/>
      <c r="P21" s="8"/>
      <c r="Q21" s="9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4">
      <c r="A22" s="2">
        <v>25818</v>
      </c>
      <c r="B22" s="3" t="s">
        <v>8</v>
      </c>
      <c r="C22" s="3" t="s">
        <v>20</v>
      </c>
      <c r="D22" s="3">
        <v>215</v>
      </c>
      <c r="E22" s="3">
        <v>494</v>
      </c>
      <c r="F22" s="3">
        <v>242.06000000000003</v>
      </c>
      <c r="G22" s="1"/>
      <c r="H22" s="1"/>
      <c r="I22" s="1"/>
      <c r="J22" s="15" t="s">
        <v>33</v>
      </c>
      <c r="K22" s="15"/>
      <c r="L22" s="15"/>
      <c r="M22" s="15"/>
      <c r="N22" s="11"/>
      <c r="O22" s="16" t="s">
        <v>34</v>
      </c>
      <c r="P22" s="16"/>
      <c r="Q22" s="16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4">
      <c r="A23" s="2">
        <v>26256</v>
      </c>
      <c r="B23" s="3" t="s">
        <v>8</v>
      </c>
      <c r="C23" s="3" t="s">
        <v>21</v>
      </c>
      <c r="D23" s="3">
        <v>954</v>
      </c>
      <c r="E23" s="3">
        <v>3420</v>
      </c>
      <c r="F23" s="3">
        <v>1402.2</v>
      </c>
      <c r="G23" s="1"/>
      <c r="H23" s="1"/>
      <c r="I23" s="1"/>
      <c r="J23" s="15"/>
      <c r="K23" s="15"/>
      <c r="L23" s="15"/>
      <c r="M23" s="15"/>
      <c r="N23" s="11"/>
      <c r="O23" s="16"/>
      <c r="P23" s="16"/>
      <c r="Q23" s="16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4">
      <c r="A24" s="2">
        <v>26413</v>
      </c>
      <c r="B24" s="3" t="s">
        <v>8</v>
      </c>
      <c r="C24" s="3" t="s">
        <v>22</v>
      </c>
      <c r="D24" s="3">
        <v>1716</v>
      </c>
      <c r="E24" s="3">
        <v>1046</v>
      </c>
      <c r="F24" s="3">
        <v>324.26000000000005</v>
      </c>
      <c r="G24" s="1"/>
      <c r="H24" s="1"/>
      <c r="I24" s="1"/>
      <c r="J24" s="15"/>
      <c r="K24" s="15"/>
      <c r="L24" s="15"/>
      <c r="M24" s="15"/>
      <c r="N24" s="11"/>
      <c r="O24" s="16"/>
      <c r="P24" s="16"/>
      <c r="Q24" s="16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4">
      <c r="A25" s="2">
        <v>26946</v>
      </c>
      <c r="B25" s="3" t="s">
        <v>8</v>
      </c>
      <c r="C25" s="3" t="s">
        <v>19</v>
      </c>
      <c r="D25" s="3">
        <v>1470</v>
      </c>
      <c r="E25" s="3">
        <v>3205</v>
      </c>
      <c r="F25" s="3">
        <v>1185.8499999999999</v>
      </c>
      <c r="G25" s="1"/>
      <c r="H25" s="1"/>
      <c r="I25" s="1"/>
      <c r="J25" s="15"/>
      <c r="K25" s="15"/>
      <c r="L25" s="15"/>
      <c r="M25" s="15"/>
      <c r="N25" s="11"/>
      <c r="O25" s="16" t="s">
        <v>35</v>
      </c>
      <c r="P25" s="16" t="s">
        <v>36</v>
      </c>
      <c r="Q25" s="16" t="s">
        <v>37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4">
      <c r="A26" s="2">
        <v>27689</v>
      </c>
      <c r="B26" s="3" t="s">
        <v>6</v>
      </c>
      <c r="C26" s="3" t="s">
        <v>14</v>
      </c>
      <c r="D26" s="3">
        <v>2795</v>
      </c>
      <c r="E26" s="3">
        <v>2255</v>
      </c>
      <c r="F26" s="3">
        <v>1037.3</v>
      </c>
      <c r="G26" s="1"/>
      <c r="H26" s="1"/>
      <c r="I26" s="1"/>
      <c r="J26" s="17"/>
      <c r="K26" s="18"/>
      <c r="L26" s="18"/>
      <c r="M26" s="19"/>
      <c r="N26" s="11"/>
      <c r="O26" s="16"/>
      <c r="P26" s="16"/>
      <c r="Q26" s="16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4">
      <c r="A27" s="2">
        <v>27439</v>
      </c>
      <c r="B27" s="3" t="s">
        <v>8</v>
      </c>
      <c r="C27" s="3" t="s">
        <v>23</v>
      </c>
      <c r="D27" s="3">
        <v>297</v>
      </c>
      <c r="E27" s="3">
        <v>266</v>
      </c>
      <c r="F27" s="3">
        <v>79.800000000000011</v>
      </c>
      <c r="G27" s="1"/>
      <c r="H27" s="1"/>
      <c r="I27" s="1"/>
      <c r="J27" s="20"/>
      <c r="K27" s="21"/>
      <c r="L27" s="21"/>
      <c r="M27" s="22"/>
      <c r="N27" s="11"/>
      <c r="O27" s="5">
        <f>AVERAGE(D2:D59)</f>
        <v>1254.8620689655172</v>
      </c>
      <c r="P27" s="5">
        <f>AVERAGE(E2:E59)</f>
        <v>2227.7586206896553</v>
      </c>
      <c r="Q27" s="5">
        <f>SUM(O27,P27)</f>
        <v>3482.6206896551726</v>
      </c>
      <c r="R27" s="26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4">
      <c r="A28" s="2">
        <v>27428</v>
      </c>
      <c r="B28" s="3" t="s">
        <v>6</v>
      </c>
      <c r="C28" s="3" t="s">
        <v>10</v>
      </c>
      <c r="D28" s="3">
        <v>305</v>
      </c>
      <c r="E28" s="3">
        <v>85</v>
      </c>
      <c r="F28" s="3">
        <v>34</v>
      </c>
      <c r="G28" s="1"/>
      <c r="H28" s="1"/>
      <c r="I28" s="1"/>
      <c r="J28" s="23"/>
      <c r="K28" s="24"/>
      <c r="L28" s="24"/>
      <c r="M28" s="25"/>
      <c r="N28" s="11"/>
      <c r="O28" s="7"/>
      <c r="P28" s="8"/>
      <c r="Q28" s="9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4">
      <c r="A29" s="2">
        <v>27640</v>
      </c>
      <c r="B29" s="3" t="s">
        <v>6</v>
      </c>
      <c r="C29" s="3" t="s">
        <v>16</v>
      </c>
      <c r="D29" s="3">
        <v>1216</v>
      </c>
      <c r="E29" s="3">
        <v>2224</v>
      </c>
      <c r="F29" s="3">
        <v>1023.04</v>
      </c>
      <c r="G29" s="1"/>
      <c r="H29" s="1"/>
      <c r="I29" s="1"/>
      <c r="J29" s="15" t="s">
        <v>38</v>
      </c>
      <c r="K29" s="15"/>
      <c r="L29" s="15"/>
      <c r="M29" s="15"/>
      <c r="N29" s="11"/>
      <c r="O29" s="16" t="s">
        <v>39</v>
      </c>
      <c r="P29" s="16"/>
      <c r="Q29" s="16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4">
      <c r="A30" s="2">
        <v>28112</v>
      </c>
      <c r="B30" s="3" t="s">
        <v>8</v>
      </c>
      <c r="C30" s="3" t="s">
        <v>24</v>
      </c>
      <c r="D30" s="3">
        <v>953</v>
      </c>
      <c r="E30" s="3">
        <v>2442</v>
      </c>
      <c r="F30" s="3">
        <v>1001.22</v>
      </c>
      <c r="G30" s="1"/>
      <c r="H30" s="1"/>
      <c r="I30" s="1"/>
      <c r="J30" s="15"/>
      <c r="K30" s="15"/>
      <c r="L30" s="15"/>
      <c r="M30" s="15"/>
      <c r="N30" s="11"/>
      <c r="O30" s="16"/>
      <c r="P30" s="16"/>
      <c r="Q30" s="16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4">
      <c r="A31" s="2">
        <v>27937</v>
      </c>
      <c r="B31" s="3" t="s">
        <v>6</v>
      </c>
      <c r="C31" s="3" t="s">
        <v>25</v>
      </c>
      <c r="D31" s="3">
        <v>2199</v>
      </c>
      <c r="E31" s="3">
        <v>2989</v>
      </c>
      <c r="F31" s="3">
        <v>1195.6000000000001</v>
      </c>
      <c r="G31" s="1"/>
      <c r="H31" s="1"/>
      <c r="I31" s="1"/>
      <c r="J31" s="15"/>
      <c r="K31" s="15"/>
      <c r="L31" s="15"/>
      <c r="M31" s="15"/>
      <c r="N31" s="11"/>
      <c r="O31" s="16" t="s">
        <v>40</v>
      </c>
      <c r="P31" s="16" t="s">
        <v>41</v>
      </c>
      <c r="Q31" s="16" t="s">
        <v>42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4">
      <c r="A32" s="2">
        <v>27929</v>
      </c>
      <c r="B32" s="3" t="s">
        <v>8</v>
      </c>
      <c r="C32" s="3" t="s">
        <v>20</v>
      </c>
      <c r="D32" s="3">
        <v>548</v>
      </c>
      <c r="E32" s="3">
        <v>3003</v>
      </c>
      <c r="F32" s="3">
        <v>1111.1100000000001</v>
      </c>
      <c r="G32" s="1"/>
      <c r="H32" s="1"/>
      <c r="I32" s="1"/>
      <c r="J32" s="15"/>
      <c r="K32" s="15"/>
      <c r="L32" s="15"/>
      <c r="M32" s="15"/>
      <c r="N32" s="11"/>
      <c r="O32" s="16"/>
      <c r="P32" s="16"/>
      <c r="Q32" s="16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4">
      <c r="A33" s="2">
        <v>27997</v>
      </c>
      <c r="B33" s="3" t="s">
        <v>6</v>
      </c>
      <c r="C33" s="3" t="s">
        <v>24</v>
      </c>
      <c r="D33" s="3">
        <v>70</v>
      </c>
      <c r="E33" s="3">
        <v>3102</v>
      </c>
      <c r="F33" s="3">
        <v>1302.8400000000001</v>
      </c>
      <c r="G33" s="1"/>
      <c r="H33" s="1"/>
      <c r="I33" s="1"/>
      <c r="J33" s="7"/>
      <c r="K33" s="8"/>
      <c r="L33" s="8"/>
      <c r="M33" s="9"/>
      <c r="N33" s="12"/>
      <c r="O33" s="6">
        <f>SUM(D2:D59)</f>
        <v>72782</v>
      </c>
      <c r="P33" s="6">
        <f>SUM(E2:E59)</f>
        <v>129210</v>
      </c>
      <c r="Q33" s="5" t="str">
        <f>ROUND(P33/O33,0) &amp; ":" &amp;1</f>
        <v>2:1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4">
      <c r="A34" s="2">
        <v>28027</v>
      </c>
      <c r="B34" s="3" t="s">
        <v>8</v>
      </c>
      <c r="C34" s="3" t="s">
        <v>23</v>
      </c>
      <c r="D34" s="3">
        <v>1090</v>
      </c>
      <c r="E34" s="3">
        <v>3085</v>
      </c>
      <c r="F34" s="3">
        <v>1264.8499999999999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4">
      <c r="A35" s="2">
        <v>28483</v>
      </c>
      <c r="B35" s="3" t="s">
        <v>6</v>
      </c>
      <c r="C35" s="3" t="s">
        <v>23</v>
      </c>
      <c r="D35" s="3">
        <v>861</v>
      </c>
      <c r="E35" s="3">
        <v>2019</v>
      </c>
      <c r="F35" s="3">
        <v>625.8900000000001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4">
      <c r="A36" s="2">
        <v>28314</v>
      </c>
      <c r="B36" s="3" t="s">
        <v>6</v>
      </c>
      <c r="C36" s="3" t="s">
        <v>19</v>
      </c>
      <c r="D36" s="3">
        <v>1968</v>
      </c>
      <c r="E36" s="3">
        <v>2035</v>
      </c>
      <c r="F36" s="3">
        <v>651.20000000000005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4">
      <c r="A37" s="2">
        <v>28509</v>
      </c>
      <c r="B37" s="3" t="s">
        <v>6</v>
      </c>
      <c r="C37" s="3" t="s">
        <v>26</v>
      </c>
      <c r="D37" s="3">
        <v>19</v>
      </c>
      <c r="E37" s="3">
        <v>1327</v>
      </c>
      <c r="F37" s="3">
        <v>530.80000000000007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4">
      <c r="A38" s="2">
        <v>28843</v>
      </c>
      <c r="B38" s="3" t="s">
        <v>6</v>
      </c>
      <c r="C38" s="3" t="s">
        <v>16</v>
      </c>
      <c r="D38" s="3">
        <v>1658</v>
      </c>
      <c r="E38" s="3">
        <v>1532</v>
      </c>
      <c r="F38" s="3">
        <v>735.36000000000013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4">
      <c r="A39" s="2">
        <v>28553</v>
      </c>
      <c r="B39" s="3" t="s">
        <v>6</v>
      </c>
      <c r="C39" s="3" t="s">
        <v>24</v>
      </c>
      <c r="D39" s="3">
        <v>1613</v>
      </c>
      <c r="E39" s="3">
        <v>11</v>
      </c>
      <c r="F39" s="3">
        <v>4.95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4">
      <c r="A40" s="2">
        <v>29024</v>
      </c>
      <c r="B40" s="3" t="s">
        <v>6</v>
      </c>
      <c r="C40" s="3" t="s">
        <v>23</v>
      </c>
      <c r="D40" s="3">
        <v>409</v>
      </c>
      <c r="E40" s="3">
        <v>2138</v>
      </c>
      <c r="F40" s="3">
        <v>855.2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4">
      <c r="A41" s="2">
        <v>29482</v>
      </c>
      <c r="B41" s="3" t="s">
        <v>6</v>
      </c>
      <c r="C41" s="3" t="s">
        <v>11</v>
      </c>
      <c r="D41" s="3">
        <v>1693</v>
      </c>
      <c r="E41" s="3">
        <v>3218</v>
      </c>
      <c r="F41" s="3">
        <v>1126.3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4">
      <c r="A42" s="2">
        <v>29887</v>
      </c>
      <c r="B42" s="3" t="s">
        <v>6</v>
      </c>
      <c r="C42" s="3" t="s">
        <v>26</v>
      </c>
      <c r="D42" s="3">
        <v>1968</v>
      </c>
      <c r="E42" s="3">
        <v>3652</v>
      </c>
      <c r="F42" s="3">
        <v>1460.8000000000002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4">
      <c r="A43" s="2">
        <v>29799</v>
      </c>
      <c r="B43" s="3" t="s">
        <v>8</v>
      </c>
      <c r="C43" s="3" t="s">
        <v>20</v>
      </c>
      <c r="D43" s="3">
        <v>2401</v>
      </c>
      <c r="E43" s="3">
        <v>954</v>
      </c>
      <c r="F43" s="3">
        <v>324.36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4">
      <c r="A44" s="2">
        <v>30257</v>
      </c>
      <c r="B44" s="3" t="s">
        <v>6</v>
      </c>
      <c r="C44" s="3" t="s">
        <v>24</v>
      </c>
      <c r="D44" s="3">
        <v>2192</v>
      </c>
      <c r="E44" s="3">
        <v>1834</v>
      </c>
      <c r="F44" s="3">
        <v>733.6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4">
      <c r="A45" s="2">
        <v>30339</v>
      </c>
      <c r="B45" s="3" t="s">
        <v>8</v>
      </c>
      <c r="C45" s="3" t="s">
        <v>9</v>
      </c>
      <c r="D45" s="3">
        <v>2739</v>
      </c>
      <c r="E45" s="3">
        <v>758</v>
      </c>
      <c r="F45" s="3">
        <v>333.52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4">
      <c r="A46" s="2">
        <v>30342</v>
      </c>
      <c r="B46" s="3" t="s">
        <v>6</v>
      </c>
      <c r="C46" s="3" t="s">
        <v>16</v>
      </c>
      <c r="D46" s="3">
        <v>375</v>
      </c>
      <c r="E46" s="3">
        <v>1622</v>
      </c>
      <c r="F46" s="3">
        <v>632.58000000000004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4">
      <c r="A47" s="2">
        <v>30370</v>
      </c>
      <c r="B47" s="3" t="s">
        <v>6</v>
      </c>
      <c r="C47" s="3" t="s">
        <v>25</v>
      </c>
      <c r="D47" s="3">
        <v>2873</v>
      </c>
      <c r="E47" s="3">
        <v>3340</v>
      </c>
      <c r="F47" s="3">
        <v>1169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4">
      <c r="A48" s="2">
        <v>30426</v>
      </c>
      <c r="B48" s="3" t="s">
        <v>6</v>
      </c>
      <c r="C48" s="3" t="s">
        <v>10</v>
      </c>
      <c r="D48" s="3">
        <v>1285</v>
      </c>
      <c r="E48" s="3">
        <v>681</v>
      </c>
      <c r="F48" s="3">
        <v>217.92000000000002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4">
      <c r="A49" s="2">
        <v>30501</v>
      </c>
      <c r="B49" s="3" t="s">
        <v>6</v>
      </c>
      <c r="C49" s="3" t="s">
        <v>12</v>
      </c>
      <c r="D49" s="3">
        <v>229</v>
      </c>
      <c r="E49" s="3">
        <v>3051</v>
      </c>
      <c r="F49" s="3">
        <v>1220.4000000000001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4">
      <c r="A50" s="2">
        <v>31005</v>
      </c>
      <c r="B50" s="3" t="s">
        <v>6</v>
      </c>
      <c r="C50" s="3" t="s">
        <v>10</v>
      </c>
      <c r="D50" s="3">
        <v>7</v>
      </c>
      <c r="E50" s="3">
        <v>1795</v>
      </c>
      <c r="F50" s="3">
        <v>628.25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4">
      <c r="A51" s="2">
        <v>31036</v>
      </c>
      <c r="B51" s="3" t="s">
        <v>6</v>
      </c>
      <c r="C51" s="3" t="s">
        <v>24</v>
      </c>
      <c r="D51" s="3">
        <v>2207</v>
      </c>
      <c r="E51" s="3">
        <v>3230</v>
      </c>
      <c r="F51" s="3">
        <v>1162.8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4">
      <c r="A52" s="2">
        <v>30762</v>
      </c>
      <c r="B52" s="3" t="s">
        <v>8</v>
      </c>
      <c r="C52" s="3" t="s">
        <v>15</v>
      </c>
      <c r="D52" s="3">
        <v>2683</v>
      </c>
      <c r="E52" s="3">
        <v>3064</v>
      </c>
      <c r="F52" s="3">
        <v>1409.44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4">
      <c r="A53" s="2">
        <v>30951</v>
      </c>
      <c r="B53" s="3" t="s">
        <v>6</v>
      </c>
      <c r="C53" s="3" t="s">
        <v>15</v>
      </c>
      <c r="D53" s="3">
        <v>1223</v>
      </c>
      <c r="E53" s="3">
        <v>2373</v>
      </c>
      <c r="F53" s="3">
        <v>711.90000000000009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4">
      <c r="A54" s="2">
        <v>30958</v>
      </c>
      <c r="B54" s="3" t="s">
        <v>6</v>
      </c>
      <c r="C54" s="3" t="s">
        <v>23</v>
      </c>
      <c r="D54" s="3">
        <v>392</v>
      </c>
      <c r="E54" s="3">
        <v>1917</v>
      </c>
      <c r="F54" s="3">
        <v>766.80000000000007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4">
      <c r="A55" s="2">
        <v>31392</v>
      </c>
      <c r="B55" s="3" t="s">
        <v>6</v>
      </c>
      <c r="C55" s="3" t="s">
        <v>23</v>
      </c>
      <c r="D55" s="3">
        <v>532</v>
      </c>
      <c r="E55" s="3">
        <v>2379</v>
      </c>
      <c r="F55" s="3">
        <v>951.6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4">
      <c r="A56" s="2">
        <v>31406</v>
      </c>
      <c r="B56" s="3" t="s">
        <v>8</v>
      </c>
      <c r="C56" s="3" t="s">
        <v>10</v>
      </c>
      <c r="D56" s="3">
        <v>233</v>
      </c>
      <c r="E56" s="3">
        <v>2289</v>
      </c>
      <c r="F56" s="3">
        <v>686.7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4">
      <c r="A57" s="2">
        <v>31445</v>
      </c>
      <c r="B57" s="3" t="s">
        <v>8</v>
      </c>
      <c r="C57" s="3" t="s">
        <v>10</v>
      </c>
      <c r="D57" s="3">
        <v>73</v>
      </c>
      <c r="E57" s="3">
        <v>2414</v>
      </c>
      <c r="F57" s="3">
        <v>1110.44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4">
      <c r="A58" s="2">
        <v>31744</v>
      </c>
      <c r="B58" s="3" t="s">
        <v>8</v>
      </c>
      <c r="C58" s="3" t="s">
        <v>24</v>
      </c>
      <c r="D58" s="3">
        <v>2852</v>
      </c>
      <c r="E58" s="3">
        <v>626</v>
      </c>
      <c r="F58" s="3">
        <v>294.22000000000003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4">
      <c r="A59" s="2">
        <v>31772</v>
      </c>
      <c r="B59" s="3" t="s">
        <v>6</v>
      </c>
      <c r="C59" s="3" t="s">
        <v>11</v>
      </c>
      <c r="D59" s="3">
        <v>1845</v>
      </c>
      <c r="E59" s="3">
        <v>1956</v>
      </c>
      <c r="F59" s="3">
        <v>782.40000000000009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1:F59"/>
  <mergeCells count="31">
    <mergeCell ref="O31:O32"/>
    <mergeCell ref="P31:P32"/>
    <mergeCell ref="Q31:Q32"/>
    <mergeCell ref="O20:Q20"/>
    <mergeCell ref="J22:M25"/>
    <mergeCell ref="O22:Q24"/>
    <mergeCell ref="O25:O26"/>
    <mergeCell ref="P25:P26"/>
    <mergeCell ref="Q25:Q26"/>
    <mergeCell ref="J6:Q6"/>
    <mergeCell ref="J11:M11"/>
    <mergeCell ref="J3:Q5"/>
    <mergeCell ref="O10:Q10"/>
    <mergeCell ref="J7:M10"/>
    <mergeCell ref="O7:Q9"/>
    <mergeCell ref="J33:M33"/>
    <mergeCell ref="O11:Q11"/>
    <mergeCell ref="O16:Q16"/>
    <mergeCell ref="O21:Q21"/>
    <mergeCell ref="O28:Q28"/>
    <mergeCell ref="N7:N33"/>
    <mergeCell ref="O15:Q15"/>
    <mergeCell ref="O29:Q30"/>
    <mergeCell ref="J16:M16"/>
    <mergeCell ref="J21:M21"/>
    <mergeCell ref="J26:M28"/>
    <mergeCell ref="J29:M32"/>
    <mergeCell ref="J12:M15"/>
    <mergeCell ref="O12:Q14"/>
    <mergeCell ref="J17:M20"/>
    <mergeCell ref="O17:Q1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</cp:lastModifiedBy>
  <dcterms:modified xsi:type="dcterms:W3CDTF">2023-04-02T08:45:33Z</dcterms:modified>
</cp:coreProperties>
</file>