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tkarshvirendranigam/Documents/Data 2/"/>
    </mc:Choice>
  </mc:AlternateContent>
  <xr:revisionPtr revIDLastSave="0" documentId="13_ncr:1_{85A05916-E184-514C-AB8E-CD4BA44062E2}" xr6:coauthVersionLast="45" xr6:coauthVersionMax="45" xr10:uidLastSave="{00000000-0000-0000-0000-000000000000}"/>
  <bookViews>
    <workbookView xWindow="0" yWindow="460" windowWidth="35840" windowHeight="20340" activeTab="3" xr2:uid="{00000000-000D-0000-FFFF-FFFF00000000}"/>
  </bookViews>
  <sheets>
    <sheet name="Holiday Sensitivity" sheetId="1" r:id="rId1"/>
    <sheet name="Final_Data" sheetId="3" r:id="rId2"/>
    <sheet name="Holiday Sensitivity2" sheetId="2" r:id="rId3"/>
    <sheet name="Sheet1" sheetId="4" r:id="rId4"/>
  </sheets>
  <definedNames>
    <definedName name="_xlnm._FilterDatabase" localSheetId="0" hidden="1">'Holiday Sensitivity'!$A$1:$H$236</definedName>
    <definedName name="_xlnm._FilterDatabase" localSheetId="2" hidden="1">'Holiday Sensitivity2'!$B$1:$H$235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2" i="4" l="1"/>
  <c r="N12" i="4"/>
  <c r="O11" i="4"/>
  <c r="N11" i="4"/>
  <c r="O10" i="4"/>
  <c r="N10" i="4"/>
  <c r="O9" i="4"/>
  <c r="N9" i="4"/>
  <c r="O8" i="4"/>
  <c r="N8" i="4"/>
  <c r="L12" i="4"/>
  <c r="K12" i="4"/>
  <c r="L11" i="4"/>
  <c r="K11" i="4"/>
  <c r="L10" i="4"/>
  <c r="K10" i="4"/>
  <c r="L9" i="4"/>
  <c r="K9" i="4"/>
  <c r="L8" i="4"/>
  <c r="K8" i="4"/>
  <c r="I12" i="4"/>
  <c r="H12" i="4"/>
  <c r="I11" i="4"/>
  <c r="H11" i="4"/>
  <c r="I10" i="4"/>
  <c r="H10" i="4"/>
  <c r="I9" i="4"/>
  <c r="H9" i="4"/>
  <c r="I8" i="4"/>
  <c r="H8" i="4"/>
  <c r="F8" i="4"/>
  <c r="F12" i="4"/>
  <c r="E12" i="4"/>
  <c r="F11" i="4"/>
  <c r="E11" i="4"/>
  <c r="F10" i="4"/>
  <c r="E10" i="4"/>
  <c r="F9" i="4"/>
  <c r="E9" i="4"/>
  <c r="E8" i="4"/>
  <c r="B9" i="4"/>
  <c r="C9" i="4"/>
  <c r="B10" i="4"/>
  <c r="C10" i="4"/>
  <c r="B11" i="4"/>
  <c r="C11" i="4"/>
  <c r="B12" i="4"/>
  <c r="C12" i="4"/>
  <c r="C8" i="4"/>
  <c r="B8" i="4"/>
  <c r="M12" i="4"/>
  <c r="M11" i="4"/>
  <c r="M10" i="4"/>
  <c r="M9" i="4"/>
  <c r="M8" i="4"/>
  <c r="J12" i="4"/>
  <c r="J11" i="4"/>
  <c r="J10" i="4"/>
  <c r="J9" i="4"/>
  <c r="J8" i="4"/>
  <c r="G12" i="4"/>
  <c r="G11" i="4"/>
  <c r="G10" i="4"/>
  <c r="G9" i="4"/>
  <c r="G8" i="4"/>
  <c r="D12" i="4"/>
  <c r="D11" i="4"/>
  <c r="D10" i="4"/>
  <c r="D9" i="4"/>
  <c r="D8" i="4"/>
  <c r="A9" i="4"/>
  <c r="A10" i="4"/>
  <c r="A11" i="4"/>
  <c r="A12" i="4"/>
  <c r="A8" i="4"/>
  <c r="G136" i="2" l="1"/>
  <c r="H136" i="2"/>
  <c r="G220" i="2"/>
  <c r="H220" i="2"/>
  <c r="G76" i="2"/>
  <c r="H76" i="2"/>
  <c r="G38" i="2"/>
  <c r="H38" i="2"/>
  <c r="G55" i="2"/>
  <c r="H55" i="2"/>
  <c r="G165" i="2"/>
  <c r="H165" i="2"/>
  <c r="G213" i="2"/>
  <c r="H213" i="2"/>
  <c r="G209" i="2"/>
  <c r="H209" i="2"/>
  <c r="G106" i="2"/>
  <c r="H106" i="2"/>
  <c r="G223" i="2"/>
  <c r="H223" i="2"/>
  <c r="G178" i="2"/>
  <c r="H178" i="2"/>
  <c r="G107" i="2"/>
  <c r="H107" i="2"/>
  <c r="G229" i="2"/>
  <c r="H229" i="2"/>
  <c r="G37" i="2"/>
  <c r="H37" i="2"/>
  <c r="G54" i="2"/>
  <c r="H54" i="2"/>
  <c r="G207" i="2"/>
  <c r="H207" i="2"/>
  <c r="G139" i="2"/>
  <c r="H139" i="2"/>
  <c r="G59" i="2"/>
  <c r="H59" i="2"/>
  <c r="G137" i="2"/>
  <c r="H137" i="2"/>
  <c r="G179" i="2"/>
  <c r="H179" i="2"/>
  <c r="G211" i="2"/>
  <c r="H211" i="2"/>
  <c r="G70" i="2"/>
  <c r="H70" i="2"/>
  <c r="G160" i="2"/>
  <c r="H160" i="2"/>
  <c r="G199" i="2"/>
  <c r="H199" i="2"/>
  <c r="G214" i="2"/>
  <c r="H214" i="2"/>
  <c r="G142" i="2"/>
  <c r="H142" i="2"/>
  <c r="G17" i="2"/>
  <c r="H17" i="2"/>
  <c r="G85" i="2"/>
  <c r="H85" i="2"/>
  <c r="G233" i="2"/>
  <c r="H233" i="2"/>
  <c r="G5" i="2"/>
  <c r="H5" i="2"/>
  <c r="G41" i="2"/>
  <c r="H41" i="2"/>
  <c r="G101" i="2"/>
  <c r="H101" i="2"/>
  <c r="G138" i="2"/>
  <c r="H138" i="2"/>
  <c r="G130" i="2"/>
  <c r="H130" i="2"/>
  <c r="G20" i="2"/>
  <c r="H20" i="2"/>
  <c r="G150" i="2"/>
  <c r="H150" i="2"/>
  <c r="G19" i="2"/>
  <c r="H19" i="2"/>
  <c r="G152" i="2"/>
  <c r="H152" i="2"/>
  <c r="G141" i="2"/>
  <c r="H141" i="2"/>
  <c r="G173" i="2"/>
  <c r="H173" i="2"/>
  <c r="G28" i="2"/>
  <c r="H28" i="2"/>
  <c r="G187" i="2"/>
  <c r="H187" i="2"/>
  <c r="G108" i="2"/>
  <c r="H108" i="2"/>
  <c r="G184" i="2"/>
  <c r="H184" i="2"/>
  <c r="G140" i="2"/>
  <c r="H140" i="2"/>
  <c r="G62" i="2"/>
  <c r="H62" i="2"/>
  <c r="G23" i="2"/>
  <c r="H23" i="2"/>
  <c r="G135" i="2"/>
  <c r="H135" i="2"/>
  <c r="G51" i="2"/>
  <c r="H51" i="2"/>
  <c r="G215" i="2"/>
  <c r="H215" i="2"/>
  <c r="G68" i="2"/>
  <c r="H68" i="2"/>
  <c r="G82" i="2"/>
  <c r="H82" i="2"/>
  <c r="G50" i="2"/>
  <c r="H50" i="2"/>
  <c r="G14" i="2"/>
  <c r="H14" i="2"/>
  <c r="G232" i="2"/>
  <c r="H232" i="2"/>
  <c r="G189" i="2"/>
  <c r="H189" i="2"/>
  <c r="G158" i="2"/>
  <c r="H158" i="2"/>
  <c r="G67" i="2"/>
  <c r="H67" i="2"/>
  <c r="G192" i="2"/>
  <c r="H192" i="2"/>
  <c r="G188" i="2"/>
  <c r="H188" i="2"/>
  <c r="G128" i="2"/>
  <c r="H128" i="2"/>
  <c r="G83" i="2"/>
  <c r="H83" i="2"/>
  <c r="G89" i="2"/>
  <c r="H89" i="2"/>
  <c r="G175" i="2"/>
  <c r="H175" i="2"/>
  <c r="G126" i="2"/>
  <c r="H126" i="2"/>
  <c r="G180" i="2"/>
  <c r="H180" i="2"/>
  <c r="G58" i="2"/>
  <c r="H58" i="2"/>
  <c r="G177" i="2"/>
  <c r="H177" i="2"/>
  <c r="G219" i="2"/>
  <c r="H219" i="2"/>
  <c r="G9" i="2"/>
  <c r="H9" i="2"/>
  <c r="G74" i="2"/>
  <c r="H74" i="2"/>
  <c r="G170" i="2"/>
  <c r="H170" i="2"/>
  <c r="G64" i="2"/>
  <c r="H64" i="2"/>
  <c r="G31" i="2"/>
  <c r="H31" i="2"/>
  <c r="G164" i="2"/>
  <c r="H164" i="2"/>
  <c r="G87" i="2"/>
  <c r="H87" i="2"/>
  <c r="G109" i="2"/>
  <c r="H109" i="2"/>
  <c r="G44" i="2"/>
  <c r="H44" i="2"/>
  <c r="G205" i="2"/>
  <c r="H205" i="2"/>
  <c r="G169" i="2"/>
  <c r="H169" i="2"/>
  <c r="G216" i="2"/>
  <c r="H216" i="2"/>
  <c r="G206" i="2"/>
  <c r="H206" i="2"/>
  <c r="G8" i="2"/>
  <c r="H8" i="2"/>
  <c r="G100" i="2"/>
  <c r="H100" i="2"/>
  <c r="G212" i="2"/>
  <c r="H212" i="2"/>
  <c r="G97" i="2"/>
  <c r="H97" i="2"/>
  <c r="G127" i="2"/>
  <c r="H127" i="2"/>
  <c r="G123" i="2"/>
  <c r="H123" i="2"/>
  <c r="G143" i="2"/>
  <c r="H143" i="2"/>
  <c r="G6" i="2"/>
  <c r="J2" i="3" s="1"/>
  <c r="H6" i="2"/>
  <c r="I2" i="3" s="1"/>
  <c r="G183" i="2"/>
  <c r="H183" i="2"/>
  <c r="G80" i="2"/>
  <c r="H80" i="2"/>
  <c r="G16" i="2"/>
  <c r="H16" i="2"/>
  <c r="G235" i="2"/>
  <c r="H235" i="2"/>
  <c r="G221" i="2"/>
  <c r="H221" i="2"/>
  <c r="G105" i="2"/>
  <c r="H105" i="2"/>
  <c r="G61" i="2"/>
  <c r="H61" i="2"/>
  <c r="G7" i="2"/>
  <c r="J4" i="3" s="1"/>
  <c r="H7" i="2"/>
  <c r="I4" i="3" s="1"/>
  <c r="G117" i="2"/>
  <c r="H117" i="2"/>
  <c r="G133" i="2"/>
  <c r="H133" i="2"/>
  <c r="G90" i="2"/>
  <c r="H90" i="2"/>
  <c r="G3" i="2"/>
  <c r="J5" i="3" s="1"/>
  <c r="H3" i="2"/>
  <c r="I5" i="3" s="1"/>
  <c r="G11" i="2"/>
  <c r="H11" i="2"/>
  <c r="G112" i="2"/>
  <c r="H112" i="2"/>
  <c r="G71" i="2"/>
  <c r="H71" i="2"/>
  <c r="G18" i="2"/>
  <c r="H18" i="2"/>
  <c r="G132" i="2"/>
  <c r="H132" i="2"/>
  <c r="G230" i="2"/>
  <c r="H230" i="2"/>
  <c r="G48" i="2"/>
  <c r="H48" i="2"/>
  <c r="G145" i="2"/>
  <c r="H145" i="2"/>
  <c r="G12" i="2"/>
  <c r="H12" i="2"/>
  <c r="G228" i="2"/>
  <c r="H228" i="2"/>
  <c r="G92" i="2"/>
  <c r="H92" i="2"/>
  <c r="G120" i="2"/>
  <c r="H120" i="2"/>
  <c r="G110" i="2"/>
  <c r="H110" i="2"/>
  <c r="G161" i="2"/>
  <c r="H161" i="2"/>
  <c r="G168" i="2"/>
  <c r="H168" i="2"/>
  <c r="G171" i="2"/>
  <c r="H171" i="2"/>
  <c r="G42" i="2"/>
  <c r="H42" i="2"/>
  <c r="G93" i="2"/>
  <c r="H93" i="2"/>
  <c r="G103" i="2"/>
  <c r="H103" i="2"/>
  <c r="G195" i="2"/>
  <c r="H195" i="2"/>
  <c r="G157" i="2"/>
  <c r="H157" i="2"/>
  <c r="G75" i="2"/>
  <c r="H75" i="2"/>
  <c r="G201" i="2"/>
  <c r="H201" i="2"/>
  <c r="G134" i="2"/>
  <c r="H134" i="2"/>
  <c r="G202" i="2"/>
  <c r="H202" i="2"/>
  <c r="G124" i="2"/>
  <c r="H124" i="2"/>
  <c r="G60" i="2"/>
  <c r="H60" i="2"/>
  <c r="G163" i="2"/>
  <c r="H163" i="2"/>
  <c r="G121" i="2"/>
  <c r="H121" i="2"/>
  <c r="G95" i="2"/>
  <c r="H95" i="2"/>
  <c r="G176" i="2"/>
  <c r="H176" i="2"/>
  <c r="G118" i="2"/>
  <c r="H118" i="2"/>
  <c r="G49" i="2"/>
  <c r="H49" i="2"/>
  <c r="G46" i="2"/>
  <c r="H46" i="2"/>
  <c r="G25" i="2"/>
  <c r="H25" i="2"/>
  <c r="G148" i="2"/>
  <c r="H148" i="2"/>
  <c r="G79" i="2"/>
  <c r="H79" i="2"/>
  <c r="G190" i="2"/>
  <c r="H190" i="2"/>
  <c r="G30" i="2"/>
  <c r="H30" i="2"/>
  <c r="G125" i="2"/>
  <c r="H125" i="2"/>
  <c r="G98" i="2"/>
  <c r="H98" i="2"/>
  <c r="G234" i="2"/>
  <c r="H234" i="2"/>
  <c r="G204" i="2"/>
  <c r="H204" i="2"/>
  <c r="G104" i="2"/>
  <c r="H104" i="2"/>
  <c r="G45" i="2"/>
  <c r="H45" i="2"/>
  <c r="G198" i="2"/>
  <c r="H198" i="2"/>
  <c r="G4" i="2"/>
  <c r="J3" i="3" s="1"/>
  <c r="H4" i="2"/>
  <c r="I3" i="3" s="1"/>
  <c r="G146" i="2"/>
  <c r="H146" i="2"/>
  <c r="G65" i="2"/>
  <c r="H65" i="2"/>
  <c r="G129" i="2"/>
  <c r="H129" i="2"/>
  <c r="G72" i="2"/>
  <c r="H72" i="2"/>
  <c r="G191" i="2"/>
  <c r="H191" i="2"/>
  <c r="G144" i="2"/>
  <c r="H144" i="2"/>
  <c r="G39" i="2"/>
  <c r="H39" i="2"/>
  <c r="G196" i="2"/>
  <c r="H196" i="2"/>
  <c r="G15" i="2"/>
  <c r="H15" i="2"/>
  <c r="G172" i="2"/>
  <c r="H172" i="2"/>
  <c r="G91" i="2"/>
  <c r="H91" i="2"/>
  <c r="G181" i="2"/>
  <c r="H181" i="2"/>
  <c r="G26" i="2"/>
  <c r="H26" i="2"/>
  <c r="G147" i="2"/>
  <c r="H147" i="2"/>
  <c r="G174" i="2"/>
  <c r="H174" i="2"/>
  <c r="G122" i="2"/>
  <c r="H122" i="2"/>
  <c r="G227" i="2"/>
  <c r="H227" i="2"/>
  <c r="G149" i="2"/>
  <c r="H149" i="2"/>
  <c r="G94" i="2"/>
  <c r="H94" i="2"/>
  <c r="G63" i="2"/>
  <c r="H63" i="2"/>
  <c r="G34" i="2"/>
  <c r="H34" i="2"/>
  <c r="G111" i="2"/>
  <c r="H111" i="2"/>
  <c r="G99" i="2"/>
  <c r="H99" i="2"/>
  <c r="G153" i="2"/>
  <c r="H153" i="2"/>
  <c r="G225" i="2"/>
  <c r="H225" i="2"/>
  <c r="G114" i="2"/>
  <c r="H114" i="2"/>
  <c r="G116" i="2"/>
  <c r="H116" i="2"/>
  <c r="G218" i="2"/>
  <c r="H218" i="2"/>
  <c r="G154" i="2"/>
  <c r="H154" i="2"/>
  <c r="G33" i="2"/>
  <c r="H33" i="2"/>
  <c r="G73" i="2"/>
  <c r="H73" i="2"/>
  <c r="G13" i="2"/>
  <c r="H13" i="2"/>
  <c r="G162" i="2"/>
  <c r="H162" i="2"/>
  <c r="G102" i="2"/>
  <c r="H102" i="2"/>
  <c r="G151" i="2"/>
  <c r="H151" i="2"/>
  <c r="G81" i="2"/>
  <c r="H81" i="2"/>
  <c r="G222" i="2"/>
  <c r="H222" i="2"/>
  <c r="G200" i="2"/>
  <c r="H200" i="2"/>
  <c r="G52" i="2"/>
  <c r="H52" i="2"/>
  <c r="G167" i="2"/>
  <c r="H167" i="2"/>
  <c r="G186" i="2"/>
  <c r="H186" i="2"/>
  <c r="G226" i="2"/>
  <c r="H226" i="2"/>
  <c r="G43" i="2"/>
  <c r="H43" i="2"/>
  <c r="G35" i="2"/>
  <c r="H35" i="2"/>
  <c r="G2" i="2"/>
  <c r="J6" i="3" s="1"/>
  <c r="H2" i="2"/>
  <c r="I6" i="3" s="1"/>
  <c r="G197" i="2"/>
  <c r="H197" i="2"/>
  <c r="G194" i="2"/>
  <c r="H194" i="2"/>
  <c r="G182" i="2"/>
  <c r="H182" i="2"/>
  <c r="G21" i="2"/>
  <c r="H21" i="2"/>
  <c r="G53" i="2"/>
  <c r="H53" i="2"/>
  <c r="G57" i="2"/>
  <c r="H57" i="2"/>
  <c r="G88" i="2"/>
  <c r="H88" i="2"/>
  <c r="G217" i="2"/>
  <c r="H217" i="2"/>
  <c r="G56" i="2"/>
  <c r="H56" i="2"/>
  <c r="G210" i="2"/>
  <c r="H210" i="2"/>
  <c r="G40" i="2"/>
  <c r="H40" i="2"/>
  <c r="G66" i="2"/>
  <c r="H66" i="2"/>
  <c r="G47" i="2"/>
  <c r="H47" i="2"/>
  <c r="G69" i="2"/>
  <c r="H69" i="2"/>
  <c r="G32" i="2"/>
  <c r="H32" i="2"/>
  <c r="G77" i="2"/>
  <c r="H77" i="2"/>
  <c r="G231" i="2"/>
  <c r="H231" i="2"/>
  <c r="G84" i="2"/>
  <c r="H84" i="2"/>
  <c r="G115" i="2"/>
  <c r="H115" i="2"/>
  <c r="G36" i="2"/>
  <c r="H36" i="2"/>
  <c r="G156" i="2"/>
  <c r="H156" i="2"/>
  <c r="G203" i="2"/>
  <c r="H203" i="2"/>
  <c r="G113" i="2"/>
  <c r="H113" i="2"/>
  <c r="G78" i="2"/>
  <c r="H78" i="2"/>
  <c r="G208" i="2"/>
  <c r="H208" i="2"/>
  <c r="G131" i="2"/>
  <c r="H131" i="2"/>
  <c r="G119" i="2"/>
  <c r="H119" i="2"/>
  <c r="G10" i="2"/>
  <c r="H10" i="2"/>
  <c r="G29" i="2"/>
  <c r="H29" i="2"/>
  <c r="G155" i="2"/>
  <c r="H155" i="2"/>
  <c r="G96" i="2"/>
  <c r="H96" i="2"/>
  <c r="G185" i="2"/>
  <c r="H185" i="2"/>
  <c r="G224" i="2"/>
  <c r="H224" i="2"/>
  <c r="G193" i="2"/>
  <c r="H193" i="2"/>
  <c r="G27" i="2"/>
  <c r="H27" i="2"/>
  <c r="G159" i="2"/>
  <c r="H159" i="2"/>
  <c r="G166" i="2"/>
  <c r="H166" i="2"/>
  <c r="G86" i="2"/>
  <c r="H86" i="2"/>
  <c r="G24" i="2"/>
  <c r="H24" i="2"/>
  <c r="H22" i="2"/>
  <c r="G2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" i="1"/>
  <c r="E171" i="1"/>
  <c r="F171" i="1" s="1"/>
  <c r="G171" i="1" s="1"/>
  <c r="E219" i="1"/>
  <c r="F219" i="1" s="1"/>
  <c r="G219" i="1" s="1"/>
  <c r="E176" i="1"/>
  <c r="F176" i="1" s="1"/>
  <c r="G176" i="1" s="1"/>
  <c r="E71" i="1"/>
  <c r="F71" i="1" s="1"/>
  <c r="G71" i="1" s="1"/>
  <c r="E80" i="1"/>
  <c r="F80" i="1" s="1"/>
  <c r="G80" i="1" s="1"/>
  <c r="E30" i="1"/>
  <c r="F30" i="1" s="1"/>
  <c r="E229" i="1"/>
  <c r="F229" i="1" s="1"/>
  <c r="E226" i="1"/>
  <c r="F226" i="1" s="1"/>
  <c r="E39" i="1"/>
  <c r="F39" i="1" s="1"/>
  <c r="G39" i="1" s="1"/>
  <c r="E2" i="1"/>
  <c r="F2" i="1" s="1"/>
  <c r="G2" i="1" s="1"/>
  <c r="E61" i="1"/>
  <c r="F61" i="1" s="1"/>
  <c r="G61" i="1" s="1"/>
  <c r="E184" i="1"/>
  <c r="F184" i="1" s="1"/>
  <c r="G184" i="1" s="1"/>
  <c r="E230" i="1"/>
  <c r="F230" i="1" s="1"/>
  <c r="G230" i="1" s="1"/>
  <c r="E119" i="1"/>
  <c r="F119" i="1" s="1"/>
  <c r="G119" i="1" s="1"/>
  <c r="E29" i="1"/>
  <c r="F29" i="1" s="1"/>
  <c r="G29" i="1" s="1"/>
  <c r="E195" i="1"/>
  <c r="F195" i="1" s="1"/>
  <c r="G195" i="1" s="1"/>
  <c r="E83" i="1"/>
  <c r="F83" i="1" s="1"/>
  <c r="G83" i="1" s="1"/>
  <c r="E18" i="1"/>
  <c r="F18" i="1" s="1"/>
  <c r="G18" i="1" s="1"/>
  <c r="E220" i="1"/>
  <c r="F220" i="1" s="1"/>
  <c r="G220" i="1" s="1"/>
  <c r="E182" i="1"/>
  <c r="F182" i="1" s="1"/>
  <c r="G182" i="1" s="1"/>
  <c r="E3" i="1"/>
  <c r="F3" i="1" s="1"/>
  <c r="E46" i="1"/>
  <c r="F46" i="1" s="1"/>
  <c r="G46" i="1" s="1"/>
  <c r="E183" i="1"/>
  <c r="F183" i="1" s="1"/>
  <c r="G183" i="1" s="1"/>
  <c r="E85" i="1"/>
  <c r="F85" i="1" s="1"/>
  <c r="G85" i="1" s="1"/>
  <c r="E222" i="1"/>
  <c r="F222" i="1" s="1"/>
  <c r="G222" i="1" s="1"/>
  <c r="E48" i="1"/>
  <c r="F48" i="1" s="1"/>
  <c r="G48" i="1" s="1"/>
  <c r="E180" i="1"/>
  <c r="F180" i="1" s="1"/>
  <c r="G180" i="1" s="1"/>
  <c r="E156" i="1"/>
  <c r="F156" i="1" s="1"/>
  <c r="G156" i="1" s="1"/>
  <c r="E231" i="1"/>
  <c r="F231" i="1" s="1"/>
  <c r="G231" i="1" s="1"/>
  <c r="E100" i="1"/>
  <c r="F100" i="1" s="1"/>
  <c r="E134" i="1"/>
  <c r="F134" i="1" s="1"/>
  <c r="E113" i="1"/>
  <c r="F113" i="1" s="1"/>
  <c r="E108" i="1"/>
  <c r="F108" i="1" s="1"/>
  <c r="E50" i="1"/>
  <c r="F50" i="1" s="1"/>
  <c r="G50" i="1" s="1"/>
  <c r="E173" i="1"/>
  <c r="F173" i="1" s="1"/>
  <c r="G173" i="1" s="1"/>
  <c r="E97" i="1"/>
  <c r="F97" i="1" s="1"/>
  <c r="G97" i="1" s="1"/>
  <c r="E123" i="1"/>
  <c r="F123" i="1" s="1"/>
  <c r="G123" i="1" s="1"/>
  <c r="E200" i="1"/>
  <c r="F200" i="1" s="1"/>
  <c r="G200" i="1" s="1"/>
  <c r="E153" i="1"/>
  <c r="F153" i="1" s="1"/>
  <c r="G153" i="1" s="1"/>
  <c r="E62" i="1"/>
  <c r="F62" i="1" s="1"/>
  <c r="G62" i="1" s="1"/>
  <c r="E55" i="1"/>
  <c r="F55" i="1" s="1"/>
  <c r="G55" i="1" s="1"/>
  <c r="E217" i="1"/>
  <c r="F217" i="1" s="1"/>
  <c r="E51" i="1"/>
  <c r="F51" i="1" s="1"/>
  <c r="E172" i="1"/>
  <c r="F172" i="1" s="1"/>
  <c r="G172" i="1" s="1"/>
  <c r="E111" i="1"/>
  <c r="F111" i="1" s="1"/>
  <c r="G111" i="1" s="1"/>
  <c r="E8" i="1"/>
  <c r="F8" i="1" s="1"/>
  <c r="G8" i="1" s="1"/>
  <c r="E49" i="1"/>
  <c r="F49" i="1" s="1"/>
  <c r="G49" i="1" s="1"/>
  <c r="E124" i="1"/>
  <c r="F124" i="1" s="1"/>
  <c r="G124" i="1" s="1"/>
  <c r="E169" i="1"/>
  <c r="F169" i="1" s="1"/>
  <c r="G169" i="1" s="1"/>
  <c r="E232" i="1"/>
  <c r="F232" i="1" s="1"/>
  <c r="G232" i="1" s="1"/>
  <c r="E193" i="1"/>
  <c r="F193" i="1" s="1"/>
  <c r="G193" i="1" s="1"/>
  <c r="E17" i="1"/>
  <c r="F17" i="1" s="1"/>
  <c r="G17" i="1" s="1"/>
  <c r="E139" i="1"/>
  <c r="F139" i="1" s="1"/>
  <c r="G139" i="1" s="1"/>
  <c r="E149" i="1"/>
  <c r="F149" i="1" s="1"/>
  <c r="E210" i="1"/>
  <c r="F210" i="1" s="1"/>
  <c r="E209" i="1"/>
  <c r="F209" i="1" s="1"/>
  <c r="G209" i="1" s="1"/>
  <c r="E9" i="1"/>
  <c r="F9" i="1" s="1"/>
  <c r="G9" i="1" s="1"/>
  <c r="E13" i="1"/>
  <c r="F13" i="1" s="1"/>
  <c r="G13" i="1" s="1"/>
  <c r="E63" i="1"/>
  <c r="F63" i="1" s="1"/>
  <c r="G63" i="1" s="1"/>
  <c r="E20" i="1"/>
  <c r="F20" i="1" s="1"/>
  <c r="G20" i="1" s="1"/>
  <c r="E70" i="1"/>
  <c r="F70" i="1" s="1"/>
  <c r="G70" i="1" s="1"/>
  <c r="E136" i="1"/>
  <c r="F136" i="1" s="1"/>
  <c r="G136" i="1" s="1"/>
  <c r="E140" i="1"/>
  <c r="F140" i="1" s="1"/>
  <c r="G140" i="1" s="1"/>
  <c r="E188" i="1"/>
  <c r="F188" i="1" s="1"/>
  <c r="G188" i="1" s="1"/>
  <c r="E121" i="1"/>
  <c r="F121" i="1" s="1"/>
  <c r="G121" i="1" s="1"/>
  <c r="E22" i="1"/>
  <c r="F22" i="1" s="1"/>
  <c r="E205" i="1"/>
  <c r="F205" i="1" s="1"/>
  <c r="E12" i="1"/>
  <c r="F12" i="1" s="1"/>
  <c r="E233" i="1"/>
  <c r="F233" i="1" s="1"/>
  <c r="E143" i="1"/>
  <c r="F143" i="1" s="1"/>
  <c r="G143" i="1" s="1"/>
  <c r="E104" i="1"/>
  <c r="F104" i="1" s="1"/>
  <c r="G104" i="1" s="1"/>
  <c r="E31" i="1"/>
  <c r="F31" i="1" s="1"/>
  <c r="G31" i="1" s="1"/>
  <c r="E192" i="1"/>
  <c r="F192" i="1" s="1"/>
  <c r="G192" i="1" s="1"/>
  <c r="E95" i="1"/>
  <c r="F95" i="1" s="1"/>
  <c r="G95" i="1" s="1"/>
  <c r="E204" i="1"/>
  <c r="F204" i="1" s="1"/>
  <c r="G204" i="1" s="1"/>
  <c r="E76" i="1"/>
  <c r="F76" i="1" s="1"/>
  <c r="G76" i="1" s="1"/>
  <c r="E175" i="1"/>
  <c r="F175" i="1" s="1"/>
  <c r="G175" i="1" s="1"/>
  <c r="E201" i="1"/>
  <c r="F201" i="1" s="1"/>
  <c r="E14" i="1"/>
  <c r="F14" i="1" s="1"/>
  <c r="G14" i="1" s="1"/>
  <c r="E160" i="1"/>
  <c r="F160" i="1" s="1"/>
  <c r="G160" i="1" s="1"/>
  <c r="E161" i="1"/>
  <c r="F161" i="1" s="1"/>
  <c r="G161" i="1" s="1"/>
  <c r="E27" i="1"/>
  <c r="F27" i="1" s="1"/>
  <c r="G27" i="1" s="1"/>
  <c r="E32" i="1"/>
  <c r="F32" i="1" s="1"/>
  <c r="G32" i="1" s="1"/>
  <c r="E92" i="1"/>
  <c r="F92" i="1" s="1"/>
  <c r="G92" i="1" s="1"/>
  <c r="E203" i="1"/>
  <c r="F203" i="1" s="1"/>
  <c r="G203" i="1" s="1"/>
  <c r="E53" i="1"/>
  <c r="F53" i="1" s="1"/>
  <c r="G53" i="1" s="1"/>
  <c r="E58" i="1"/>
  <c r="F58" i="1" s="1"/>
  <c r="G58" i="1" s="1"/>
  <c r="E150" i="1"/>
  <c r="F150" i="1" s="1"/>
  <c r="G150" i="1" s="1"/>
  <c r="E41" i="1"/>
  <c r="F41" i="1" s="1"/>
  <c r="G41" i="1" s="1"/>
  <c r="E33" i="1"/>
  <c r="F33" i="1" s="1"/>
  <c r="G33" i="1" s="1"/>
  <c r="E10" i="1"/>
  <c r="F10" i="1" s="1"/>
  <c r="G10" i="1" s="1"/>
  <c r="E158" i="1"/>
  <c r="F158" i="1" s="1"/>
  <c r="E84" i="1"/>
  <c r="F84" i="1" s="1"/>
  <c r="E4" i="1"/>
  <c r="F4" i="1" s="1"/>
  <c r="G4" i="1" s="1"/>
  <c r="E234" i="1"/>
  <c r="F234" i="1" s="1"/>
  <c r="G234" i="1" s="1"/>
  <c r="E181" i="1"/>
  <c r="F181" i="1" s="1"/>
  <c r="G181" i="1" s="1"/>
  <c r="E126" i="1"/>
  <c r="F126" i="1" s="1"/>
  <c r="G126" i="1" s="1"/>
  <c r="E99" i="1"/>
  <c r="F99" i="1" s="1"/>
  <c r="G99" i="1" s="1"/>
  <c r="E105" i="1"/>
  <c r="F105" i="1" s="1"/>
  <c r="G105" i="1" s="1"/>
  <c r="E206" i="1"/>
  <c r="F206" i="1" s="1"/>
  <c r="G206" i="1" s="1"/>
  <c r="E152" i="1"/>
  <c r="F152" i="1" s="1"/>
  <c r="G152" i="1" s="1"/>
  <c r="E130" i="1"/>
  <c r="F130" i="1" s="1"/>
  <c r="E138" i="1"/>
  <c r="F138" i="1" s="1"/>
  <c r="E167" i="1"/>
  <c r="F167" i="1" s="1"/>
  <c r="G167" i="1" s="1"/>
  <c r="E45" i="1"/>
  <c r="F45" i="1" s="1"/>
  <c r="G45" i="1" s="1"/>
  <c r="E69" i="1"/>
  <c r="F69" i="1" s="1"/>
  <c r="G69" i="1" s="1"/>
  <c r="E34" i="1"/>
  <c r="F34" i="1" s="1"/>
  <c r="G34" i="1" s="1"/>
  <c r="E5" i="1"/>
  <c r="F5" i="1" s="1"/>
  <c r="G5" i="1" s="1"/>
  <c r="E116" i="1"/>
  <c r="F116" i="1" s="1"/>
  <c r="G116" i="1" s="1"/>
  <c r="E38" i="1"/>
  <c r="F38" i="1" s="1"/>
  <c r="G38" i="1" s="1"/>
  <c r="E146" i="1"/>
  <c r="F146" i="1" s="1"/>
  <c r="G146" i="1" s="1"/>
  <c r="E6" i="1"/>
  <c r="F6" i="1" s="1"/>
  <c r="G6" i="1" s="1"/>
  <c r="E24" i="1"/>
  <c r="F24" i="1" s="1"/>
  <c r="G24" i="1" s="1"/>
  <c r="E118" i="1"/>
  <c r="F118" i="1" s="1"/>
  <c r="E159" i="1"/>
  <c r="F159" i="1" s="1"/>
  <c r="E101" i="1"/>
  <c r="F101" i="1" s="1"/>
  <c r="E40" i="1"/>
  <c r="F40" i="1" s="1"/>
  <c r="G40" i="1" s="1"/>
  <c r="E64" i="1"/>
  <c r="F64" i="1" s="1"/>
  <c r="G64" i="1" s="1"/>
  <c r="E174" i="1"/>
  <c r="F174" i="1" s="1"/>
  <c r="G174" i="1" s="1"/>
  <c r="E28" i="1"/>
  <c r="F28" i="1" s="1"/>
  <c r="G28" i="1" s="1"/>
  <c r="E36" i="1"/>
  <c r="F36" i="1" s="1"/>
  <c r="G36" i="1" s="1"/>
  <c r="E147" i="1"/>
  <c r="F147" i="1" s="1"/>
  <c r="G147" i="1" s="1"/>
  <c r="E196" i="1"/>
  <c r="F196" i="1" s="1"/>
  <c r="G196" i="1" s="1"/>
  <c r="E59" i="1"/>
  <c r="F59" i="1" s="1"/>
  <c r="G59" i="1" s="1"/>
  <c r="E177" i="1"/>
  <c r="F177" i="1" s="1"/>
  <c r="G177" i="1" s="1"/>
  <c r="E122" i="1"/>
  <c r="F122" i="1" s="1"/>
  <c r="E223" i="1"/>
  <c r="F223" i="1" s="1"/>
  <c r="E128" i="1"/>
  <c r="F128" i="1" s="1"/>
  <c r="G128" i="1" s="1"/>
  <c r="E148" i="1"/>
  <c r="F148" i="1" s="1"/>
  <c r="G148" i="1" s="1"/>
  <c r="E93" i="1"/>
  <c r="F93" i="1" s="1"/>
  <c r="G93" i="1" s="1"/>
  <c r="E186" i="1"/>
  <c r="F186" i="1" s="1"/>
  <c r="G186" i="1" s="1"/>
  <c r="E133" i="1"/>
  <c r="F133" i="1" s="1"/>
  <c r="G133" i="1" s="1"/>
  <c r="E52" i="1"/>
  <c r="F52" i="1" s="1"/>
  <c r="G52" i="1" s="1"/>
  <c r="E207" i="1"/>
  <c r="F207" i="1" s="1"/>
  <c r="G207" i="1" s="1"/>
  <c r="E77" i="1"/>
  <c r="F77" i="1" s="1"/>
  <c r="G77" i="1" s="1"/>
  <c r="E87" i="1"/>
  <c r="F87" i="1" s="1"/>
  <c r="G87" i="1" s="1"/>
  <c r="E35" i="1"/>
  <c r="F35" i="1" s="1"/>
  <c r="G35" i="1" s="1"/>
  <c r="E60" i="1"/>
  <c r="F60" i="1" s="1"/>
  <c r="E73" i="1"/>
  <c r="F73" i="1" s="1"/>
  <c r="E216" i="1"/>
  <c r="F216" i="1" s="1"/>
  <c r="E89" i="1"/>
  <c r="F89" i="1" s="1"/>
  <c r="E25" i="1"/>
  <c r="F25" i="1" s="1"/>
  <c r="G25" i="1" s="1"/>
  <c r="E202" i="1"/>
  <c r="F202" i="1" s="1"/>
  <c r="G202" i="1" s="1"/>
  <c r="E235" i="1"/>
  <c r="F235" i="1" s="1"/>
  <c r="G235" i="1" s="1"/>
  <c r="E65" i="1"/>
  <c r="F65" i="1" s="1"/>
  <c r="G65" i="1" s="1"/>
  <c r="E157" i="1"/>
  <c r="F157" i="1" s="1"/>
  <c r="G157" i="1" s="1"/>
  <c r="E78" i="1"/>
  <c r="F78" i="1" s="1"/>
  <c r="G78" i="1" s="1"/>
  <c r="E162" i="1"/>
  <c r="F162" i="1" s="1"/>
  <c r="G162" i="1" s="1"/>
  <c r="E96" i="1"/>
  <c r="F96" i="1" s="1"/>
  <c r="G96" i="1" s="1"/>
  <c r="E19" i="1"/>
  <c r="F19" i="1" s="1"/>
  <c r="E155" i="1"/>
  <c r="F155" i="1" s="1"/>
  <c r="G155" i="1" s="1"/>
  <c r="E72" i="1"/>
  <c r="F72" i="1" s="1"/>
  <c r="G72" i="1" s="1"/>
  <c r="E191" i="1"/>
  <c r="F191" i="1" s="1"/>
  <c r="G191" i="1" s="1"/>
  <c r="E15" i="1"/>
  <c r="F15" i="1" s="1"/>
  <c r="G15" i="1" s="1"/>
  <c r="E198" i="1"/>
  <c r="F198" i="1" s="1"/>
  <c r="G198" i="1" s="1"/>
  <c r="E129" i="1"/>
  <c r="F129" i="1" s="1"/>
  <c r="G129" i="1" s="1"/>
  <c r="E228" i="1"/>
  <c r="F228" i="1" s="1"/>
  <c r="G228" i="1" s="1"/>
  <c r="E94" i="1"/>
  <c r="F94" i="1" s="1"/>
  <c r="G94" i="1" s="1"/>
  <c r="E16" i="1"/>
  <c r="F16" i="1" s="1"/>
  <c r="G16" i="1" s="1"/>
  <c r="E98" i="1"/>
  <c r="F98" i="1" s="1"/>
  <c r="G98" i="1" s="1"/>
  <c r="E211" i="1"/>
  <c r="F211" i="1" s="1"/>
  <c r="G211" i="1" s="1"/>
  <c r="E120" i="1"/>
  <c r="F120" i="1" s="1"/>
  <c r="G120" i="1" s="1"/>
  <c r="E11" i="1"/>
  <c r="F11" i="1" s="1"/>
  <c r="G11" i="1" s="1"/>
  <c r="E189" i="1"/>
  <c r="F189" i="1" s="1"/>
  <c r="E79" i="1"/>
  <c r="F79" i="1" s="1"/>
  <c r="E163" i="1"/>
  <c r="F163" i="1" s="1"/>
  <c r="E135" i="1"/>
  <c r="F135" i="1" s="1"/>
  <c r="G135" i="1" s="1"/>
  <c r="E137" i="1"/>
  <c r="F137" i="1" s="1"/>
  <c r="G137" i="1" s="1"/>
  <c r="E190" i="1"/>
  <c r="F190" i="1" s="1"/>
  <c r="G190" i="1" s="1"/>
  <c r="E144" i="1"/>
  <c r="F144" i="1" s="1"/>
  <c r="G144" i="1" s="1"/>
  <c r="E47" i="1"/>
  <c r="F47" i="1" s="1"/>
  <c r="G47" i="1" s="1"/>
  <c r="E131" i="1"/>
  <c r="F131" i="1" s="1"/>
  <c r="G131" i="1" s="1"/>
  <c r="E170" i="1"/>
  <c r="F170" i="1" s="1"/>
  <c r="G170" i="1" s="1"/>
  <c r="E66" i="1"/>
  <c r="F66" i="1" s="1"/>
  <c r="E132" i="1"/>
  <c r="F132" i="1" s="1"/>
  <c r="G132" i="1" s="1"/>
  <c r="E208" i="1"/>
  <c r="F208" i="1" s="1"/>
  <c r="G208" i="1" s="1"/>
  <c r="E164" i="1"/>
  <c r="F164" i="1" s="1"/>
  <c r="G164" i="1" s="1"/>
  <c r="E42" i="1"/>
  <c r="F42" i="1" s="1"/>
  <c r="E151" i="1"/>
  <c r="F151" i="1" s="1"/>
  <c r="G151" i="1" s="1"/>
  <c r="E103" i="1"/>
  <c r="F103" i="1" s="1"/>
  <c r="G103" i="1" s="1"/>
  <c r="E194" i="1"/>
  <c r="F194" i="1" s="1"/>
  <c r="G194" i="1" s="1"/>
  <c r="E112" i="1"/>
  <c r="F112" i="1" s="1"/>
  <c r="G112" i="1" s="1"/>
  <c r="E90" i="1"/>
  <c r="F90" i="1" s="1"/>
  <c r="G90" i="1" s="1"/>
  <c r="E26" i="1"/>
  <c r="F26" i="1" s="1"/>
  <c r="G26" i="1" s="1"/>
  <c r="E109" i="1"/>
  <c r="F109" i="1" s="1"/>
  <c r="G109" i="1" s="1"/>
  <c r="E7" i="1"/>
  <c r="F7" i="1" s="1"/>
  <c r="E23" i="1"/>
  <c r="F23" i="1" s="1"/>
  <c r="E117" i="1"/>
  <c r="F117" i="1" s="1"/>
  <c r="E227" i="1"/>
  <c r="F227" i="1" s="1"/>
  <c r="G227" i="1" s="1"/>
  <c r="E199" i="1"/>
  <c r="F199" i="1" s="1"/>
  <c r="G199" i="1" s="1"/>
  <c r="E67" i="1"/>
  <c r="F67" i="1" s="1"/>
  <c r="G67" i="1" s="1"/>
  <c r="E107" i="1"/>
  <c r="F107" i="1" s="1"/>
  <c r="G107" i="1" s="1"/>
  <c r="E56" i="1"/>
  <c r="F56" i="1" s="1"/>
  <c r="G56" i="1" s="1"/>
  <c r="E145" i="1"/>
  <c r="F145" i="1" s="1"/>
  <c r="G145" i="1" s="1"/>
  <c r="E86" i="1"/>
  <c r="F86" i="1" s="1"/>
  <c r="G86" i="1" s="1"/>
  <c r="E21" i="1"/>
  <c r="F21" i="1" s="1"/>
  <c r="G21" i="1" s="1"/>
  <c r="E187" i="1"/>
  <c r="F187" i="1" s="1"/>
  <c r="G187" i="1" s="1"/>
  <c r="E114" i="1"/>
  <c r="F114" i="1" s="1"/>
  <c r="E88" i="1"/>
  <c r="F88" i="1" s="1"/>
  <c r="G88" i="1" s="1"/>
  <c r="E102" i="1"/>
  <c r="F102" i="1" s="1"/>
  <c r="G102" i="1" s="1"/>
  <c r="E218" i="1"/>
  <c r="F218" i="1" s="1"/>
  <c r="G218" i="1" s="1"/>
  <c r="E212" i="1"/>
  <c r="F212" i="1" s="1"/>
  <c r="E110" i="1"/>
  <c r="F110" i="1" s="1"/>
  <c r="G110" i="1" s="1"/>
  <c r="E224" i="1"/>
  <c r="F224" i="1" s="1"/>
  <c r="G224" i="1" s="1"/>
  <c r="E127" i="1"/>
  <c r="F127" i="1" s="1"/>
  <c r="G127" i="1" s="1"/>
  <c r="E165" i="1"/>
  <c r="F165" i="1" s="1"/>
  <c r="G165" i="1" s="1"/>
  <c r="E75" i="1"/>
  <c r="F75" i="1" s="1"/>
  <c r="G75" i="1" s="1"/>
  <c r="E81" i="1"/>
  <c r="F81" i="1" s="1"/>
  <c r="G81" i="1" s="1"/>
  <c r="E68" i="1"/>
  <c r="F68" i="1" s="1"/>
  <c r="G68" i="1" s="1"/>
  <c r="E74" i="1"/>
  <c r="F74" i="1" s="1"/>
  <c r="E213" i="1"/>
  <c r="F213" i="1" s="1"/>
  <c r="E197" i="1"/>
  <c r="F197" i="1" s="1"/>
  <c r="E82" i="1"/>
  <c r="F82" i="1" s="1"/>
  <c r="E44" i="1"/>
  <c r="F44" i="1" s="1"/>
  <c r="E125" i="1"/>
  <c r="F125" i="1" s="1"/>
  <c r="G125" i="1" s="1"/>
  <c r="E221" i="1"/>
  <c r="F221" i="1" s="1"/>
  <c r="G221" i="1" s="1"/>
  <c r="E179" i="1"/>
  <c r="F179" i="1" s="1"/>
  <c r="G179" i="1" s="1"/>
  <c r="E178" i="1"/>
  <c r="F178" i="1" s="1"/>
  <c r="G178" i="1" s="1"/>
  <c r="E214" i="1"/>
  <c r="F214" i="1" s="1"/>
  <c r="G214" i="1" s="1"/>
  <c r="E106" i="1"/>
  <c r="F106" i="1" s="1"/>
  <c r="G106" i="1" s="1"/>
  <c r="E57" i="1"/>
  <c r="F57" i="1" s="1"/>
  <c r="G57" i="1" s="1"/>
  <c r="E91" i="1"/>
  <c r="F91" i="1" s="1"/>
  <c r="E168" i="1"/>
  <c r="F168" i="1" s="1"/>
  <c r="G168" i="1" s="1"/>
  <c r="E43" i="1"/>
  <c r="F43" i="1" s="1"/>
  <c r="G43" i="1" s="1"/>
  <c r="E141" i="1"/>
  <c r="F141" i="1" s="1"/>
  <c r="G141" i="1" s="1"/>
  <c r="E154" i="1"/>
  <c r="F154" i="1" s="1"/>
  <c r="E215" i="1"/>
  <c r="F215" i="1" s="1"/>
  <c r="G215" i="1" s="1"/>
  <c r="E225" i="1"/>
  <c r="F225" i="1" s="1"/>
  <c r="G225" i="1" s="1"/>
  <c r="E115" i="1"/>
  <c r="F115" i="1" s="1"/>
  <c r="G115" i="1" s="1"/>
  <c r="E166" i="1"/>
  <c r="F166" i="1" s="1"/>
  <c r="G166" i="1" s="1"/>
  <c r="E54" i="1"/>
  <c r="F54" i="1" s="1"/>
  <c r="G54" i="1" s="1"/>
  <c r="E37" i="1"/>
  <c r="F37" i="1" s="1"/>
  <c r="G37" i="1" s="1"/>
  <c r="E185" i="1"/>
  <c r="F185" i="1" s="1"/>
  <c r="G185" i="1" s="1"/>
  <c r="E142" i="1"/>
  <c r="F142" i="1" s="1"/>
  <c r="G101" i="1" l="1"/>
  <c r="G213" i="1"/>
  <c r="G205" i="1"/>
  <c r="G22" i="1"/>
  <c r="G216" i="1"/>
  <c r="G226" i="1"/>
  <c r="G138" i="1"/>
  <c r="G229" i="1"/>
  <c r="G66" i="1"/>
  <c r="G60" i="1"/>
  <c r="G149" i="1"/>
  <c r="G197" i="1"/>
  <c r="G210" i="1"/>
  <c r="G114" i="1"/>
  <c r="G100" i="1"/>
  <c r="G158" i="1"/>
  <c r="G223" i="1"/>
  <c r="G91" i="1"/>
  <c r="G30" i="1"/>
  <c r="G189" i="1"/>
  <c r="G113" i="1"/>
  <c r="G73" i="1"/>
  <c r="G134" i="1"/>
  <c r="G74" i="1"/>
  <c r="G130" i="1"/>
  <c r="G154" i="1"/>
  <c r="G44" i="1"/>
  <c r="G212" i="1"/>
  <c r="G42" i="1"/>
  <c r="G163" i="1"/>
  <c r="G117" i="1"/>
  <c r="G12" i="1"/>
  <c r="G23" i="1"/>
  <c r="G159" i="1"/>
  <c r="G51" i="1"/>
  <c r="G7" i="1"/>
  <c r="G19" i="1"/>
  <c r="G122" i="1"/>
  <c r="G118" i="1"/>
  <c r="G201" i="1"/>
  <c r="G217" i="1"/>
  <c r="G82" i="1"/>
  <c r="G79" i="1"/>
  <c r="G89" i="1"/>
  <c r="G84" i="1"/>
  <c r="G233" i="1"/>
  <c r="G108" i="1"/>
  <c r="G3" i="1"/>
  <c r="G142" i="1"/>
</calcChain>
</file>

<file path=xl/sharedStrings.xml><?xml version="1.0" encoding="utf-8"?>
<sst xmlns="http://schemas.openxmlformats.org/spreadsheetml/2006/main" count="553" uniqueCount="268">
  <si>
    <t>Brand</t>
  </si>
  <si>
    <t>Holiday</t>
  </si>
  <si>
    <t>Non Holiday</t>
  </si>
  <si>
    <t>Sensitivity</t>
  </si>
  <si>
    <t>airnails</t>
  </si>
  <si>
    <t>almea</t>
  </si>
  <si>
    <t>andrea</t>
  </si>
  <si>
    <t>ardell</t>
  </si>
  <si>
    <t>art-visage</t>
  </si>
  <si>
    <t>artex</t>
  </si>
  <si>
    <t>aura</t>
  </si>
  <si>
    <t>avene</t>
  </si>
  <si>
    <t>babyliss</t>
  </si>
  <si>
    <t>balbcare</t>
  </si>
  <si>
    <t>barbie</t>
  </si>
  <si>
    <t>barex</t>
  </si>
  <si>
    <t>batiste</t>
  </si>
  <si>
    <t>beautific</t>
  </si>
  <si>
    <t>beautix</t>
  </si>
  <si>
    <t>beauty-free</t>
  </si>
  <si>
    <t>beautyblender</t>
  </si>
  <si>
    <t>beauugreen</t>
  </si>
  <si>
    <t>benovy</t>
  </si>
  <si>
    <t>bergamo</t>
  </si>
  <si>
    <t>bespecial</t>
  </si>
  <si>
    <t>binacil</t>
  </si>
  <si>
    <t>bioaqua</t>
  </si>
  <si>
    <t>biofollica</t>
  </si>
  <si>
    <t>biore</t>
  </si>
  <si>
    <t>biorepair</t>
  </si>
  <si>
    <t>blixz</t>
  </si>
  <si>
    <t>bluesky</t>
  </si>
  <si>
    <t>bodyton</t>
  </si>
  <si>
    <t>bosnic</t>
  </si>
  <si>
    <t>bpw.style</t>
  </si>
  <si>
    <t>browxenna</t>
  </si>
  <si>
    <t>candy</t>
  </si>
  <si>
    <t>carmex</t>
  </si>
  <si>
    <t>chi</t>
  </si>
  <si>
    <t>cnd</t>
  </si>
  <si>
    <t>coifin</t>
  </si>
  <si>
    <t>concept</t>
  </si>
  <si>
    <t>consly</t>
  </si>
  <si>
    <t>coocla</t>
  </si>
  <si>
    <t>cosima</t>
  </si>
  <si>
    <t>cosmoprofi</t>
  </si>
  <si>
    <t>coxir</t>
  </si>
  <si>
    <t>cristalinas</t>
  </si>
  <si>
    <t>cruset</t>
  </si>
  <si>
    <t>cutrin</t>
  </si>
  <si>
    <t>dartnails</t>
  </si>
  <si>
    <t>de.lux</t>
  </si>
  <si>
    <t>deoproce</t>
  </si>
  <si>
    <t>depilflax</t>
  </si>
  <si>
    <t>dermacol</t>
  </si>
  <si>
    <t>dermal</t>
  </si>
  <si>
    <t>dewal</t>
  </si>
  <si>
    <t>dizao</t>
  </si>
  <si>
    <t>domix</t>
  </si>
  <si>
    <t>dorena</t>
  </si>
  <si>
    <t>dr.gloderm</t>
  </si>
  <si>
    <t>ecocraft</t>
  </si>
  <si>
    <t>ecolab</t>
  </si>
  <si>
    <t>egomania</t>
  </si>
  <si>
    <t>elizavecca</t>
  </si>
  <si>
    <t>ellips</t>
  </si>
  <si>
    <t>elskin</t>
  </si>
  <si>
    <t>emil</t>
  </si>
  <si>
    <t>enas</t>
  </si>
  <si>
    <t>enigma</t>
  </si>
  <si>
    <t>enjoy</t>
  </si>
  <si>
    <t>entity</t>
  </si>
  <si>
    <t>eos</t>
  </si>
  <si>
    <t>ermine</t>
  </si>
  <si>
    <t>estel</t>
  </si>
  <si>
    <t>estelare</t>
  </si>
  <si>
    <t>estrade</t>
  </si>
  <si>
    <t>eunyul</t>
  </si>
  <si>
    <t>f.o.x</t>
  </si>
  <si>
    <t>fancy</t>
  </si>
  <si>
    <t>farmavita</t>
  </si>
  <si>
    <t>farmona</t>
  </si>
  <si>
    <t>farmstay</t>
  </si>
  <si>
    <t>fedua</t>
  </si>
  <si>
    <t>finish</t>
  </si>
  <si>
    <t>fly</t>
  </si>
  <si>
    <t>foamie</t>
  </si>
  <si>
    <t>freedecor</t>
  </si>
  <si>
    <t>freshbubble</t>
  </si>
  <si>
    <t>frozen</t>
  </si>
  <si>
    <t>gehwol</t>
  </si>
  <si>
    <t>glysolid</t>
  </si>
  <si>
    <t>godefroy</t>
  </si>
  <si>
    <t>grace</t>
  </si>
  <si>
    <t>grattol</t>
  </si>
  <si>
    <t>greymy</t>
  </si>
  <si>
    <t>happyfons</t>
  </si>
  <si>
    <t>haruyama</t>
  </si>
  <si>
    <t>helloganic</t>
  </si>
  <si>
    <t>herbolive</t>
  </si>
  <si>
    <t>i-laq</t>
  </si>
  <si>
    <t>igrobeauty</t>
  </si>
  <si>
    <t>ingarden</t>
  </si>
  <si>
    <t>inm</t>
  </si>
  <si>
    <t>inoface</t>
  </si>
  <si>
    <t>insight</t>
  </si>
  <si>
    <t>irisk</t>
  </si>
  <si>
    <t>italwax</t>
  </si>
  <si>
    <t>jaguar</t>
  </si>
  <si>
    <t>jas</t>
  </si>
  <si>
    <t>jessnail</t>
  </si>
  <si>
    <t>joico</t>
  </si>
  <si>
    <t>juno</t>
  </si>
  <si>
    <t>kaaral</t>
  </si>
  <si>
    <t>kamill</t>
  </si>
  <si>
    <t>kapous</t>
  </si>
  <si>
    <t>kares</t>
  </si>
  <si>
    <t>kaypro</t>
  </si>
  <si>
    <t>keen</t>
  </si>
  <si>
    <t>kerasys</t>
  </si>
  <si>
    <t>keune</t>
  </si>
  <si>
    <t>kezy</t>
  </si>
  <si>
    <t>kims</t>
  </si>
  <si>
    <t>kinetics</t>
  </si>
  <si>
    <t>kiss</t>
  </si>
  <si>
    <t>kocostar</t>
  </si>
  <si>
    <t>koelcia</t>
  </si>
  <si>
    <t>koelf</t>
  </si>
  <si>
    <t>konad</t>
  </si>
  <si>
    <t>koreatida</t>
  </si>
  <si>
    <t>kosmekka</t>
  </si>
  <si>
    <t>labay</t>
  </si>
  <si>
    <t>laboratorium</t>
  </si>
  <si>
    <t>lador</t>
  </si>
  <si>
    <t>ladykin</t>
  </si>
  <si>
    <t>lakme</t>
  </si>
  <si>
    <t>lamixx</t>
  </si>
  <si>
    <t>latinoil</t>
  </si>
  <si>
    <t>lebelage</t>
  </si>
  <si>
    <t>levissime</t>
  </si>
  <si>
    <t>levrana</t>
  </si>
  <si>
    <t>lianail</t>
  </si>
  <si>
    <t>likato</t>
  </si>
  <si>
    <t>limoni</t>
  </si>
  <si>
    <t>litaline</t>
  </si>
  <si>
    <t>lovely</t>
  </si>
  <si>
    <t>lowence</t>
  </si>
  <si>
    <t>lsanic</t>
  </si>
  <si>
    <t>lunaris</t>
  </si>
  <si>
    <t>mane</t>
  </si>
  <si>
    <t>marathon</t>
  </si>
  <si>
    <t>markell</t>
  </si>
  <si>
    <t>marutaka-foot</t>
  </si>
  <si>
    <t>masura</t>
  </si>
  <si>
    <t>matreshka</t>
  </si>
  <si>
    <t>matrix</t>
  </si>
  <si>
    <t>mavala</t>
  </si>
  <si>
    <t>max</t>
  </si>
  <si>
    <t>mayamy</t>
  </si>
  <si>
    <t>meisterwerk</t>
  </si>
  <si>
    <t>metzger</t>
  </si>
  <si>
    <t>mielle</t>
  </si>
  <si>
    <t>milv</t>
  </si>
  <si>
    <t>miskin</t>
  </si>
  <si>
    <t>missha</t>
  </si>
  <si>
    <t>moyou</t>
  </si>
  <si>
    <t>nagaraku</t>
  </si>
  <si>
    <t>naomi</t>
  </si>
  <si>
    <t>naturmed</t>
  </si>
  <si>
    <t>nefertiti</t>
  </si>
  <si>
    <t>neoleor</t>
  </si>
  <si>
    <t>nirvel</t>
  </si>
  <si>
    <t>nitrile</t>
  </si>
  <si>
    <t>nitrimax</t>
  </si>
  <si>
    <t>oniq</t>
  </si>
  <si>
    <t>opi</t>
  </si>
  <si>
    <t>orly</t>
  </si>
  <si>
    <t>osmo</t>
  </si>
  <si>
    <t>ovale</t>
  </si>
  <si>
    <t>parachute</t>
  </si>
  <si>
    <t>petitfee</t>
  </si>
  <si>
    <t>philips</t>
  </si>
  <si>
    <t>plazan</t>
  </si>
  <si>
    <t>pnb</t>
  </si>
  <si>
    <t>polarus</t>
  </si>
  <si>
    <t>pole</t>
  </si>
  <si>
    <t>profepil</t>
  </si>
  <si>
    <t>profhenna</t>
  </si>
  <si>
    <t>protokeratin</t>
  </si>
  <si>
    <t>provoc</t>
  </si>
  <si>
    <t>radius</t>
  </si>
  <si>
    <t>rasyan</t>
  </si>
  <si>
    <t>refectocil</t>
  </si>
  <si>
    <t>relouis</t>
  </si>
  <si>
    <t>riche</t>
  </si>
  <si>
    <t>rocknailstar</t>
  </si>
  <si>
    <t>rosi</t>
  </si>
  <si>
    <t>roubloff</t>
  </si>
  <si>
    <t>runail</t>
  </si>
  <si>
    <t>s.care</t>
  </si>
  <si>
    <t>sanoto</t>
  </si>
  <si>
    <t>sawa</t>
  </si>
  <si>
    <t>severina</t>
  </si>
  <si>
    <t>shary</t>
  </si>
  <si>
    <t>shik</t>
  </si>
  <si>
    <t>siberina</t>
  </si>
  <si>
    <t>skinity</t>
  </si>
  <si>
    <t>skinlite</t>
  </si>
  <si>
    <t>skipofit</t>
  </si>
  <si>
    <t>smart</t>
  </si>
  <si>
    <t>soleo</t>
  </si>
  <si>
    <t>solomeya</t>
  </si>
  <si>
    <t>sophin</t>
  </si>
  <si>
    <t>staleks</t>
  </si>
  <si>
    <t>strong</t>
  </si>
  <si>
    <t>sun</t>
  </si>
  <si>
    <t>sunuv</t>
  </si>
  <si>
    <t>supertan</t>
  </si>
  <si>
    <t>swarovski</t>
  </si>
  <si>
    <t>tannymaxx</t>
  </si>
  <si>
    <t>tazol</t>
  </si>
  <si>
    <t>tertio</t>
  </si>
  <si>
    <t>thuya</t>
  </si>
  <si>
    <t>tosowoong</t>
  </si>
  <si>
    <t>treaclemoon</t>
  </si>
  <si>
    <t>trind</t>
  </si>
  <si>
    <t>uno</t>
  </si>
  <si>
    <t>uskusi</t>
  </si>
  <si>
    <t>veraclara</t>
  </si>
  <si>
    <t>vilenta</t>
  </si>
  <si>
    <t>vosev</t>
  </si>
  <si>
    <t>weaver</t>
  </si>
  <si>
    <t>yllozure</t>
  </si>
  <si>
    <t>yoko</t>
  </si>
  <si>
    <t>ypsed</t>
  </si>
  <si>
    <t>yu-r</t>
  </si>
  <si>
    <t>zeitun</t>
  </si>
  <si>
    <t>zinger</t>
  </si>
  <si>
    <t>Revenue</t>
  </si>
  <si>
    <t>Orders</t>
  </si>
  <si>
    <t>Order Share</t>
  </si>
  <si>
    <t>Revenue Share</t>
  </si>
  <si>
    <t>Non Holiday Orders</t>
  </si>
  <si>
    <t>Total Orders</t>
  </si>
  <si>
    <t>Contribution</t>
  </si>
  <si>
    <t>Thanksgiving/product_name</t>
  </si>
  <si>
    <t>Thanksgiving/Orders</t>
  </si>
  <si>
    <t>Thanksgiving/Revenue</t>
  </si>
  <si>
    <t>Black Friday/product_name</t>
  </si>
  <si>
    <t>Black Friday/Orders</t>
  </si>
  <si>
    <t>Black Friday/Revenue</t>
  </si>
  <si>
    <t>Saturday/product_name</t>
  </si>
  <si>
    <t>Saturday/Orders</t>
  </si>
  <si>
    <t>Saturday/Revenue</t>
  </si>
  <si>
    <t>Sunday/product_name</t>
  </si>
  <si>
    <t>Sunday/Orders</t>
  </si>
  <si>
    <t>Sunday/Revenue</t>
  </si>
  <si>
    <t>Cyber Monday/product_name</t>
  </si>
  <si>
    <t>Cyber Monday/Orders</t>
  </si>
  <si>
    <t>Cyber Monday/Revenue</t>
  </si>
  <si>
    <t>Runail Glitter Stick</t>
  </si>
  <si>
    <t>Irisk Rosehip Oil</t>
  </si>
  <si>
    <t>Grattol Dry Shampoo Collection</t>
  </si>
  <si>
    <t>Masura Fluid Lip Color</t>
  </si>
  <si>
    <t>Italwax Hair Strobing Spray</t>
  </si>
  <si>
    <t>Domix Magnetic Brush Set</t>
  </si>
  <si>
    <t>Lip Pencil Set</t>
  </si>
  <si>
    <t>product_name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</si>
</sst>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333333"/>
      <name val="Helvetica Neue"/>
      <family val="2"/>
    </font>
    <font>
      <sz val="14"/>
      <color rgb="FF333333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9" fontId="1" fillId="0" borderId="2" xfId="1" applyFont="1" applyFill="1" applyBorder="1" applyAlignment="1">
      <alignment horizontal="center" vertical="top"/>
    </xf>
    <xf numFmtId="9" fontId="0" fillId="0" borderId="0" xfId="1" applyFon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9" fontId="0" fillId="0" borderId="0" xfId="1" applyNumberFormat="1" applyFont="1"/>
    <xf numFmtId="0" fontId="1" fillId="0" borderId="3" xfId="0" applyFont="1" applyFill="1" applyBorder="1" applyAlignment="1">
      <alignment horizontal="center" vertical="top"/>
    </xf>
    <xf numFmtId="2" fontId="0" fillId="0" borderId="0" xfId="1" applyNumberFormat="1" applyFont="1"/>
    <xf numFmtId="0" fontId="3" fillId="0" borderId="0" xfId="0" applyFont="1"/>
    <xf numFmtId="0" fontId="4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236"/>
  <sheetViews>
    <sheetView workbookViewId="0">
      <selection activeCell="E242" sqref="E242"/>
    </sheetView>
  </sheetViews>
  <sheetFormatPr baseColWidth="10" defaultColWidth="8.83203125" defaultRowHeight="15" x14ac:dyDescent="0.2"/>
  <cols>
    <col min="1" max="1" width="11.1640625" customWidth="1"/>
    <col min="3" max="3" width="10.5" bestFit="1" customWidth="1"/>
    <col min="5" max="5" width="16" bestFit="1" customWidth="1"/>
    <col min="6" max="6" width="10.5" bestFit="1" customWidth="1"/>
    <col min="7" max="7" width="12.1640625" style="4" bestFit="1" customWidth="1"/>
    <col min="8" max="8" width="11.83203125" style="4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242</v>
      </c>
      <c r="F1" s="2" t="s">
        <v>243</v>
      </c>
      <c r="G1" s="3" t="s">
        <v>3</v>
      </c>
      <c r="H1" s="3" t="s">
        <v>244</v>
      </c>
    </row>
    <row r="2" spans="1:8" hidden="1" x14ac:dyDescent="0.2">
      <c r="A2" t="s">
        <v>14</v>
      </c>
      <c r="B2">
        <v>4</v>
      </c>
      <c r="C2">
        <v>0</v>
      </c>
      <c r="D2">
        <v>100</v>
      </c>
      <c r="E2">
        <f t="shared" ref="E2:E65" si="0">C2*10</f>
        <v>0</v>
      </c>
      <c r="F2">
        <f t="shared" ref="F2:F65" si="1">SUM(B2,E2)</f>
        <v>4</v>
      </c>
      <c r="G2" s="4">
        <f t="shared" ref="G2:G65" si="2">B2/F2</f>
        <v>1</v>
      </c>
      <c r="H2" s="4">
        <f>B2/SUM($B$2:$B$235)</f>
        <v>1.2400255445262172E-5</v>
      </c>
    </row>
    <row r="3" spans="1:8" hidden="1" x14ac:dyDescent="0.2">
      <c r="A3" t="s">
        <v>25</v>
      </c>
      <c r="B3">
        <v>7</v>
      </c>
      <c r="C3">
        <v>0</v>
      </c>
      <c r="D3">
        <v>100</v>
      </c>
      <c r="E3">
        <f t="shared" si="0"/>
        <v>0</v>
      </c>
      <c r="F3">
        <f t="shared" si="1"/>
        <v>7</v>
      </c>
      <c r="G3" s="4">
        <f t="shared" si="2"/>
        <v>1</v>
      </c>
      <c r="H3" s="4">
        <f t="shared" ref="H3:H31" si="3">B3/SUM($B$2:$B$235)</f>
        <v>2.1700447029208801E-5</v>
      </c>
    </row>
    <row r="4" spans="1:8" hidden="1" x14ac:dyDescent="0.2">
      <c r="A4" t="s">
        <v>98</v>
      </c>
      <c r="B4">
        <v>1</v>
      </c>
      <c r="C4">
        <v>0</v>
      </c>
      <c r="D4">
        <v>100</v>
      </c>
      <c r="E4">
        <f t="shared" si="0"/>
        <v>0</v>
      </c>
      <c r="F4">
        <f t="shared" si="1"/>
        <v>1</v>
      </c>
      <c r="G4" s="4">
        <f t="shared" si="2"/>
        <v>1</v>
      </c>
      <c r="H4" s="4">
        <f t="shared" si="3"/>
        <v>3.1000638613155429E-6</v>
      </c>
    </row>
    <row r="5" spans="1:8" hidden="1" x14ac:dyDescent="0.2">
      <c r="A5" t="s">
        <v>112</v>
      </c>
      <c r="B5">
        <v>3</v>
      </c>
      <c r="C5">
        <v>0</v>
      </c>
      <c r="D5">
        <v>100</v>
      </c>
      <c r="E5">
        <f t="shared" si="0"/>
        <v>0</v>
      </c>
      <c r="F5">
        <f t="shared" si="1"/>
        <v>3</v>
      </c>
      <c r="G5" s="4">
        <f t="shared" si="2"/>
        <v>1</v>
      </c>
      <c r="H5" s="4">
        <f t="shared" si="3"/>
        <v>9.3001915839466296E-6</v>
      </c>
    </row>
    <row r="6" spans="1:8" hidden="1" x14ac:dyDescent="0.2">
      <c r="A6" t="s">
        <v>116</v>
      </c>
      <c r="B6">
        <v>3</v>
      </c>
      <c r="C6">
        <v>0</v>
      </c>
      <c r="D6">
        <v>100</v>
      </c>
      <c r="E6">
        <f t="shared" si="0"/>
        <v>0</v>
      </c>
      <c r="F6">
        <f t="shared" si="1"/>
        <v>3</v>
      </c>
      <c r="G6" s="4">
        <f t="shared" si="2"/>
        <v>1</v>
      </c>
      <c r="H6" s="4">
        <f t="shared" si="3"/>
        <v>9.3001915839466296E-6</v>
      </c>
    </row>
    <row r="7" spans="1:8" hidden="1" x14ac:dyDescent="0.2">
      <c r="A7" t="s">
        <v>190</v>
      </c>
      <c r="B7">
        <v>4</v>
      </c>
      <c r="C7">
        <v>0</v>
      </c>
      <c r="D7">
        <v>100</v>
      </c>
      <c r="E7">
        <f t="shared" si="0"/>
        <v>0</v>
      </c>
      <c r="F7">
        <f t="shared" si="1"/>
        <v>4</v>
      </c>
      <c r="G7" s="4">
        <f t="shared" si="2"/>
        <v>1</v>
      </c>
      <c r="H7" s="4">
        <f t="shared" si="3"/>
        <v>1.2400255445262172E-5</v>
      </c>
    </row>
    <row r="8" spans="1:8" hidden="1" x14ac:dyDescent="0.2">
      <c r="A8" t="s">
        <v>50</v>
      </c>
      <c r="B8">
        <v>869</v>
      </c>
      <c r="C8">
        <v>3</v>
      </c>
      <c r="D8">
        <v>99.655963302752298</v>
      </c>
      <c r="E8">
        <f t="shared" si="0"/>
        <v>30</v>
      </c>
      <c r="F8">
        <f t="shared" si="1"/>
        <v>899</v>
      </c>
      <c r="G8" s="4">
        <f t="shared" si="2"/>
        <v>0.96662958843159064</v>
      </c>
      <c r="H8" s="4">
        <f t="shared" si="3"/>
        <v>2.693955495483207E-3</v>
      </c>
    </row>
    <row r="9" spans="1:8" hidden="1" x14ac:dyDescent="0.2">
      <c r="A9" t="s">
        <v>61</v>
      </c>
      <c r="B9">
        <v>60</v>
      </c>
      <c r="C9">
        <v>1</v>
      </c>
      <c r="D9">
        <v>98.360655737704917</v>
      </c>
      <c r="E9">
        <f t="shared" si="0"/>
        <v>10</v>
      </c>
      <c r="F9">
        <f t="shared" si="1"/>
        <v>70</v>
      </c>
      <c r="G9" s="4">
        <f t="shared" si="2"/>
        <v>0.8571428571428571</v>
      </c>
      <c r="H9" s="4">
        <f t="shared" si="3"/>
        <v>1.8600383167893258E-4</v>
      </c>
    </row>
    <row r="10" spans="1:8" hidden="1" x14ac:dyDescent="0.2">
      <c r="A10" t="s">
        <v>95</v>
      </c>
      <c r="B10">
        <v>27</v>
      </c>
      <c r="C10">
        <v>1</v>
      </c>
      <c r="D10">
        <v>96.428571428571431</v>
      </c>
      <c r="E10">
        <f t="shared" si="0"/>
        <v>10</v>
      </c>
      <c r="F10">
        <f t="shared" si="1"/>
        <v>37</v>
      </c>
      <c r="G10" s="4">
        <f t="shared" si="2"/>
        <v>0.72972972972972971</v>
      </c>
      <c r="H10" s="4">
        <f t="shared" si="3"/>
        <v>8.370172425551967E-5</v>
      </c>
    </row>
    <row r="11" spans="1:8" hidden="1" x14ac:dyDescent="0.2">
      <c r="A11" t="s">
        <v>167</v>
      </c>
      <c r="B11">
        <v>79</v>
      </c>
      <c r="C11">
        <v>6</v>
      </c>
      <c r="D11">
        <v>92.941176470588232</v>
      </c>
      <c r="E11">
        <f t="shared" si="0"/>
        <v>60</v>
      </c>
      <c r="F11">
        <f t="shared" si="1"/>
        <v>139</v>
      </c>
      <c r="G11" s="4">
        <f t="shared" si="2"/>
        <v>0.56834532374100721</v>
      </c>
      <c r="H11" s="4">
        <f t="shared" si="3"/>
        <v>2.4490504504392791E-4</v>
      </c>
    </row>
    <row r="12" spans="1:8" hidden="1" x14ac:dyDescent="0.2">
      <c r="A12" t="s">
        <v>72</v>
      </c>
      <c r="B12">
        <v>34</v>
      </c>
      <c r="C12">
        <v>3</v>
      </c>
      <c r="D12">
        <v>91.891891891891902</v>
      </c>
      <c r="E12">
        <f t="shared" si="0"/>
        <v>30</v>
      </c>
      <c r="F12">
        <f t="shared" si="1"/>
        <v>64</v>
      </c>
      <c r="G12" s="4">
        <f t="shared" si="2"/>
        <v>0.53125</v>
      </c>
      <c r="H12" s="4">
        <f t="shared" si="3"/>
        <v>1.0540217128472847E-4</v>
      </c>
    </row>
    <row r="13" spans="1:8" hidden="1" x14ac:dyDescent="0.2">
      <c r="A13" t="s">
        <v>62</v>
      </c>
      <c r="B13">
        <v>601</v>
      </c>
      <c r="C13">
        <v>54</v>
      </c>
      <c r="D13">
        <v>91.755725190839698</v>
      </c>
      <c r="E13">
        <f t="shared" si="0"/>
        <v>540</v>
      </c>
      <c r="F13">
        <f t="shared" si="1"/>
        <v>1141</v>
      </c>
      <c r="G13" s="4">
        <f t="shared" si="2"/>
        <v>0.52673093777388258</v>
      </c>
      <c r="H13" s="4">
        <f t="shared" si="3"/>
        <v>1.8631383806506415E-3</v>
      </c>
    </row>
    <row r="14" spans="1:8" hidden="1" x14ac:dyDescent="0.2">
      <c r="A14" t="s">
        <v>83</v>
      </c>
      <c r="B14">
        <v>11</v>
      </c>
      <c r="C14">
        <v>1</v>
      </c>
      <c r="D14">
        <v>91.666666666666657</v>
      </c>
      <c r="E14">
        <f t="shared" si="0"/>
        <v>10</v>
      </c>
      <c r="F14">
        <f t="shared" si="1"/>
        <v>21</v>
      </c>
      <c r="G14" s="4">
        <f t="shared" si="2"/>
        <v>0.52380952380952384</v>
      </c>
      <c r="H14" s="4">
        <f t="shared" si="3"/>
        <v>3.4100702474470976E-5</v>
      </c>
    </row>
    <row r="15" spans="1:8" hidden="1" x14ac:dyDescent="0.2">
      <c r="A15" t="s">
        <v>158</v>
      </c>
      <c r="B15">
        <v>20</v>
      </c>
      <c r="C15">
        <v>2</v>
      </c>
      <c r="D15">
        <v>90.909090909090907</v>
      </c>
      <c r="E15">
        <f t="shared" si="0"/>
        <v>20</v>
      </c>
      <c r="F15">
        <f t="shared" si="1"/>
        <v>40</v>
      </c>
      <c r="G15" s="4">
        <f t="shared" si="2"/>
        <v>0.5</v>
      </c>
      <c r="H15" s="4">
        <f t="shared" si="3"/>
        <v>6.2001277226310869E-5</v>
      </c>
    </row>
    <row r="16" spans="1:8" hidden="1" x14ac:dyDescent="0.2">
      <c r="A16" t="s">
        <v>163</v>
      </c>
      <c r="B16">
        <v>36</v>
      </c>
      <c r="C16">
        <v>4</v>
      </c>
      <c r="D16">
        <v>90</v>
      </c>
      <c r="E16">
        <f t="shared" si="0"/>
        <v>40</v>
      </c>
      <c r="F16">
        <f t="shared" si="1"/>
        <v>76</v>
      </c>
      <c r="G16" s="4">
        <f t="shared" si="2"/>
        <v>0.47368421052631576</v>
      </c>
      <c r="H16" s="4">
        <f t="shared" si="3"/>
        <v>1.1160229900735956E-4</v>
      </c>
    </row>
    <row r="17" spans="1:8" hidden="1" x14ac:dyDescent="0.2">
      <c r="A17" t="s">
        <v>56</v>
      </c>
      <c r="B17">
        <v>398</v>
      </c>
      <c r="C17">
        <v>49</v>
      </c>
      <c r="D17">
        <v>89.038031319910516</v>
      </c>
      <c r="E17">
        <f t="shared" si="0"/>
        <v>490</v>
      </c>
      <c r="F17">
        <f t="shared" si="1"/>
        <v>888</v>
      </c>
      <c r="G17" s="4">
        <f t="shared" si="2"/>
        <v>0.44819819819819817</v>
      </c>
      <c r="H17" s="4">
        <f t="shared" si="3"/>
        <v>1.2338254168035862E-3</v>
      </c>
    </row>
    <row r="18" spans="1:8" hidden="1" x14ac:dyDescent="0.2">
      <c r="A18" t="s">
        <v>22</v>
      </c>
      <c r="B18">
        <v>803</v>
      </c>
      <c r="C18">
        <v>99</v>
      </c>
      <c r="D18">
        <v>89.024390243902445</v>
      </c>
      <c r="E18">
        <f t="shared" si="0"/>
        <v>990</v>
      </c>
      <c r="F18">
        <f t="shared" si="1"/>
        <v>1793</v>
      </c>
      <c r="G18" s="4">
        <f t="shared" si="2"/>
        <v>0.44785276073619634</v>
      </c>
      <c r="H18" s="4">
        <f t="shared" si="3"/>
        <v>2.4893512806363812E-3</v>
      </c>
    </row>
    <row r="19" spans="1:8" hidden="1" x14ac:dyDescent="0.2">
      <c r="A19" t="s">
        <v>154</v>
      </c>
      <c r="B19">
        <v>76</v>
      </c>
      <c r="C19">
        <v>10</v>
      </c>
      <c r="D19">
        <v>88.372093023255815</v>
      </c>
      <c r="E19">
        <f t="shared" si="0"/>
        <v>100</v>
      </c>
      <c r="F19">
        <f t="shared" si="1"/>
        <v>176</v>
      </c>
      <c r="G19" s="4">
        <f t="shared" si="2"/>
        <v>0.43181818181818182</v>
      </c>
      <c r="H19" s="4">
        <f t="shared" si="3"/>
        <v>2.3560485345998128E-4</v>
      </c>
    </row>
    <row r="20" spans="1:8" hidden="1" x14ac:dyDescent="0.2">
      <c r="A20" t="s">
        <v>64</v>
      </c>
      <c r="B20">
        <v>21</v>
      </c>
      <c r="C20">
        <v>3</v>
      </c>
      <c r="D20">
        <v>87.5</v>
      </c>
      <c r="E20">
        <f t="shared" si="0"/>
        <v>30</v>
      </c>
      <c r="F20">
        <f t="shared" si="1"/>
        <v>51</v>
      </c>
      <c r="G20" s="4">
        <f t="shared" si="2"/>
        <v>0.41176470588235292</v>
      </c>
      <c r="H20" s="4">
        <f t="shared" si="3"/>
        <v>6.5101341087626404E-5</v>
      </c>
    </row>
    <row r="21" spans="1:8" hidden="1" x14ac:dyDescent="0.2">
      <c r="A21" t="s">
        <v>200</v>
      </c>
      <c r="B21">
        <v>14</v>
      </c>
      <c r="C21">
        <v>2</v>
      </c>
      <c r="D21">
        <v>87.5</v>
      </c>
      <c r="E21">
        <f t="shared" si="0"/>
        <v>20</v>
      </c>
      <c r="F21">
        <f t="shared" si="1"/>
        <v>34</v>
      </c>
      <c r="G21" s="4">
        <f t="shared" si="2"/>
        <v>0.41176470588235292</v>
      </c>
      <c r="H21" s="4">
        <f t="shared" si="3"/>
        <v>4.3400894058417603E-5</v>
      </c>
    </row>
    <row r="22" spans="1:8" hidden="1" x14ac:dyDescent="0.2">
      <c r="A22" t="s">
        <v>70</v>
      </c>
      <c r="B22">
        <v>27</v>
      </c>
      <c r="C22">
        <v>4</v>
      </c>
      <c r="D22">
        <v>87.096774193548384</v>
      </c>
      <c r="E22">
        <f t="shared" si="0"/>
        <v>40</v>
      </c>
      <c r="F22">
        <f t="shared" si="1"/>
        <v>67</v>
      </c>
      <c r="G22" s="4">
        <f t="shared" si="2"/>
        <v>0.40298507462686567</v>
      </c>
      <c r="H22" s="4">
        <f t="shared" si="3"/>
        <v>8.370172425551967E-5</v>
      </c>
    </row>
    <row r="23" spans="1:8" hidden="1" x14ac:dyDescent="0.2">
      <c r="A23" t="s">
        <v>191</v>
      </c>
      <c r="B23">
        <v>13</v>
      </c>
      <c r="C23">
        <v>2</v>
      </c>
      <c r="D23">
        <v>86.666666666666671</v>
      </c>
      <c r="E23">
        <f t="shared" si="0"/>
        <v>20</v>
      </c>
      <c r="F23">
        <f t="shared" si="1"/>
        <v>33</v>
      </c>
      <c r="G23" s="4">
        <f t="shared" si="2"/>
        <v>0.39393939393939392</v>
      </c>
      <c r="H23" s="4">
        <f t="shared" si="3"/>
        <v>4.030083019710206E-5</v>
      </c>
    </row>
    <row r="24" spans="1:8" hidden="1" x14ac:dyDescent="0.2">
      <c r="A24" t="s">
        <v>117</v>
      </c>
      <c r="B24">
        <v>269</v>
      </c>
      <c r="C24">
        <v>43</v>
      </c>
      <c r="D24">
        <v>86.21794871794873</v>
      </c>
      <c r="E24">
        <f t="shared" si="0"/>
        <v>430</v>
      </c>
      <c r="F24">
        <f t="shared" si="1"/>
        <v>699</v>
      </c>
      <c r="G24" s="4">
        <f t="shared" si="2"/>
        <v>0.38483547925608014</v>
      </c>
      <c r="H24" s="4">
        <f t="shared" si="3"/>
        <v>8.3391717869388108E-4</v>
      </c>
    </row>
    <row r="25" spans="1:8" hidden="1" x14ac:dyDescent="0.2">
      <c r="A25" t="s">
        <v>146</v>
      </c>
      <c r="B25">
        <v>117</v>
      </c>
      <c r="C25">
        <v>21</v>
      </c>
      <c r="D25">
        <v>84.782608695652172</v>
      </c>
      <c r="E25">
        <f t="shared" si="0"/>
        <v>210</v>
      </c>
      <c r="F25">
        <f t="shared" si="1"/>
        <v>327</v>
      </c>
      <c r="G25" s="4">
        <f t="shared" si="2"/>
        <v>0.3577981651376147</v>
      </c>
      <c r="H25" s="4">
        <f t="shared" si="3"/>
        <v>3.6270747177391852E-4</v>
      </c>
    </row>
    <row r="26" spans="1:8" hidden="1" x14ac:dyDescent="0.2">
      <c r="A26" t="s">
        <v>188</v>
      </c>
      <c r="B26">
        <v>67</v>
      </c>
      <c r="C26">
        <v>13</v>
      </c>
      <c r="D26">
        <v>83.75</v>
      </c>
      <c r="E26">
        <f t="shared" si="0"/>
        <v>130</v>
      </c>
      <c r="F26">
        <f t="shared" si="1"/>
        <v>197</v>
      </c>
      <c r="G26" s="4">
        <f t="shared" si="2"/>
        <v>0.34010152284263961</v>
      </c>
      <c r="H26" s="4">
        <f t="shared" si="3"/>
        <v>2.0770427870814138E-4</v>
      </c>
    </row>
    <row r="27" spans="1:8" hidden="1" x14ac:dyDescent="0.2">
      <c r="A27" t="s">
        <v>86</v>
      </c>
      <c r="B27">
        <v>10</v>
      </c>
      <c r="C27">
        <v>2</v>
      </c>
      <c r="D27">
        <v>83.333333333333343</v>
      </c>
      <c r="E27">
        <f t="shared" si="0"/>
        <v>20</v>
      </c>
      <c r="F27">
        <f t="shared" si="1"/>
        <v>30</v>
      </c>
      <c r="G27" s="4">
        <f t="shared" si="2"/>
        <v>0.33333333333333331</v>
      </c>
      <c r="H27" s="4">
        <f t="shared" si="3"/>
        <v>3.1000638613155434E-5</v>
      </c>
    </row>
    <row r="28" spans="1:8" hidden="1" x14ac:dyDescent="0.2">
      <c r="A28" t="s">
        <v>124</v>
      </c>
      <c r="B28">
        <v>225</v>
      </c>
      <c r="C28">
        <v>46</v>
      </c>
      <c r="D28">
        <v>83.025830258302577</v>
      </c>
      <c r="E28">
        <f t="shared" si="0"/>
        <v>460</v>
      </c>
      <c r="F28">
        <f t="shared" si="1"/>
        <v>685</v>
      </c>
      <c r="G28" s="4">
        <f t="shared" si="2"/>
        <v>0.32846715328467152</v>
      </c>
      <c r="H28" s="4">
        <f t="shared" si="3"/>
        <v>6.975143687959972E-4</v>
      </c>
    </row>
    <row r="29" spans="1:8" hidden="1" x14ac:dyDescent="0.2">
      <c r="A29" t="s">
        <v>19</v>
      </c>
      <c r="B29">
        <v>839</v>
      </c>
      <c r="C29">
        <v>185</v>
      </c>
      <c r="D29">
        <v>81.93359375</v>
      </c>
      <c r="E29">
        <f t="shared" si="0"/>
        <v>1850</v>
      </c>
      <c r="F29">
        <f t="shared" si="1"/>
        <v>2689</v>
      </c>
      <c r="G29" s="4">
        <f t="shared" si="2"/>
        <v>0.31201190033469689</v>
      </c>
      <c r="H29" s="4">
        <f t="shared" si="3"/>
        <v>2.6009535796437406E-3</v>
      </c>
    </row>
    <row r="30" spans="1:8" hidden="1" x14ac:dyDescent="0.2">
      <c r="A30" t="s">
        <v>10</v>
      </c>
      <c r="B30">
        <v>40</v>
      </c>
      <c r="C30">
        <v>9</v>
      </c>
      <c r="D30">
        <v>81.632653061224488</v>
      </c>
      <c r="E30">
        <f t="shared" si="0"/>
        <v>90</v>
      </c>
      <c r="F30">
        <f t="shared" si="1"/>
        <v>130</v>
      </c>
      <c r="G30" s="4">
        <f t="shared" si="2"/>
        <v>0.30769230769230771</v>
      </c>
      <c r="H30" s="4">
        <f t="shared" si="3"/>
        <v>1.2400255445262174E-4</v>
      </c>
    </row>
    <row r="31" spans="1:8" hidden="1" x14ac:dyDescent="0.2">
      <c r="A31" t="s">
        <v>76</v>
      </c>
      <c r="B31">
        <v>34</v>
      </c>
      <c r="C31">
        <v>8</v>
      </c>
      <c r="D31">
        <v>80.952380952380949</v>
      </c>
      <c r="E31">
        <f t="shared" si="0"/>
        <v>80</v>
      </c>
      <c r="F31">
        <f t="shared" si="1"/>
        <v>114</v>
      </c>
      <c r="G31" s="4">
        <f t="shared" si="2"/>
        <v>0.2982456140350877</v>
      </c>
      <c r="H31" s="4">
        <f t="shared" si="3"/>
        <v>1.0540217128472847E-4</v>
      </c>
    </row>
    <row r="32" spans="1:8" hidden="1" x14ac:dyDescent="0.2">
      <c r="A32" s="5" t="s">
        <v>87</v>
      </c>
      <c r="B32">
        <v>8979</v>
      </c>
      <c r="C32">
        <v>2140</v>
      </c>
      <c r="D32">
        <v>80.753664897922476</v>
      </c>
      <c r="E32">
        <f t="shared" si="0"/>
        <v>21400</v>
      </c>
      <c r="F32">
        <f t="shared" si="1"/>
        <v>30379</v>
      </c>
      <c r="G32" s="4">
        <f t="shared" si="2"/>
        <v>0.29556601599789328</v>
      </c>
      <c r="H32" s="4">
        <f t="shared" ref="H32:H63" si="4">B32/SUM($B$2:$B$235)</f>
        <v>2.7835473410752262E-2</v>
      </c>
    </row>
    <row r="33" spans="1:8" x14ac:dyDescent="0.2">
      <c r="A33" s="6" t="s">
        <v>94</v>
      </c>
      <c r="B33">
        <v>22766</v>
      </c>
      <c r="C33">
        <v>5456</v>
      </c>
      <c r="D33">
        <v>80.667564311530015</v>
      </c>
      <c r="E33">
        <f t="shared" si="0"/>
        <v>54560</v>
      </c>
      <c r="F33">
        <f t="shared" si="1"/>
        <v>77326</v>
      </c>
      <c r="G33" s="4">
        <f t="shared" si="2"/>
        <v>0.29441584977885832</v>
      </c>
      <c r="H33" s="4">
        <f t="shared" si="4"/>
        <v>7.0576053866709648E-2</v>
      </c>
    </row>
    <row r="34" spans="1:8" hidden="1" x14ac:dyDescent="0.2">
      <c r="A34" t="s">
        <v>111</v>
      </c>
      <c r="B34">
        <v>90</v>
      </c>
      <c r="C34">
        <v>22</v>
      </c>
      <c r="D34">
        <v>80.357142857142861</v>
      </c>
      <c r="E34">
        <f t="shared" si="0"/>
        <v>220</v>
      </c>
      <c r="F34">
        <f t="shared" si="1"/>
        <v>310</v>
      </c>
      <c r="G34" s="4">
        <f t="shared" si="2"/>
        <v>0.29032258064516131</v>
      </c>
      <c r="H34" s="4">
        <f t="shared" si="4"/>
        <v>2.7900574751839888E-4</v>
      </c>
    </row>
    <row r="35" spans="1:8" hidden="1" x14ac:dyDescent="0.2">
      <c r="A35" t="s">
        <v>141</v>
      </c>
      <c r="B35">
        <v>3738</v>
      </c>
      <c r="C35">
        <v>951</v>
      </c>
      <c r="D35">
        <v>79.718490083173393</v>
      </c>
      <c r="E35">
        <f t="shared" si="0"/>
        <v>9510</v>
      </c>
      <c r="F35">
        <f t="shared" si="1"/>
        <v>13248</v>
      </c>
      <c r="G35" s="4">
        <f t="shared" si="2"/>
        <v>0.28215579710144928</v>
      </c>
      <c r="H35" s="4">
        <f t="shared" si="4"/>
        <v>1.1588038713597501E-2</v>
      </c>
    </row>
    <row r="36" spans="1:8" hidden="1" x14ac:dyDescent="0.2">
      <c r="A36" t="s">
        <v>125</v>
      </c>
      <c r="B36">
        <v>192</v>
      </c>
      <c r="C36">
        <v>49</v>
      </c>
      <c r="D36">
        <v>79.668049792531122</v>
      </c>
      <c r="E36">
        <f t="shared" si="0"/>
        <v>490</v>
      </c>
      <c r="F36">
        <f t="shared" si="1"/>
        <v>682</v>
      </c>
      <c r="G36" s="4">
        <f t="shared" si="2"/>
        <v>0.28152492668621704</v>
      </c>
      <c r="H36" s="4">
        <f t="shared" si="4"/>
        <v>5.9521226137258429E-4</v>
      </c>
    </row>
    <row r="37" spans="1:8" hidden="1" x14ac:dyDescent="0.2">
      <c r="A37" t="s">
        <v>236</v>
      </c>
      <c r="B37">
        <v>313</v>
      </c>
      <c r="C37">
        <v>80</v>
      </c>
      <c r="D37">
        <v>79.64376590330788</v>
      </c>
      <c r="E37">
        <f t="shared" si="0"/>
        <v>800</v>
      </c>
      <c r="F37">
        <f t="shared" si="1"/>
        <v>1113</v>
      </c>
      <c r="G37" s="4">
        <f t="shared" si="2"/>
        <v>0.28122192273135671</v>
      </c>
      <c r="H37" s="4">
        <f t="shared" si="4"/>
        <v>9.7031998859176496E-4</v>
      </c>
    </row>
    <row r="38" spans="1:8" hidden="1" x14ac:dyDescent="0.2">
      <c r="A38" t="s">
        <v>114</v>
      </c>
      <c r="B38">
        <v>69</v>
      </c>
      <c r="C38">
        <v>18</v>
      </c>
      <c r="D38">
        <v>79.310344827586206</v>
      </c>
      <c r="E38">
        <f t="shared" si="0"/>
        <v>180</v>
      </c>
      <c r="F38">
        <f t="shared" si="1"/>
        <v>249</v>
      </c>
      <c r="G38" s="4">
        <f t="shared" si="2"/>
        <v>0.27710843373493976</v>
      </c>
      <c r="H38" s="4">
        <f t="shared" si="4"/>
        <v>2.1390440643077248E-4</v>
      </c>
    </row>
    <row r="39" spans="1:8" hidden="1" x14ac:dyDescent="0.2">
      <c r="A39" t="s">
        <v>13</v>
      </c>
      <c r="B39">
        <v>172</v>
      </c>
      <c r="C39">
        <v>46</v>
      </c>
      <c r="D39">
        <v>78.899082568807344</v>
      </c>
      <c r="E39">
        <f t="shared" si="0"/>
        <v>460</v>
      </c>
      <c r="F39">
        <f t="shared" si="1"/>
        <v>632</v>
      </c>
      <c r="G39" s="4">
        <f t="shared" si="2"/>
        <v>0.27215189873417722</v>
      </c>
      <c r="H39" s="4">
        <f t="shared" si="4"/>
        <v>5.3321098414627337E-4</v>
      </c>
    </row>
    <row r="40" spans="1:8" hidden="1" x14ac:dyDescent="0.2">
      <c r="A40" t="s">
        <v>121</v>
      </c>
      <c r="B40">
        <v>33</v>
      </c>
      <c r="C40">
        <v>9</v>
      </c>
      <c r="D40">
        <v>78.571428571428569</v>
      </c>
      <c r="E40">
        <f t="shared" si="0"/>
        <v>90</v>
      </c>
      <c r="F40">
        <f t="shared" si="1"/>
        <v>123</v>
      </c>
      <c r="G40" s="4">
        <f t="shared" si="2"/>
        <v>0.26829268292682928</v>
      </c>
      <c r="H40" s="4">
        <f t="shared" si="4"/>
        <v>1.0230210742341292E-4</v>
      </c>
    </row>
    <row r="41" spans="1:8" hidden="1" x14ac:dyDescent="0.2">
      <c r="A41" t="s">
        <v>93</v>
      </c>
      <c r="B41">
        <v>69</v>
      </c>
      <c r="C41">
        <v>19</v>
      </c>
      <c r="D41">
        <v>78.409090909090907</v>
      </c>
      <c r="E41">
        <f t="shared" si="0"/>
        <v>190</v>
      </c>
      <c r="F41">
        <f t="shared" si="1"/>
        <v>259</v>
      </c>
      <c r="G41" s="4">
        <f t="shared" si="2"/>
        <v>0.26640926640926643</v>
      </c>
      <c r="H41" s="4">
        <f t="shared" si="4"/>
        <v>2.1390440643077248E-4</v>
      </c>
    </row>
    <row r="42" spans="1:8" hidden="1" x14ac:dyDescent="0.2">
      <c r="A42" t="s">
        <v>182</v>
      </c>
      <c r="B42">
        <v>58</v>
      </c>
      <c r="C42">
        <v>16</v>
      </c>
      <c r="D42">
        <v>78.378378378378372</v>
      </c>
      <c r="E42">
        <f t="shared" si="0"/>
        <v>160</v>
      </c>
      <c r="F42">
        <f t="shared" si="1"/>
        <v>218</v>
      </c>
      <c r="G42" s="4">
        <f t="shared" si="2"/>
        <v>0.26605504587155965</v>
      </c>
      <c r="H42" s="4">
        <f t="shared" si="4"/>
        <v>1.7980370395630151E-4</v>
      </c>
    </row>
    <row r="43" spans="1:8" hidden="1" x14ac:dyDescent="0.2">
      <c r="A43" t="s">
        <v>228</v>
      </c>
      <c r="B43">
        <v>54</v>
      </c>
      <c r="C43">
        <v>15</v>
      </c>
      <c r="D43">
        <v>78.260869565217391</v>
      </c>
      <c r="E43">
        <f t="shared" si="0"/>
        <v>150</v>
      </c>
      <c r="F43">
        <f t="shared" si="1"/>
        <v>204</v>
      </c>
      <c r="G43" s="4">
        <f t="shared" si="2"/>
        <v>0.26470588235294118</v>
      </c>
      <c r="H43" s="4">
        <f t="shared" si="4"/>
        <v>1.6740344851103934E-4</v>
      </c>
    </row>
    <row r="44" spans="1:8" hidden="1" x14ac:dyDescent="0.2">
      <c r="A44" t="s">
        <v>218</v>
      </c>
      <c r="B44">
        <v>2103</v>
      </c>
      <c r="C44">
        <v>593</v>
      </c>
      <c r="D44">
        <v>78.004451038575667</v>
      </c>
      <c r="E44">
        <f t="shared" si="0"/>
        <v>5930</v>
      </c>
      <c r="F44">
        <f t="shared" si="1"/>
        <v>8033</v>
      </c>
      <c r="G44" s="4">
        <f t="shared" si="2"/>
        <v>0.26179509523216732</v>
      </c>
      <c r="H44" s="4">
        <f t="shared" si="4"/>
        <v>6.5194343003465872E-3</v>
      </c>
    </row>
    <row r="45" spans="1:8" hidden="1" x14ac:dyDescent="0.2">
      <c r="A45" t="s">
        <v>109</v>
      </c>
      <c r="B45">
        <v>447</v>
      </c>
      <c r="C45">
        <v>128</v>
      </c>
      <c r="D45">
        <v>77.739130434782609</v>
      </c>
      <c r="E45">
        <f t="shared" si="0"/>
        <v>1280</v>
      </c>
      <c r="F45">
        <f t="shared" si="1"/>
        <v>1727</v>
      </c>
      <c r="G45" s="4">
        <f t="shared" si="2"/>
        <v>0.25883034163288943</v>
      </c>
      <c r="H45" s="4">
        <f t="shared" si="4"/>
        <v>1.3857285460080477E-3</v>
      </c>
    </row>
    <row r="46" spans="1:8" hidden="1" x14ac:dyDescent="0.2">
      <c r="A46" t="s">
        <v>26</v>
      </c>
      <c r="B46">
        <v>461</v>
      </c>
      <c r="C46">
        <v>134</v>
      </c>
      <c r="D46">
        <v>77.478991596638664</v>
      </c>
      <c r="E46">
        <f t="shared" si="0"/>
        <v>1340</v>
      </c>
      <c r="F46">
        <f t="shared" si="1"/>
        <v>1801</v>
      </c>
      <c r="G46" s="4">
        <f t="shared" si="2"/>
        <v>0.25596890616324264</v>
      </c>
      <c r="H46" s="4">
        <f t="shared" si="4"/>
        <v>1.4291294400664654E-3</v>
      </c>
    </row>
    <row r="47" spans="1:8" hidden="1" x14ac:dyDescent="0.2">
      <c r="A47" t="s">
        <v>175</v>
      </c>
      <c r="B47">
        <v>132</v>
      </c>
      <c r="C47">
        <v>39</v>
      </c>
      <c r="D47">
        <v>77.192982456140342</v>
      </c>
      <c r="E47">
        <f t="shared" si="0"/>
        <v>390</v>
      </c>
      <c r="F47">
        <f t="shared" si="1"/>
        <v>522</v>
      </c>
      <c r="G47" s="4">
        <f t="shared" si="2"/>
        <v>0.25287356321839083</v>
      </c>
      <c r="H47" s="4">
        <f t="shared" si="4"/>
        <v>4.0920842969365169E-4</v>
      </c>
    </row>
    <row r="48" spans="1:8" hidden="1" x14ac:dyDescent="0.2">
      <c r="A48" t="s">
        <v>30</v>
      </c>
      <c r="B48">
        <v>70</v>
      </c>
      <c r="C48">
        <v>21</v>
      </c>
      <c r="D48">
        <v>76.923076923076934</v>
      </c>
      <c r="E48">
        <f t="shared" si="0"/>
        <v>210</v>
      </c>
      <c r="F48">
        <f t="shared" si="1"/>
        <v>280</v>
      </c>
      <c r="G48" s="4">
        <f t="shared" si="2"/>
        <v>0.25</v>
      </c>
      <c r="H48" s="4">
        <f t="shared" si="4"/>
        <v>2.1700447029208801E-4</v>
      </c>
    </row>
    <row r="49" spans="1:8" hidden="1" x14ac:dyDescent="0.2">
      <c r="A49" t="s">
        <v>51</v>
      </c>
      <c r="B49">
        <v>3851</v>
      </c>
      <c r="C49">
        <v>1163</v>
      </c>
      <c r="D49">
        <v>76.804946150777823</v>
      </c>
      <c r="E49">
        <f t="shared" si="0"/>
        <v>11630</v>
      </c>
      <c r="F49">
        <f t="shared" si="1"/>
        <v>15481</v>
      </c>
      <c r="G49" s="4">
        <f t="shared" si="2"/>
        <v>0.24875654027517602</v>
      </c>
      <c r="H49" s="4">
        <f t="shared" si="4"/>
        <v>1.1938345929926156E-2</v>
      </c>
    </row>
    <row r="50" spans="1:8" hidden="1" x14ac:dyDescent="0.2">
      <c r="A50" t="s">
        <v>38</v>
      </c>
      <c r="B50">
        <v>91</v>
      </c>
      <c r="C50">
        <v>28</v>
      </c>
      <c r="D50">
        <v>76.470588235294116</v>
      </c>
      <c r="E50">
        <f t="shared" si="0"/>
        <v>280</v>
      </c>
      <c r="F50">
        <f t="shared" si="1"/>
        <v>371</v>
      </c>
      <c r="G50" s="4">
        <f t="shared" si="2"/>
        <v>0.24528301886792453</v>
      </c>
      <c r="H50" s="4">
        <f t="shared" si="4"/>
        <v>2.8210581137971444E-4</v>
      </c>
    </row>
    <row r="51" spans="1:8" hidden="1" x14ac:dyDescent="0.2">
      <c r="A51" t="s">
        <v>47</v>
      </c>
      <c r="B51">
        <v>158</v>
      </c>
      <c r="C51">
        <v>49</v>
      </c>
      <c r="D51">
        <v>76.328502415458928</v>
      </c>
      <c r="E51">
        <f t="shared" si="0"/>
        <v>490</v>
      </c>
      <c r="F51">
        <f t="shared" si="1"/>
        <v>648</v>
      </c>
      <c r="G51" s="4">
        <f t="shared" si="2"/>
        <v>0.24382716049382716</v>
      </c>
      <c r="H51" s="4">
        <f t="shared" si="4"/>
        <v>4.8981009008785582E-4</v>
      </c>
    </row>
    <row r="52" spans="1:8" hidden="1" x14ac:dyDescent="0.2">
      <c r="A52" t="s">
        <v>137</v>
      </c>
      <c r="B52">
        <v>29</v>
      </c>
      <c r="C52">
        <v>9</v>
      </c>
      <c r="D52">
        <v>76.31578947368422</v>
      </c>
      <c r="E52">
        <f t="shared" si="0"/>
        <v>90</v>
      </c>
      <c r="F52">
        <f t="shared" si="1"/>
        <v>119</v>
      </c>
      <c r="G52" s="4">
        <f t="shared" si="2"/>
        <v>0.24369747899159663</v>
      </c>
      <c r="H52" s="4">
        <f t="shared" si="4"/>
        <v>8.9901851978150754E-5</v>
      </c>
    </row>
    <row r="53" spans="1:8" hidden="1" x14ac:dyDescent="0.2">
      <c r="A53" t="s">
        <v>90</v>
      </c>
      <c r="B53">
        <v>198</v>
      </c>
      <c r="C53">
        <v>62</v>
      </c>
      <c r="D53">
        <v>76.153846153846146</v>
      </c>
      <c r="E53">
        <f t="shared" si="0"/>
        <v>620</v>
      </c>
      <c r="F53">
        <f t="shared" si="1"/>
        <v>818</v>
      </c>
      <c r="G53" s="4">
        <f t="shared" si="2"/>
        <v>0.24205378973105135</v>
      </c>
      <c r="H53" s="4">
        <f t="shared" si="4"/>
        <v>6.1381264454047756E-4</v>
      </c>
    </row>
    <row r="54" spans="1:8" hidden="1" x14ac:dyDescent="0.2">
      <c r="A54" t="s">
        <v>235</v>
      </c>
      <c r="B54">
        <v>35</v>
      </c>
      <c r="C54">
        <v>11</v>
      </c>
      <c r="D54">
        <v>76.08695652173914</v>
      </c>
      <c r="E54">
        <f t="shared" si="0"/>
        <v>110</v>
      </c>
      <c r="F54">
        <f t="shared" si="1"/>
        <v>145</v>
      </c>
      <c r="G54" s="4">
        <f t="shared" si="2"/>
        <v>0.2413793103448276</v>
      </c>
      <c r="H54" s="4">
        <f t="shared" si="4"/>
        <v>1.0850223514604401E-4</v>
      </c>
    </row>
    <row r="55" spans="1:8" hidden="1" x14ac:dyDescent="0.2">
      <c r="A55" t="s">
        <v>45</v>
      </c>
      <c r="B55">
        <v>3083</v>
      </c>
      <c r="C55">
        <v>971</v>
      </c>
      <c r="D55">
        <v>76.048347311297476</v>
      </c>
      <c r="E55">
        <f t="shared" si="0"/>
        <v>9710</v>
      </c>
      <c r="F55">
        <f t="shared" si="1"/>
        <v>12793</v>
      </c>
      <c r="G55" s="4">
        <f t="shared" si="2"/>
        <v>0.24099116704447746</v>
      </c>
      <c r="H55" s="4">
        <f t="shared" si="4"/>
        <v>9.5574968844358201E-3</v>
      </c>
    </row>
    <row r="56" spans="1:8" hidden="1" x14ac:dyDescent="0.2">
      <c r="A56" t="s">
        <v>197</v>
      </c>
      <c r="B56">
        <v>2091</v>
      </c>
      <c r="C56">
        <v>663</v>
      </c>
      <c r="D56">
        <v>75.925925925925924</v>
      </c>
      <c r="E56">
        <f t="shared" si="0"/>
        <v>6630</v>
      </c>
      <c r="F56">
        <f t="shared" si="1"/>
        <v>8721</v>
      </c>
      <c r="G56" s="4">
        <f t="shared" si="2"/>
        <v>0.23976608187134502</v>
      </c>
      <c r="H56" s="4">
        <f t="shared" si="4"/>
        <v>6.4822335340108004E-3</v>
      </c>
    </row>
    <row r="57" spans="1:8" hidden="1" x14ac:dyDescent="0.2">
      <c r="A57" t="s">
        <v>225</v>
      </c>
      <c r="B57">
        <v>113</v>
      </c>
      <c r="C57">
        <v>36</v>
      </c>
      <c r="D57">
        <v>75.838926174496649</v>
      </c>
      <c r="E57">
        <f t="shared" si="0"/>
        <v>360</v>
      </c>
      <c r="F57">
        <f t="shared" si="1"/>
        <v>473</v>
      </c>
      <c r="G57" s="4">
        <f t="shared" si="2"/>
        <v>0.23890063424947147</v>
      </c>
      <c r="H57" s="4">
        <f t="shared" si="4"/>
        <v>3.5030721632865638E-4</v>
      </c>
    </row>
    <row r="58" spans="1:8" hidden="1" x14ac:dyDescent="0.2">
      <c r="A58" t="s">
        <v>91</v>
      </c>
      <c r="B58">
        <v>100</v>
      </c>
      <c r="C58">
        <v>32</v>
      </c>
      <c r="D58">
        <v>75.757575757575751</v>
      </c>
      <c r="E58">
        <f t="shared" si="0"/>
        <v>320</v>
      </c>
      <c r="F58">
        <f t="shared" si="1"/>
        <v>420</v>
      </c>
      <c r="G58" s="4">
        <f t="shared" si="2"/>
        <v>0.23809523809523808</v>
      </c>
      <c r="H58" s="4">
        <f t="shared" si="4"/>
        <v>3.1000638613155429E-4</v>
      </c>
    </row>
    <row r="59" spans="1:8" hidden="1" x14ac:dyDescent="0.2">
      <c r="A59" t="s">
        <v>128</v>
      </c>
      <c r="B59">
        <v>379</v>
      </c>
      <c r="C59">
        <v>122</v>
      </c>
      <c r="D59">
        <v>75.648702594810374</v>
      </c>
      <c r="E59">
        <f t="shared" si="0"/>
        <v>1220</v>
      </c>
      <c r="F59">
        <f t="shared" si="1"/>
        <v>1599</v>
      </c>
      <c r="G59" s="4">
        <f t="shared" si="2"/>
        <v>0.23702313946216386</v>
      </c>
      <c r="H59" s="4">
        <f t="shared" si="4"/>
        <v>1.1749242034385908E-3</v>
      </c>
    </row>
    <row r="60" spans="1:8" hidden="1" x14ac:dyDescent="0.2">
      <c r="A60" t="s">
        <v>142</v>
      </c>
      <c r="B60">
        <v>64</v>
      </c>
      <c r="C60">
        <v>21</v>
      </c>
      <c r="D60">
        <v>75.294117647058826</v>
      </c>
      <c r="E60">
        <f t="shared" si="0"/>
        <v>210</v>
      </c>
      <c r="F60">
        <f t="shared" si="1"/>
        <v>274</v>
      </c>
      <c r="G60" s="4">
        <f t="shared" si="2"/>
        <v>0.23357664233576642</v>
      </c>
      <c r="H60" s="4">
        <f t="shared" si="4"/>
        <v>1.9840408712419475E-4</v>
      </c>
    </row>
    <row r="61" spans="1:8" hidden="1" x14ac:dyDescent="0.2">
      <c r="A61" t="s">
        <v>15</v>
      </c>
      <c r="B61">
        <v>27</v>
      </c>
      <c r="C61">
        <v>9</v>
      </c>
      <c r="D61">
        <v>75</v>
      </c>
      <c r="E61">
        <f t="shared" si="0"/>
        <v>90</v>
      </c>
      <c r="F61">
        <f t="shared" si="1"/>
        <v>117</v>
      </c>
      <c r="G61" s="4">
        <f t="shared" si="2"/>
        <v>0.23076923076923078</v>
      </c>
      <c r="H61" s="4">
        <f t="shared" si="4"/>
        <v>8.370172425551967E-5</v>
      </c>
    </row>
    <row r="62" spans="1:8" hidden="1" x14ac:dyDescent="0.2">
      <c r="A62" t="s">
        <v>44</v>
      </c>
      <c r="B62">
        <v>30</v>
      </c>
      <c r="C62">
        <v>10</v>
      </c>
      <c r="D62">
        <v>75</v>
      </c>
      <c r="E62">
        <f t="shared" si="0"/>
        <v>100</v>
      </c>
      <c r="F62">
        <f t="shared" si="1"/>
        <v>130</v>
      </c>
      <c r="G62" s="4">
        <f t="shared" si="2"/>
        <v>0.23076923076923078</v>
      </c>
      <c r="H62" s="4">
        <f t="shared" si="4"/>
        <v>9.3001915839466289E-5</v>
      </c>
    </row>
    <row r="63" spans="1:8" hidden="1" x14ac:dyDescent="0.2">
      <c r="A63" t="s">
        <v>63</v>
      </c>
      <c r="B63">
        <v>15</v>
      </c>
      <c r="C63">
        <v>5</v>
      </c>
      <c r="D63">
        <v>75</v>
      </c>
      <c r="E63">
        <f t="shared" si="0"/>
        <v>50</v>
      </c>
      <c r="F63">
        <f t="shared" si="1"/>
        <v>65</v>
      </c>
      <c r="G63" s="4">
        <f t="shared" si="2"/>
        <v>0.23076923076923078</v>
      </c>
      <c r="H63" s="4">
        <f t="shared" si="4"/>
        <v>4.6500957919733145E-5</v>
      </c>
    </row>
    <row r="64" spans="1:8" hidden="1" x14ac:dyDescent="0.2">
      <c r="A64" t="s">
        <v>122</v>
      </c>
      <c r="B64">
        <v>30</v>
      </c>
      <c r="C64">
        <v>10</v>
      </c>
      <c r="D64">
        <v>75</v>
      </c>
      <c r="E64">
        <f t="shared" si="0"/>
        <v>100</v>
      </c>
      <c r="F64">
        <f t="shared" si="1"/>
        <v>130</v>
      </c>
      <c r="G64" s="4">
        <f t="shared" si="2"/>
        <v>0.23076923076923078</v>
      </c>
      <c r="H64" s="4">
        <f t="shared" ref="H64:H95" si="5">B64/SUM($B$2:$B$235)</f>
        <v>9.3001915839466289E-5</v>
      </c>
    </row>
    <row r="65" spans="1:8" hidden="1" x14ac:dyDescent="0.2">
      <c r="A65" t="s">
        <v>149</v>
      </c>
      <c r="B65">
        <v>9</v>
      </c>
      <c r="C65">
        <v>3</v>
      </c>
      <c r="D65">
        <v>75</v>
      </c>
      <c r="E65">
        <f t="shared" si="0"/>
        <v>30</v>
      </c>
      <c r="F65">
        <f t="shared" si="1"/>
        <v>39</v>
      </c>
      <c r="G65" s="4">
        <f t="shared" si="2"/>
        <v>0.23076923076923078</v>
      </c>
      <c r="H65" s="4">
        <f t="shared" si="5"/>
        <v>2.7900574751839889E-5</v>
      </c>
    </row>
    <row r="66" spans="1:8" hidden="1" x14ac:dyDescent="0.2">
      <c r="A66" t="s">
        <v>178</v>
      </c>
      <c r="B66">
        <v>3</v>
      </c>
      <c r="C66">
        <v>1</v>
      </c>
      <c r="D66">
        <v>75</v>
      </c>
      <c r="E66">
        <f t="shared" ref="E66:E129" si="6">C66*10</f>
        <v>10</v>
      </c>
      <c r="F66">
        <f t="shared" ref="F66:F129" si="7">SUM(B66,E66)</f>
        <v>13</v>
      </c>
      <c r="G66" s="4">
        <f t="shared" ref="G66:G129" si="8">B66/F66</f>
        <v>0.23076923076923078</v>
      </c>
      <c r="H66" s="4">
        <f t="shared" si="5"/>
        <v>9.3001915839466296E-6</v>
      </c>
    </row>
    <row r="67" spans="1:8" hidden="1" x14ac:dyDescent="0.2">
      <c r="A67" t="s">
        <v>195</v>
      </c>
      <c r="B67">
        <v>3</v>
      </c>
      <c r="C67">
        <v>1</v>
      </c>
      <c r="D67">
        <v>75</v>
      </c>
      <c r="E67">
        <f t="shared" si="6"/>
        <v>10</v>
      </c>
      <c r="F67">
        <f t="shared" si="7"/>
        <v>13</v>
      </c>
      <c r="G67" s="4">
        <f t="shared" si="8"/>
        <v>0.23076923076923078</v>
      </c>
      <c r="H67" s="4">
        <f t="shared" si="5"/>
        <v>9.3001915839466296E-6</v>
      </c>
    </row>
    <row r="68" spans="1:8" hidden="1" x14ac:dyDescent="0.2">
      <c r="A68" t="s">
        <v>213</v>
      </c>
      <c r="B68">
        <v>2482</v>
      </c>
      <c r="C68">
        <v>828</v>
      </c>
      <c r="D68">
        <v>74.984894259818731</v>
      </c>
      <c r="E68">
        <f t="shared" si="6"/>
        <v>8280</v>
      </c>
      <c r="F68">
        <f t="shared" si="7"/>
        <v>10762</v>
      </c>
      <c r="G68" s="4">
        <f t="shared" si="8"/>
        <v>0.23062627764356067</v>
      </c>
      <c r="H68" s="4">
        <f t="shared" si="5"/>
        <v>7.6943585037851777E-3</v>
      </c>
    </row>
    <row r="69" spans="1:8" hidden="1" x14ac:dyDescent="0.2">
      <c r="A69" t="s">
        <v>110</v>
      </c>
      <c r="B69">
        <v>4765</v>
      </c>
      <c r="C69">
        <v>1596</v>
      </c>
      <c r="D69">
        <v>74.909605407954729</v>
      </c>
      <c r="E69">
        <f t="shared" si="6"/>
        <v>15960</v>
      </c>
      <c r="F69">
        <f t="shared" si="7"/>
        <v>20725</v>
      </c>
      <c r="G69" s="4">
        <f t="shared" si="8"/>
        <v>0.22991556091676718</v>
      </c>
      <c r="H69" s="4">
        <f t="shared" si="5"/>
        <v>1.4771804299168563E-2</v>
      </c>
    </row>
    <row r="70" spans="1:8" hidden="1" x14ac:dyDescent="0.2">
      <c r="A70" t="s">
        <v>65</v>
      </c>
      <c r="B70">
        <v>97</v>
      </c>
      <c r="C70">
        <v>33</v>
      </c>
      <c r="D70">
        <v>74.615384615384613</v>
      </c>
      <c r="E70">
        <f t="shared" si="6"/>
        <v>330</v>
      </c>
      <c r="F70">
        <f t="shared" si="7"/>
        <v>427</v>
      </c>
      <c r="G70" s="4">
        <f t="shared" si="8"/>
        <v>0.22716627634660422</v>
      </c>
      <c r="H70" s="4">
        <f t="shared" si="5"/>
        <v>3.0070619454760766E-4</v>
      </c>
    </row>
    <row r="71" spans="1:8" hidden="1" x14ac:dyDescent="0.2">
      <c r="A71" t="s">
        <v>8</v>
      </c>
      <c r="B71">
        <v>1853</v>
      </c>
      <c r="C71">
        <v>637</v>
      </c>
      <c r="D71">
        <v>74.417670682730915</v>
      </c>
      <c r="E71">
        <f t="shared" si="6"/>
        <v>6370</v>
      </c>
      <c r="F71">
        <f t="shared" si="7"/>
        <v>8223</v>
      </c>
      <c r="G71" s="4">
        <f t="shared" si="8"/>
        <v>0.22534354858324213</v>
      </c>
      <c r="H71" s="4">
        <f t="shared" si="5"/>
        <v>5.7444183350177013E-3</v>
      </c>
    </row>
    <row r="72" spans="1:8" hidden="1" x14ac:dyDescent="0.2">
      <c r="A72" t="s">
        <v>156</v>
      </c>
      <c r="B72">
        <v>90</v>
      </c>
      <c r="C72">
        <v>31</v>
      </c>
      <c r="D72">
        <v>74.380165289256198</v>
      </c>
      <c r="E72">
        <f t="shared" si="6"/>
        <v>310</v>
      </c>
      <c r="F72">
        <f t="shared" si="7"/>
        <v>400</v>
      </c>
      <c r="G72" s="4">
        <f t="shared" si="8"/>
        <v>0.22500000000000001</v>
      </c>
      <c r="H72" s="4">
        <f t="shared" si="5"/>
        <v>2.7900574751839888E-4</v>
      </c>
    </row>
    <row r="73" spans="1:8" hidden="1" x14ac:dyDescent="0.2">
      <c r="A73" t="s">
        <v>143</v>
      </c>
      <c r="B73">
        <v>341</v>
      </c>
      <c r="C73">
        <v>118</v>
      </c>
      <c r="D73">
        <v>74.291938997821347</v>
      </c>
      <c r="E73">
        <f t="shared" si="6"/>
        <v>1180</v>
      </c>
      <c r="F73">
        <f t="shared" si="7"/>
        <v>1521</v>
      </c>
      <c r="G73" s="4">
        <f t="shared" si="8"/>
        <v>0.22419460880999342</v>
      </c>
      <c r="H73" s="4">
        <f t="shared" si="5"/>
        <v>1.0571217767086003E-3</v>
      </c>
    </row>
    <row r="74" spans="1:8" hidden="1" x14ac:dyDescent="0.2">
      <c r="A74" t="s">
        <v>214</v>
      </c>
      <c r="B74">
        <v>359</v>
      </c>
      <c r="C74">
        <v>125</v>
      </c>
      <c r="D74">
        <v>74.173553719008268</v>
      </c>
      <c r="E74">
        <f t="shared" si="6"/>
        <v>1250</v>
      </c>
      <c r="F74">
        <f t="shared" si="7"/>
        <v>1609</v>
      </c>
      <c r="G74" s="4">
        <f t="shared" si="8"/>
        <v>0.22311995027967682</v>
      </c>
      <c r="H74" s="4">
        <f t="shared" si="5"/>
        <v>1.11292292621228E-3</v>
      </c>
    </row>
    <row r="75" spans="1:8" hidden="1" x14ac:dyDescent="0.2">
      <c r="A75" t="s">
        <v>211</v>
      </c>
      <c r="B75">
        <v>1107</v>
      </c>
      <c r="C75">
        <v>388</v>
      </c>
      <c r="D75">
        <v>74.046822742474916</v>
      </c>
      <c r="E75">
        <f t="shared" si="6"/>
        <v>3880</v>
      </c>
      <c r="F75">
        <f t="shared" si="7"/>
        <v>4987</v>
      </c>
      <c r="G75" s="4">
        <f t="shared" si="8"/>
        <v>0.22197714056547022</v>
      </c>
      <c r="H75" s="4">
        <f t="shared" si="5"/>
        <v>3.4317706944763061E-3</v>
      </c>
    </row>
    <row r="76" spans="1:8" hidden="1" x14ac:dyDescent="0.2">
      <c r="A76" t="s">
        <v>80</v>
      </c>
      <c r="B76">
        <v>277</v>
      </c>
      <c r="C76">
        <v>98</v>
      </c>
      <c r="D76">
        <v>73.866666666666674</v>
      </c>
      <c r="E76">
        <f t="shared" si="6"/>
        <v>980</v>
      </c>
      <c r="F76">
        <f t="shared" si="7"/>
        <v>1257</v>
      </c>
      <c r="G76" s="4">
        <f t="shared" si="8"/>
        <v>0.2203659506762132</v>
      </c>
      <c r="H76" s="4">
        <f t="shared" si="5"/>
        <v>8.5871768958440547E-4</v>
      </c>
    </row>
    <row r="77" spans="1:8" hidden="1" x14ac:dyDescent="0.2">
      <c r="A77" t="s">
        <v>139</v>
      </c>
      <c r="B77">
        <v>1029</v>
      </c>
      <c r="C77">
        <v>365</v>
      </c>
      <c r="D77">
        <v>73.816355810616926</v>
      </c>
      <c r="E77">
        <f t="shared" si="6"/>
        <v>3650</v>
      </c>
      <c r="F77">
        <f t="shared" si="7"/>
        <v>4679</v>
      </c>
      <c r="G77" s="4">
        <f t="shared" si="8"/>
        <v>0.21991878606539858</v>
      </c>
      <c r="H77" s="4">
        <f t="shared" si="5"/>
        <v>3.189965713293694E-3</v>
      </c>
    </row>
    <row r="78" spans="1:8" hidden="1" x14ac:dyDescent="0.2">
      <c r="A78" t="s">
        <v>151</v>
      </c>
      <c r="B78">
        <v>1209</v>
      </c>
      <c r="C78">
        <v>429</v>
      </c>
      <c r="D78">
        <v>73.80952380952381</v>
      </c>
      <c r="E78">
        <f t="shared" si="6"/>
        <v>4290</v>
      </c>
      <c r="F78">
        <f t="shared" si="7"/>
        <v>5499</v>
      </c>
      <c r="G78" s="4">
        <f t="shared" si="8"/>
        <v>0.21985815602836881</v>
      </c>
      <c r="H78" s="4">
        <f t="shared" si="5"/>
        <v>3.7479772083304917E-3</v>
      </c>
    </row>
    <row r="79" spans="1:8" hidden="1" x14ac:dyDescent="0.2">
      <c r="A79" t="s">
        <v>169</v>
      </c>
      <c r="B79">
        <v>104</v>
      </c>
      <c r="C79">
        <v>37</v>
      </c>
      <c r="D79">
        <v>73.75886524822694</v>
      </c>
      <c r="E79">
        <f t="shared" si="6"/>
        <v>370</v>
      </c>
      <c r="F79">
        <f t="shared" si="7"/>
        <v>474</v>
      </c>
      <c r="G79" s="4">
        <f t="shared" si="8"/>
        <v>0.21940928270042195</v>
      </c>
      <c r="H79" s="4">
        <f t="shared" si="5"/>
        <v>3.2240664157681648E-4</v>
      </c>
    </row>
    <row r="80" spans="1:8" hidden="1" x14ac:dyDescent="0.2">
      <c r="A80" t="s">
        <v>9</v>
      </c>
      <c r="B80">
        <v>742</v>
      </c>
      <c r="C80">
        <v>265</v>
      </c>
      <c r="D80">
        <v>73.68421052631578</v>
      </c>
      <c r="E80">
        <f t="shared" si="6"/>
        <v>2650</v>
      </c>
      <c r="F80">
        <f t="shared" si="7"/>
        <v>3392</v>
      </c>
      <c r="G80" s="4">
        <f t="shared" si="8"/>
        <v>0.21875</v>
      </c>
      <c r="H80" s="4">
        <f t="shared" si="5"/>
        <v>2.300247385096133E-3</v>
      </c>
    </row>
    <row r="81" spans="1:8" hidden="1" x14ac:dyDescent="0.2">
      <c r="A81" t="s">
        <v>212</v>
      </c>
      <c r="B81">
        <v>454</v>
      </c>
      <c r="C81">
        <v>164</v>
      </c>
      <c r="D81">
        <v>73.462783171521039</v>
      </c>
      <c r="E81">
        <f t="shared" si="6"/>
        <v>1640</v>
      </c>
      <c r="F81">
        <f t="shared" si="7"/>
        <v>2094</v>
      </c>
      <c r="G81" s="4">
        <f t="shared" si="8"/>
        <v>0.21680993314231137</v>
      </c>
      <c r="H81" s="4">
        <f t="shared" si="5"/>
        <v>1.4074289930372567E-3</v>
      </c>
    </row>
    <row r="82" spans="1:8" hidden="1" x14ac:dyDescent="0.2">
      <c r="A82" t="s">
        <v>217</v>
      </c>
      <c r="B82">
        <v>116</v>
      </c>
      <c r="C82">
        <v>42</v>
      </c>
      <c r="D82">
        <v>73.417721518987349</v>
      </c>
      <c r="E82">
        <f t="shared" si="6"/>
        <v>420</v>
      </c>
      <c r="F82">
        <f t="shared" si="7"/>
        <v>536</v>
      </c>
      <c r="G82" s="4">
        <f t="shared" si="8"/>
        <v>0.21641791044776118</v>
      </c>
      <c r="H82" s="4">
        <f t="shared" si="5"/>
        <v>3.5960740791260302E-4</v>
      </c>
    </row>
    <row r="83" spans="1:8" hidden="1" x14ac:dyDescent="0.2">
      <c r="A83" t="s">
        <v>21</v>
      </c>
      <c r="B83">
        <v>69</v>
      </c>
      <c r="C83">
        <v>25</v>
      </c>
      <c r="D83">
        <v>73.40425531914893</v>
      </c>
      <c r="E83">
        <f t="shared" si="6"/>
        <v>250</v>
      </c>
      <c r="F83">
        <f t="shared" si="7"/>
        <v>319</v>
      </c>
      <c r="G83" s="4">
        <f t="shared" si="8"/>
        <v>0.21630094043887146</v>
      </c>
      <c r="H83" s="4">
        <f t="shared" si="5"/>
        <v>2.1390440643077248E-4</v>
      </c>
    </row>
    <row r="84" spans="1:8" hidden="1" x14ac:dyDescent="0.2">
      <c r="A84" t="s">
        <v>97</v>
      </c>
      <c r="B84">
        <v>5441</v>
      </c>
      <c r="C84">
        <v>1972</v>
      </c>
      <c r="D84">
        <v>73.398084446243089</v>
      </c>
      <c r="E84">
        <f t="shared" si="6"/>
        <v>19720</v>
      </c>
      <c r="F84">
        <f t="shared" si="7"/>
        <v>25161</v>
      </c>
      <c r="G84" s="4">
        <f t="shared" si="8"/>
        <v>0.21624736695679822</v>
      </c>
      <c r="H84" s="4">
        <f t="shared" si="5"/>
        <v>1.686744746941787E-2</v>
      </c>
    </row>
    <row r="85" spans="1:8" hidden="1" x14ac:dyDescent="0.2">
      <c r="A85" t="s">
        <v>28</v>
      </c>
      <c r="B85">
        <v>11</v>
      </c>
      <c r="C85">
        <v>4</v>
      </c>
      <c r="D85">
        <v>73.333333333333329</v>
      </c>
      <c r="E85">
        <f t="shared" si="6"/>
        <v>40</v>
      </c>
      <c r="F85">
        <f t="shared" si="7"/>
        <v>51</v>
      </c>
      <c r="G85" s="4">
        <f t="shared" si="8"/>
        <v>0.21568627450980393</v>
      </c>
      <c r="H85" s="4">
        <f t="shared" si="5"/>
        <v>3.4100702474470976E-5</v>
      </c>
    </row>
    <row r="86" spans="1:8" hidden="1" x14ac:dyDescent="0.2">
      <c r="A86" t="s">
        <v>199</v>
      </c>
      <c r="B86">
        <v>11</v>
      </c>
      <c r="C86">
        <v>4</v>
      </c>
      <c r="D86">
        <v>73.333333333333329</v>
      </c>
      <c r="E86">
        <f t="shared" si="6"/>
        <v>40</v>
      </c>
      <c r="F86">
        <f t="shared" si="7"/>
        <v>51</v>
      </c>
      <c r="G86" s="4">
        <f t="shared" si="8"/>
        <v>0.21568627450980393</v>
      </c>
      <c r="H86" s="4">
        <f t="shared" si="5"/>
        <v>3.4100702474470976E-5</v>
      </c>
    </row>
    <row r="87" spans="1:8" hidden="1" x14ac:dyDescent="0.2">
      <c r="A87" t="s">
        <v>140</v>
      </c>
      <c r="B87">
        <v>1112</v>
      </c>
      <c r="C87">
        <v>406</v>
      </c>
      <c r="D87">
        <v>73.254281949934125</v>
      </c>
      <c r="E87">
        <f t="shared" si="6"/>
        <v>4060</v>
      </c>
      <c r="F87">
        <f t="shared" si="7"/>
        <v>5172</v>
      </c>
      <c r="G87" s="4">
        <f t="shared" si="8"/>
        <v>0.21500386697602475</v>
      </c>
      <c r="H87" s="4">
        <f t="shared" si="5"/>
        <v>3.4472710137828841E-3</v>
      </c>
    </row>
    <row r="88" spans="1:8" hidden="1" x14ac:dyDescent="0.2">
      <c r="A88" t="s">
        <v>203</v>
      </c>
      <c r="B88">
        <v>782</v>
      </c>
      <c r="C88">
        <v>286</v>
      </c>
      <c r="D88">
        <v>73.220973782771537</v>
      </c>
      <c r="E88">
        <f t="shared" si="6"/>
        <v>2860</v>
      </c>
      <c r="F88">
        <f t="shared" si="7"/>
        <v>3642</v>
      </c>
      <c r="G88" s="4">
        <f t="shared" si="8"/>
        <v>0.21471718835804504</v>
      </c>
      <c r="H88" s="4">
        <f t="shared" si="5"/>
        <v>2.4242499395487546E-3</v>
      </c>
    </row>
    <row r="89" spans="1:8" hidden="1" x14ac:dyDescent="0.2">
      <c r="A89" t="s">
        <v>145</v>
      </c>
      <c r="B89">
        <v>2659</v>
      </c>
      <c r="C89">
        <v>975</v>
      </c>
      <c r="D89">
        <v>73.170060539350573</v>
      </c>
      <c r="E89">
        <f t="shared" si="6"/>
        <v>9750</v>
      </c>
      <c r="F89">
        <f t="shared" si="7"/>
        <v>12409</v>
      </c>
      <c r="G89" s="4">
        <f t="shared" si="8"/>
        <v>0.21427995809493111</v>
      </c>
      <c r="H89" s="4">
        <f t="shared" si="5"/>
        <v>8.2430698072380286E-3</v>
      </c>
    </row>
    <row r="90" spans="1:8" hidden="1" x14ac:dyDescent="0.2">
      <c r="A90" t="s">
        <v>187</v>
      </c>
      <c r="B90">
        <v>177</v>
      </c>
      <c r="C90">
        <v>65</v>
      </c>
      <c r="D90">
        <v>73.140495867768593</v>
      </c>
      <c r="E90">
        <f t="shared" si="6"/>
        <v>650</v>
      </c>
      <c r="F90">
        <f t="shared" si="7"/>
        <v>827</v>
      </c>
      <c r="G90" s="4">
        <f t="shared" si="8"/>
        <v>0.21402660217654171</v>
      </c>
      <c r="H90" s="4">
        <f t="shared" si="5"/>
        <v>5.4871130345285108E-4</v>
      </c>
    </row>
    <row r="91" spans="1:8" hidden="1" x14ac:dyDescent="0.2">
      <c r="A91" t="s">
        <v>226</v>
      </c>
      <c r="B91">
        <v>7834</v>
      </c>
      <c r="C91">
        <v>2881</v>
      </c>
      <c r="D91">
        <v>73.112459169388714</v>
      </c>
      <c r="E91">
        <f t="shared" si="6"/>
        <v>28810</v>
      </c>
      <c r="F91">
        <f t="shared" si="7"/>
        <v>36644</v>
      </c>
      <c r="G91" s="4">
        <f t="shared" si="8"/>
        <v>0.21378670450824147</v>
      </c>
      <c r="H91" s="4">
        <f t="shared" si="5"/>
        <v>2.4285900289545966E-2</v>
      </c>
    </row>
    <row r="92" spans="1:8" hidden="1" x14ac:dyDescent="0.2">
      <c r="A92" t="s">
        <v>88</v>
      </c>
      <c r="B92">
        <v>182</v>
      </c>
      <c r="C92">
        <v>67</v>
      </c>
      <c r="D92">
        <v>73.092369477911646</v>
      </c>
      <c r="E92">
        <f t="shared" si="6"/>
        <v>670</v>
      </c>
      <c r="F92">
        <f t="shared" si="7"/>
        <v>852</v>
      </c>
      <c r="G92" s="4">
        <f t="shared" si="8"/>
        <v>0.21361502347417841</v>
      </c>
      <c r="H92" s="4">
        <f t="shared" si="5"/>
        <v>5.6421162275942889E-4</v>
      </c>
    </row>
    <row r="93" spans="1:8" hidden="1" x14ac:dyDescent="0.2">
      <c r="A93" t="s">
        <v>134</v>
      </c>
      <c r="B93">
        <v>38</v>
      </c>
      <c r="C93">
        <v>14</v>
      </c>
      <c r="D93">
        <v>73.076923076923066</v>
      </c>
      <c r="E93">
        <f t="shared" si="6"/>
        <v>140</v>
      </c>
      <c r="F93">
        <f t="shared" si="7"/>
        <v>178</v>
      </c>
      <c r="G93" s="4">
        <f t="shared" si="8"/>
        <v>0.21348314606741572</v>
      </c>
      <c r="H93" s="4">
        <f t="shared" si="5"/>
        <v>1.1780242672999064E-4</v>
      </c>
    </row>
    <row r="94" spans="1:8" hidden="1" x14ac:dyDescent="0.2">
      <c r="A94" t="s">
        <v>162</v>
      </c>
      <c r="B94">
        <v>5915</v>
      </c>
      <c r="C94">
        <v>2197</v>
      </c>
      <c r="D94">
        <v>72.916666666666657</v>
      </c>
      <c r="E94">
        <f t="shared" si="6"/>
        <v>21970</v>
      </c>
      <c r="F94">
        <f t="shared" si="7"/>
        <v>27885</v>
      </c>
      <c r="G94" s="4">
        <f t="shared" si="8"/>
        <v>0.21212121212121213</v>
      </c>
      <c r="H94" s="4">
        <f t="shared" si="5"/>
        <v>1.8336877739681439E-2</v>
      </c>
    </row>
    <row r="95" spans="1:8" hidden="1" x14ac:dyDescent="0.2">
      <c r="A95" t="s">
        <v>78</v>
      </c>
      <c r="B95">
        <v>2487</v>
      </c>
      <c r="C95">
        <v>924</v>
      </c>
      <c r="D95">
        <v>72.911169744942825</v>
      </c>
      <c r="E95">
        <f t="shared" si="6"/>
        <v>9240</v>
      </c>
      <c r="F95">
        <f t="shared" si="7"/>
        <v>11727</v>
      </c>
      <c r="G95" s="4">
        <f t="shared" si="8"/>
        <v>0.21207469941161422</v>
      </c>
      <c r="H95" s="4">
        <f t="shared" si="5"/>
        <v>7.7098588230917553E-3</v>
      </c>
    </row>
    <row r="96" spans="1:8" x14ac:dyDescent="0.2">
      <c r="A96" s="7" t="s">
        <v>153</v>
      </c>
      <c r="B96">
        <v>21724</v>
      </c>
      <c r="C96">
        <v>8098</v>
      </c>
      <c r="D96">
        <v>72.8455502649051</v>
      </c>
      <c r="E96">
        <f t="shared" si="6"/>
        <v>80980</v>
      </c>
      <c r="F96">
        <f t="shared" si="7"/>
        <v>102704</v>
      </c>
      <c r="G96" s="4">
        <f t="shared" si="8"/>
        <v>0.21152048605701823</v>
      </c>
      <c r="H96" s="4">
        <f t="shared" ref="H96:H127" si="9">B96/SUM($B$2:$B$235)</f>
        <v>6.7345787323218859E-2</v>
      </c>
    </row>
    <row r="97" spans="1:8" hidden="1" x14ac:dyDescent="0.2">
      <c r="A97" t="s">
        <v>40</v>
      </c>
      <c r="B97">
        <v>59</v>
      </c>
      <c r="C97">
        <v>22</v>
      </c>
      <c r="D97">
        <v>72.839506172839506</v>
      </c>
      <c r="E97">
        <f t="shared" si="6"/>
        <v>220</v>
      </c>
      <c r="F97">
        <f t="shared" si="7"/>
        <v>279</v>
      </c>
      <c r="G97" s="4">
        <f t="shared" si="8"/>
        <v>0.21146953405017921</v>
      </c>
      <c r="H97" s="4">
        <f t="shared" si="9"/>
        <v>1.8290376781761704E-4</v>
      </c>
    </row>
    <row r="98" spans="1:8" hidden="1" x14ac:dyDescent="0.2">
      <c r="A98" t="s">
        <v>164</v>
      </c>
      <c r="B98">
        <v>266</v>
      </c>
      <c r="C98">
        <v>100</v>
      </c>
      <c r="D98">
        <v>72.677595628415304</v>
      </c>
      <c r="E98">
        <f t="shared" si="6"/>
        <v>1000</v>
      </c>
      <c r="F98">
        <f t="shared" si="7"/>
        <v>1266</v>
      </c>
      <c r="G98" s="4">
        <f t="shared" si="8"/>
        <v>0.21011058451816747</v>
      </c>
      <c r="H98" s="4">
        <f t="shared" si="9"/>
        <v>8.246169871099345E-4</v>
      </c>
    </row>
    <row r="99" spans="1:8" x14ac:dyDescent="0.2">
      <c r="A99" s="7" t="s">
        <v>102</v>
      </c>
      <c r="B99">
        <v>12421</v>
      </c>
      <c r="C99">
        <v>4714</v>
      </c>
      <c r="D99">
        <v>72.489057484680472</v>
      </c>
      <c r="E99">
        <f t="shared" si="6"/>
        <v>47140</v>
      </c>
      <c r="F99">
        <f t="shared" si="7"/>
        <v>59561</v>
      </c>
      <c r="G99" s="4">
        <f t="shared" si="8"/>
        <v>0.20854250264434782</v>
      </c>
      <c r="H99" s="4">
        <f t="shared" si="9"/>
        <v>3.8505893221400363E-2</v>
      </c>
    </row>
    <row r="100" spans="1:8" hidden="1" x14ac:dyDescent="0.2">
      <c r="A100" t="s">
        <v>34</v>
      </c>
      <c r="B100">
        <v>21369</v>
      </c>
      <c r="C100">
        <v>8137</v>
      </c>
      <c r="D100">
        <v>72.422558123771438</v>
      </c>
      <c r="E100">
        <f t="shared" si="6"/>
        <v>81370</v>
      </c>
      <c r="F100">
        <f t="shared" si="7"/>
        <v>102739</v>
      </c>
      <c r="G100" s="4">
        <f t="shared" si="8"/>
        <v>0.20799306981769339</v>
      </c>
      <c r="H100" s="4">
        <f t="shared" si="9"/>
        <v>6.6245264652451841E-2</v>
      </c>
    </row>
    <row r="101" spans="1:8" hidden="1" x14ac:dyDescent="0.2">
      <c r="A101" t="s">
        <v>120</v>
      </c>
      <c r="B101">
        <v>42</v>
      </c>
      <c r="C101">
        <v>16</v>
      </c>
      <c r="D101">
        <v>72.41379310344827</v>
      </c>
      <c r="E101">
        <f t="shared" si="6"/>
        <v>160</v>
      </c>
      <c r="F101">
        <f t="shared" si="7"/>
        <v>202</v>
      </c>
      <c r="G101" s="4">
        <f t="shared" si="8"/>
        <v>0.20792079207920791</v>
      </c>
      <c r="H101" s="4">
        <f t="shared" si="9"/>
        <v>1.3020268217525281E-4</v>
      </c>
    </row>
    <row r="102" spans="1:8" hidden="1" x14ac:dyDescent="0.2">
      <c r="A102" t="s">
        <v>204</v>
      </c>
      <c r="B102">
        <v>675</v>
      </c>
      <c r="C102">
        <v>258</v>
      </c>
      <c r="D102">
        <v>72.347266881028943</v>
      </c>
      <c r="E102">
        <f t="shared" si="6"/>
        <v>2580</v>
      </c>
      <c r="F102">
        <f t="shared" si="7"/>
        <v>3255</v>
      </c>
      <c r="G102" s="4">
        <f t="shared" si="8"/>
        <v>0.20737327188940091</v>
      </c>
      <c r="H102" s="4">
        <f t="shared" si="9"/>
        <v>2.0925431063879914E-3</v>
      </c>
    </row>
    <row r="103" spans="1:8" hidden="1" x14ac:dyDescent="0.2">
      <c r="A103" t="s">
        <v>184</v>
      </c>
      <c r="B103">
        <v>365</v>
      </c>
      <c r="C103">
        <v>140</v>
      </c>
      <c r="D103">
        <v>72.277227722772281</v>
      </c>
      <c r="E103">
        <f t="shared" si="6"/>
        <v>1400</v>
      </c>
      <c r="F103">
        <f t="shared" si="7"/>
        <v>1765</v>
      </c>
      <c r="G103" s="4">
        <f t="shared" si="8"/>
        <v>0.20679886685552407</v>
      </c>
      <c r="H103" s="4">
        <f t="shared" si="9"/>
        <v>1.1315233093801733E-3</v>
      </c>
    </row>
    <row r="104" spans="1:8" hidden="1" x14ac:dyDescent="0.2">
      <c r="A104" t="s">
        <v>75</v>
      </c>
      <c r="B104">
        <v>364</v>
      </c>
      <c r="C104">
        <v>141</v>
      </c>
      <c r="D104">
        <v>72.079207920792072</v>
      </c>
      <c r="E104">
        <f t="shared" si="6"/>
        <v>1410</v>
      </c>
      <c r="F104">
        <f t="shared" si="7"/>
        <v>1774</v>
      </c>
      <c r="G104" s="4">
        <f t="shared" si="8"/>
        <v>0.20518602029312288</v>
      </c>
      <c r="H104" s="4">
        <f t="shared" si="9"/>
        <v>1.1284232455188578E-3</v>
      </c>
    </row>
    <row r="105" spans="1:8" hidden="1" x14ac:dyDescent="0.2">
      <c r="A105" t="s">
        <v>103</v>
      </c>
      <c r="B105">
        <v>111</v>
      </c>
      <c r="C105">
        <v>43</v>
      </c>
      <c r="D105">
        <v>72.077922077922068</v>
      </c>
      <c r="E105">
        <f t="shared" si="6"/>
        <v>430</v>
      </c>
      <c r="F105">
        <f t="shared" si="7"/>
        <v>541</v>
      </c>
      <c r="G105" s="4">
        <f t="shared" si="8"/>
        <v>0.20517560073937152</v>
      </c>
      <c r="H105" s="4">
        <f t="shared" si="9"/>
        <v>3.4410708860602526E-4</v>
      </c>
    </row>
    <row r="106" spans="1:8" hidden="1" x14ac:dyDescent="0.2">
      <c r="A106" t="s">
        <v>224</v>
      </c>
      <c r="B106">
        <v>85</v>
      </c>
      <c r="C106">
        <v>33</v>
      </c>
      <c r="D106">
        <v>72.033898305084747</v>
      </c>
      <c r="E106">
        <f t="shared" si="6"/>
        <v>330</v>
      </c>
      <c r="F106">
        <f t="shared" si="7"/>
        <v>415</v>
      </c>
      <c r="G106" s="4">
        <f t="shared" si="8"/>
        <v>0.20481927710843373</v>
      </c>
      <c r="H106" s="4">
        <f t="shared" si="9"/>
        <v>2.6350542821182118E-4</v>
      </c>
    </row>
    <row r="107" spans="1:8" hidden="1" x14ac:dyDescent="0.2">
      <c r="A107" t="s">
        <v>196</v>
      </c>
      <c r="B107">
        <v>1293</v>
      </c>
      <c r="C107">
        <v>505</v>
      </c>
      <c r="D107">
        <v>71.913236929922135</v>
      </c>
      <c r="E107">
        <f t="shared" si="6"/>
        <v>5050</v>
      </c>
      <c r="F107">
        <f t="shared" si="7"/>
        <v>6343</v>
      </c>
      <c r="G107" s="4">
        <f t="shared" si="8"/>
        <v>0.20384676020810341</v>
      </c>
      <c r="H107" s="4">
        <f t="shared" si="9"/>
        <v>4.0083825726809968E-3</v>
      </c>
    </row>
    <row r="108" spans="1:8" hidden="1" x14ac:dyDescent="0.2">
      <c r="A108" t="s">
        <v>37</v>
      </c>
      <c r="B108">
        <v>69</v>
      </c>
      <c r="C108">
        <v>27</v>
      </c>
      <c r="D108">
        <v>71.875</v>
      </c>
      <c r="E108">
        <f t="shared" si="6"/>
        <v>270</v>
      </c>
      <c r="F108">
        <f t="shared" si="7"/>
        <v>339</v>
      </c>
      <c r="G108" s="4">
        <f t="shared" si="8"/>
        <v>0.20353982300884957</v>
      </c>
      <c r="H108" s="4">
        <f t="shared" si="9"/>
        <v>2.1390440643077248E-4</v>
      </c>
    </row>
    <row r="109" spans="1:8" hidden="1" x14ac:dyDescent="0.2">
      <c r="A109" t="s">
        <v>189</v>
      </c>
      <c r="B109">
        <v>327</v>
      </c>
      <c r="C109">
        <v>128</v>
      </c>
      <c r="D109">
        <v>71.868131868131869</v>
      </c>
      <c r="E109">
        <f t="shared" si="6"/>
        <v>1280</v>
      </c>
      <c r="F109">
        <f t="shared" si="7"/>
        <v>1607</v>
      </c>
      <c r="G109" s="4">
        <f t="shared" si="8"/>
        <v>0.20348475420037337</v>
      </c>
      <c r="H109" s="4">
        <f t="shared" si="9"/>
        <v>1.0137208826501826E-3</v>
      </c>
    </row>
    <row r="110" spans="1:8" hidden="1" x14ac:dyDescent="0.2">
      <c r="A110" t="s">
        <v>207</v>
      </c>
      <c r="B110">
        <v>704</v>
      </c>
      <c r="C110">
        <v>276</v>
      </c>
      <c r="D110">
        <v>71.836734693877546</v>
      </c>
      <c r="E110">
        <f t="shared" si="6"/>
        <v>2760</v>
      </c>
      <c r="F110">
        <f t="shared" si="7"/>
        <v>3464</v>
      </c>
      <c r="G110" s="4">
        <f t="shared" si="8"/>
        <v>0.20323325635103925</v>
      </c>
      <c r="H110" s="4">
        <f t="shared" si="9"/>
        <v>2.1824449583661425E-3</v>
      </c>
    </row>
    <row r="111" spans="1:8" hidden="1" x14ac:dyDescent="0.2">
      <c r="A111" t="s">
        <v>49</v>
      </c>
      <c r="B111">
        <v>66</v>
      </c>
      <c r="C111">
        <v>26</v>
      </c>
      <c r="D111">
        <v>71.739130434782609</v>
      </c>
      <c r="E111">
        <f t="shared" si="6"/>
        <v>260</v>
      </c>
      <c r="F111">
        <f t="shared" si="7"/>
        <v>326</v>
      </c>
      <c r="G111" s="4">
        <f t="shared" si="8"/>
        <v>0.20245398773006135</v>
      </c>
      <c r="H111" s="4">
        <f t="shared" si="9"/>
        <v>2.0460421484682584E-4</v>
      </c>
    </row>
    <row r="112" spans="1:8" hidden="1" x14ac:dyDescent="0.2">
      <c r="A112" t="s">
        <v>186</v>
      </c>
      <c r="B112">
        <v>38</v>
      </c>
      <c r="C112">
        <v>15</v>
      </c>
      <c r="D112">
        <v>71.698113207547166</v>
      </c>
      <c r="E112">
        <f t="shared" si="6"/>
        <v>150</v>
      </c>
      <c r="F112">
        <f t="shared" si="7"/>
        <v>188</v>
      </c>
      <c r="G112" s="4">
        <f t="shared" si="8"/>
        <v>0.20212765957446807</v>
      </c>
      <c r="H112" s="4">
        <f t="shared" si="9"/>
        <v>1.1780242672999064E-4</v>
      </c>
    </row>
    <row r="113" spans="1:8" hidden="1" x14ac:dyDescent="0.2">
      <c r="A113" t="s">
        <v>36</v>
      </c>
      <c r="B113">
        <v>177</v>
      </c>
      <c r="C113">
        <v>70</v>
      </c>
      <c r="D113">
        <v>71.659919028340084</v>
      </c>
      <c r="E113">
        <f t="shared" si="6"/>
        <v>700</v>
      </c>
      <c r="F113">
        <f t="shared" si="7"/>
        <v>877</v>
      </c>
      <c r="G113" s="4">
        <f t="shared" si="8"/>
        <v>0.20182440136830102</v>
      </c>
      <c r="H113" s="4">
        <f t="shared" si="9"/>
        <v>5.4871130345285108E-4</v>
      </c>
    </row>
    <row r="114" spans="1:8" hidden="1" x14ac:dyDescent="0.2">
      <c r="A114" t="s">
        <v>202</v>
      </c>
      <c r="B114">
        <v>3810</v>
      </c>
      <c r="C114">
        <v>1532</v>
      </c>
      <c r="D114">
        <v>71.321602396106329</v>
      </c>
      <c r="E114">
        <f t="shared" si="6"/>
        <v>15320</v>
      </c>
      <c r="F114">
        <f t="shared" si="7"/>
        <v>19130</v>
      </c>
      <c r="G114" s="4">
        <f t="shared" si="8"/>
        <v>0.1991636173549399</v>
      </c>
      <c r="H114" s="4">
        <f t="shared" si="9"/>
        <v>1.1811243311612219E-2</v>
      </c>
    </row>
    <row r="115" spans="1:8" hidden="1" x14ac:dyDescent="0.2">
      <c r="A115" t="s">
        <v>233</v>
      </c>
      <c r="B115">
        <v>2898</v>
      </c>
      <c r="C115">
        <v>1171</v>
      </c>
      <c r="D115">
        <v>71.221430326861636</v>
      </c>
      <c r="E115">
        <f t="shared" si="6"/>
        <v>11710</v>
      </c>
      <c r="F115">
        <f t="shared" si="7"/>
        <v>14608</v>
      </c>
      <c r="G115" s="4">
        <f t="shared" si="8"/>
        <v>0.19838444687842277</v>
      </c>
      <c r="H115" s="4">
        <f t="shared" si="9"/>
        <v>8.9839850700924439E-3</v>
      </c>
    </row>
    <row r="116" spans="1:8" hidden="1" x14ac:dyDescent="0.2">
      <c r="A116" t="s">
        <v>113</v>
      </c>
      <c r="B116">
        <v>999</v>
      </c>
      <c r="C116">
        <v>404</v>
      </c>
      <c r="D116">
        <v>71.204561653599427</v>
      </c>
      <c r="E116">
        <f t="shared" si="6"/>
        <v>4040</v>
      </c>
      <c r="F116">
        <f t="shared" si="7"/>
        <v>5039</v>
      </c>
      <c r="G116" s="4">
        <f t="shared" si="8"/>
        <v>0.1982536217503473</v>
      </c>
      <c r="H116" s="4">
        <f t="shared" si="9"/>
        <v>3.0969637974542275E-3</v>
      </c>
    </row>
    <row r="117" spans="1:8" hidden="1" x14ac:dyDescent="0.2">
      <c r="A117" t="s">
        <v>192</v>
      </c>
      <c r="B117">
        <v>810</v>
      </c>
      <c r="C117">
        <v>328</v>
      </c>
      <c r="D117">
        <v>71.177504393673104</v>
      </c>
      <c r="E117">
        <f t="shared" si="6"/>
        <v>3280</v>
      </c>
      <c r="F117">
        <f t="shared" si="7"/>
        <v>4090</v>
      </c>
      <c r="G117" s="4">
        <f t="shared" si="8"/>
        <v>0.1980440097799511</v>
      </c>
      <c r="H117" s="4">
        <f t="shared" si="9"/>
        <v>2.5110517276655899E-3</v>
      </c>
    </row>
    <row r="118" spans="1:8" hidden="1" x14ac:dyDescent="0.2">
      <c r="A118" t="s">
        <v>118</v>
      </c>
      <c r="B118">
        <v>106</v>
      </c>
      <c r="C118">
        <v>43</v>
      </c>
      <c r="D118">
        <v>71.140939597315437</v>
      </c>
      <c r="E118">
        <f t="shared" si="6"/>
        <v>430</v>
      </c>
      <c r="F118">
        <f t="shared" si="7"/>
        <v>536</v>
      </c>
      <c r="G118" s="4">
        <f t="shared" si="8"/>
        <v>0.19776119402985073</v>
      </c>
      <c r="H118" s="4">
        <f t="shared" si="9"/>
        <v>3.2860676929944755E-4</v>
      </c>
    </row>
    <row r="119" spans="1:8" hidden="1" x14ac:dyDescent="0.2">
      <c r="A119" t="s">
        <v>18</v>
      </c>
      <c r="B119">
        <v>1851</v>
      </c>
      <c r="C119">
        <v>751</v>
      </c>
      <c r="D119">
        <v>71.137586471944658</v>
      </c>
      <c r="E119">
        <f t="shared" si="6"/>
        <v>7510</v>
      </c>
      <c r="F119">
        <f t="shared" si="7"/>
        <v>9361</v>
      </c>
      <c r="G119" s="4">
        <f t="shared" si="8"/>
        <v>0.19773528469180643</v>
      </c>
      <c r="H119" s="4">
        <f t="shared" si="9"/>
        <v>5.7382182072950707E-3</v>
      </c>
    </row>
    <row r="120" spans="1:8" hidden="1" x14ac:dyDescent="0.2">
      <c r="A120" t="s">
        <v>166</v>
      </c>
      <c r="B120">
        <v>3263</v>
      </c>
      <c r="C120">
        <v>1326</v>
      </c>
      <c r="D120">
        <v>71.104815864022669</v>
      </c>
      <c r="E120">
        <f t="shared" si="6"/>
        <v>13260</v>
      </c>
      <c r="F120">
        <f t="shared" si="7"/>
        <v>16523</v>
      </c>
      <c r="G120" s="4">
        <f t="shared" si="8"/>
        <v>0.19748229740361919</v>
      </c>
      <c r="H120" s="4">
        <f t="shared" si="9"/>
        <v>1.0115508379472617E-2</v>
      </c>
    </row>
    <row r="121" spans="1:8" hidden="1" x14ac:dyDescent="0.2">
      <c r="A121" t="s">
        <v>69</v>
      </c>
      <c r="B121">
        <v>98</v>
      </c>
      <c r="C121">
        <v>40</v>
      </c>
      <c r="D121">
        <v>71.014492753623188</v>
      </c>
      <c r="E121">
        <f t="shared" si="6"/>
        <v>400</v>
      </c>
      <c r="F121">
        <f t="shared" si="7"/>
        <v>498</v>
      </c>
      <c r="G121" s="4">
        <f t="shared" si="8"/>
        <v>0.19678714859437751</v>
      </c>
      <c r="H121" s="4">
        <f t="shared" si="9"/>
        <v>3.0380625840892322E-4</v>
      </c>
    </row>
    <row r="122" spans="1:8" hidden="1" x14ac:dyDescent="0.2">
      <c r="A122" t="s">
        <v>130</v>
      </c>
      <c r="B122">
        <v>73</v>
      </c>
      <c r="C122">
        <v>30</v>
      </c>
      <c r="D122">
        <v>70.873786407766985</v>
      </c>
      <c r="E122">
        <f t="shared" si="6"/>
        <v>300</v>
      </c>
      <c r="F122">
        <f t="shared" si="7"/>
        <v>373</v>
      </c>
      <c r="G122" s="4">
        <f t="shared" si="8"/>
        <v>0.19571045576407506</v>
      </c>
      <c r="H122" s="4">
        <f t="shared" si="9"/>
        <v>2.2630466187603465E-4</v>
      </c>
    </row>
    <row r="123" spans="1:8" hidden="1" x14ac:dyDescent="0.2">
      <c r="A123" t="s">
        <v>41</v>
      </c>
      <c r="B123">
        <v>4243</v>
      </c>
      <c r="C123">
        <v>1766</v>
      </c>
      <c r="D123">
        <v>70.610750540855378</v>
      </c>
      <c r="E123">
        <f t="shared" si="6"/>
        <v>17660</v>
      </c>
      <c r="F123">
        <f t="shared" si="7"/>
        <v>21903</v>
      </c>
      <c r="G123" s="4">
        <f t="shared" si="8"/>
        <v>0.19371775555859927</v>
      </c>
      <c r="H123" s="4">
        <f t="shared" si="9"/>
        <v>1.315357096356185E-2</v>
      </c>
    </row>
    <row r="124" spans="1:8" hidden="1" x14ac:dyDescent="0.2">
      <c r="A124" t="s">
        <v>52</v>
      </c>
      <c r="B124">
        <v>72</v>
      </c>
      <c r="C124">
        <v>30</v>
      </c>
      <c r="D124">
        <v>70.588235294117652</v>
      </c>
      <c r="E124">
        <f t="shared" si="6"/>
        <v>300</v>
      </c>
      <c r="F124">
        <f t="shared" si="7"/>
        <v>372</v>
      </c>
      <c r="G124" s="4">
        <f t="shared" si="8"/>
        <v>0.19354838709677419</v>
      </c>
      <c r="H124" s="4">
        <f t="shared" si="9"/>
        <v>2.2320459801471911E-4</v>
      </c>
    </row>
    <row r="125" spans="1:8" hidden="1" x14ac:dyDescent="0.2">
      <c r="A125" t="s">
        <v>219</v>
      </c>
      <c r="B125">
        <v>48</v>
      </c>
      <c r="C125">
        <v>20</v>
      </c>
      <c r="D125">
        <v>70.588235294117652</v>
      </c>
      <c r="E125">
        <f t="shared" si="6"/>
        <v>200</v>
      </c>
      <c r="F125">
        <f t="shared" si="7"/>
        <v>248</v>
      </c>
      <c r="G125" s="4">
        <f t="shared" si="8"/>
        <v>0.19354838709677419</v>
      </c>
      <c r="H125" s="4">
        <f t="shared" si="9"/>
        <v>1.4880306534314607E-4</v>
      </c>
    </row>
    <row r="126" spans="1:8" hidden="1" x14ac:dyDescent="0.2">
      <c r="A126" t="s">
        <v>101</v>
      </c>
      <c r="B126">
        <v>618</v>
      </c>
      <c r="C126">
        <v>258</v>
      </c>
      <c r="D126">
        <v>70.547945205479451</v>
      </c>
      <c r="E126">
        <f t="shared" si="6"/>
        <v>2580</v>
      </c>
      <c r="F126">
        <f t="shared" si="7"/>
        <v>3198</v>
      </c>
      <c r="G126" s="4">
        <f t="shared" si="8"/>
        <v>0.19324577861163228</v>
      </c>
      <c r="H126" s="4">
        <f t="shared" si="9"/>
        <v>1.9158394662930056E-3</v>
      </c>
    </row>
    <row r="127" spans="1:8" hidden="1" x14ac:dyDescent="0.2">
      <c r="A127" t="s">
        <v>209</v>
      </c>
      <c r="B127">
        <v>1606</v>
      </c>
      <c r="C127">
        <v>671</v>
      </c>
      <c r="D127">
        <v>70.531400966183583</v>
      </c>
      <c r="E127">
        <f t="shared" si="6"/>
        <v>6710</v>
      </c>
      <c r="F127">
        <f t="shared" si="7"/>
        <v>8316</v>
      </c>
      <c r="G127" s="4">
        <f t="shared" si="8"/>
        <v>0.19312169312169311</v>
      </c>
      <c r="H127" s="4">
        <f t="shared" si="9"/>
        <v>4.9787025612727624E-3</v>
      </c>
    </row>
    <row r="128" spans="1:8" hidden="1" x14ac:dyDescent="0.2">
      <c r="A128" t="s">
        <v>132</v>
      </c>
      <c r="B128">
        <v>98</v>
      </c>
      <c r="C128">
        <v>41</v>
      </c>
      <c r="D128">
        <v>70.503597122302153</v>
      </c>
      <c r="E128">
        <f t="shared" si="6"/>
        <v>410</v>
      </c>
      <c r="F128">
        <f t="shared" si="7"/>
        <v>508</v>
      </c>
      <c r="G128" s="4">
        <f t="shared" si="8"/>
        <v>0.19291338582677164</v>
      </c>
      <c r="H128" s="4">
        <f t="shared" ref="H128:H159" si="10">B128/SUM($B$2:$B$235)</f>
        <v>3.0380625840892322E-4</v>
      </c>
    </row>
    <row r="129" spans="1:8" hidden="1" x14ac:dyDescent="0.2">
      <c r="A129" t="s">
        <v>160</v>
      </c>
      <c r="B129">
        <v>1752</v>
      </c>
      <c r="C129">
        <v>736</v>
      </c>
      <c r="D129">
        <v>70.418006430868161</v>
      </c>
      <c r="E129">
        <f t="shared" si="6"/>
        <v>7360</v>
      </c>
      <c r="F129">
        <f t="shared" si="7"/>
        <v>9112</v>
      </c>
      <c r="G129" s="4">
        <f t="shared" si="8"/>
        <v>0.19227392449517119</v>
      </c>
      <c r="H129" s="4">
        <f t="shared" si="10"/>
        <v>5.4313118850248315E-3</v>
      </c>
    </row>
    <row r="130" spans="1:8" x14ac:dyDescent="0.2">
      <c r="A130" s="8" t="s">
        <v>106</v>
      </c>
      <c r="B130">
        <v>29972</v>
      </c>
      <c r="C130">
        <v>12624</v>
      </c>
      <c r="D130">
        <v>70.363414405108458</v>
      </c>
      <c r="E130">
        <f t="shared" ref="E130:E193" si="11">C130*10</f>
        <v>126240</v>
      </c>
      <c r="F130">
        <f t="shared" ref="F130:F193" si="12">SUM(B130,E130)</f>
        <v>156212</v>
      </c>
      <c r="G130" s="4">
        <f t="shared" ref="G130:G193" si="13">B130/F130</f>
        <v>0.19186746216679895</v>
      </c>
      <c r="H130" s="4">
        <f t="shared" si="10"/>
        <v>9.2915114051349459E-2</v>
      </c>
    </row>
    <row r="131" spans="1:8" hidden="1" x14ac:dyDescent="0.2">
      <c r="A131" t="s">
        <v>176</v>
      </c>
      <c r="B131">
        <v>178</v>
      </c>
      <c r="C131">
        <v>75</v>
      </c>
      <c r="D131">
        <v>70.355731225296452</v>
      </c>
      <c r="E131">
        <f t="shared" si="11"/>
        <v>750</v>
      </c>
      <c r="F131">
        <f t="shared" si="12"/>
        <v>928</v>
      </c>
      <c r="G131" s="4">
        <f t="shared" si="13"/>
        <v>0.19181034482758622</v>
      </c>
      <c r="H131" s="4">
        <f t="shared" si="10"/>
        <v>5.5181136731416664E-4</v>
      </c>
    </row>
    <row r="132" spans="1:8" hidden="1" x14ac:dyDescent="0.2">
      <c r="A132" t="s">
        <v>179</v>
      </c>
      <c r="B132">
        <v>116</v>
      </c>
      <c r="C132">
        <v>49</v>
      </c>
      <c r="D132">
        <v>70.303030303030297</v>
      </c>
      <c r="E132">
        <f t="shared" si="11"/>
        <v>490</v>
      </c>
      <c r="F132">
        <f t="shared" si="12"/>
        <v>606</v>
      </c>
      <c r="G132" s="4">
        <f t="shared" si="13"/>
        <v>0.19141914191419143</v>
      </c>
      <c r="H132" s="4">
        <f t="shared" si="10"/>
        <v>3.5960740791260302E-4</v>
      </c>
    </row>
    <row r="133" spans="1:8" hidden="1" x14ac:dyDescent="0.2">
      <c r="A133" t="s">
        <v>136</v>
      </c>
      <c r="B133">
        <v>188</v>
      </c>
      <c r="C133">
        <v>80</v>
      </c>
      <c r="D133">
        <v>70.149253731343293</v>
      </c>
      <c r="E133">
        <f t="shared" si="11"/>
        <v>800</v>
      </c>
      <c r="F133">
        <f t="shared" si="12"/>
        <v>988</v>
      </c>
      <c r="G133" s="4">
        <f t="shared" si="13"/>
        <v>0.19028340080971659</v>
      </c>
      <c r="H133" s="4">
        <f t="shared" si="10"/>
        <v>5.8281200592732215E-4</v>
      </c>
    </row>
    <row r="134" spans="1:8" hidden="1" x14ac:dyDescent="0.2">
      <c r="A134" t="s">
        <v>35</v>
      </c>
      <c r="B134">
        <v>1414</v>
      </c>
      <c r="C134">
        <v>605</v>
      </c>
      <c r="D134">
        <v>70.034670629024262</v>
      </c>
      <c r="E134">
        <f t="shared" si="11"/>
        <v>6050</v>
      </c>
      <c r="F134">
        <f t="shared" si="12"/>
        <v>7464</v>
      </c>
      <c r="G134" s="4">
        <f t="shared" si="13"/>
        <v>0.18944265809217578</v>
      </c>
      <c r="H134" s="4">
        <f t="shared" si="10"/>
        <v>4.3834902999001779E-3</v>
      </c>
    </row>
    <row r="135" spans="1:8" hidden="1" x14ac:dyDescent="0.2">
      <c r="A135" t="s">
        <v>171</v>
      </c>
      <c r="B135">
        <v>58</v>
      </c>
      <c r="C135">
        <v>25</v>
      </c>
      <c r="D135">
        <v>69.879518072289159</v>
      </c>
      <c r="E135">
        <f t="shared" si="11"/>
        <v>250</v>
      </c>
      <c r="F135">
        <f t="shared" si="12"/>
        <v>308</v>
      </c>
      <c r="G135" s="4">
        <f t="shared" si="13"/>
        <v>0.18831168831168832</v>
      </c>
      <c r="H135" s="4">
        <f t="shared" si="10"/>
        <v>1.7980370395630151E-4</v>
      </c>
    </row>
    <row r="136" spans="1:8" hidden="1" x14ac:dyDescent="0.2">
      <c r="A136" t="s">
        <v>66</v>
      </c>
      <c r="B136">
        <v>308</v>
      </c>
      <c r="C136">
        <v>134</v>
      </c>
      <c r="D136">
        <v>69.68325791855203</v>
      </c>
      <c r="E136">
        <f t="shared" si="11"/>
        <v>1340</v>
      </c>
      <c r="F136">
        <f t="shared" si="12"/>
        <v>1648</v>
      </c>
      <c r="G136" s="4">
        <f t="shared" si="13"/>
        <v>0.18689320388349515</v>
      </c>
      <c r="H136" s="4">
        <f t="shared" si="10"/>
        <v>9.5481966928518726E-4</v>
      </c>
    </row>
    <row r="137" spans="1:8" hidden="1" x14ac:dyDescent="0.2">
      <c r="A137" t="s">
        <v>172</v>
      </c>
      <c r="B137">
        <v>188</v>
      </c>
      <c r="C137">
        <v>82</v>
      </c>
      <c r="D137">
        <v>69.629629629629633</v>
      </c>
      <c r="E137">
        <f t="shared" si="11"/>
        <v>820</v>
      </c>
      <c r="F137">
        <f t="shared" si="12"/>
        <v>1008</v>
      </c>
      <c r="G137" s="4">
        <f t="shared" si="13"/>
        <v>0.18650793650793651</v>
      </c>
      <c r="H137" s="4">
        <f t="shared" si="10"/>
        <v>5.8281200592732215E-4</v>
      </c>
    </row>
    <row r="138" spans="1:8" hidden="1" x14ac:dyDescent="0.2">
      <c r="A138" t="s">
        <v>107</v>
      </c>
      <c r="B138">
        <v>7208</v>
      </c>
      <c r="C138">
        <v>3157</v>
      </c>
      <c r="D138">
        <v>69.541726965750115</v>
      </c>
      <c r="E138">
        <f t="shared" si="11"/>
        <v>31570</v>
      </c>
      <c r="F138">
        <f t="shared" si="12"/>
        <v>38778</v>
      </c>
      <c r="G138" s="4">
        <f t="shared" si="13"/>
        <v>0.18587859095363352</v>
      </c>
      <c r="H138" s="4">
        <f t="shared" si="10"/>
        <v>2.2345260312362433E-2</v>
      </c>
    </row>
    <row r="139" spans="1:8" hidden="1" x14ac:dyDescent="0.2">
      <c r="A139" t="s">
        <v>57</v>
      </c>
      <c r="B139">
        <v>959</v>
      </c>
      <c r="C139">
        <v>422</v>
      </c>
      <c r="D139">
        <v>69.442433019551046</v>
      </c>
      <c r="E139">
        <f t="shared" si="11"/>
        <v>4220</v>
      </c>
      <c r="F139">
        <f t="shared" si="12"/>
        <v>5179</v>
      </c>
      <c r="G139" s="4">
        <f t="shared" si="13"/>
        <v>0.18517088240973162</v>
      </c>
      <c r="H139" s="4">
        <f t="shared" si="10"/>
        <v>2.9729612430016059E-3</v>
      </c>
    </row>
    <row r="140" spans="1:8" hidden="1" x14ac:dyDescent="0.2">
      <c r="A140" t="s">
        <v>67</v>
      </c>
      <c r="B140">
        <v>256</v>
      </c>
      <c r="C140">
        <v>113</v>
      </c>
      <c r="D140">
        <v>69.376693766937663</v>
      </c>
      <c r="E140">
        <f t="shared" si="11"/>
        <v>1130</v>
      </c>
      <c r="F140">
        <f t="shared" si="12"/>
        <v>1386</v>
      </c>
      <c r="G140" s="4">
        <f t="shared" si="13"/>
        <v>0.1847041847041847</v>
      </c>
      <c r="H140" s="4">
        <f t="shared" si="10"/>
        <v>7.9361634849677899E-4</v>
      </c>
    </row>
    <row r="141" spans="1:8" hidden="1" x14ac:dyDescent="0.2">
      <c r="A141" t="s">
        <v>229</v>
      </c>
      <c r="B141">
        <v>181</v>
      </c>
      <c r="C141">
        <v>80</v>
      </c>
      <c r="D141">
        <v>69.348659003831415</v>
      </c>
      <c r="E141">
        <f t="shared" si="11"/>
        <v>800</v>
      </c>
      <c r="F141">
        <f t="shared" si="12"/>
        <v>981</v>
      </c>
      <c r="G141" s="4">
        <f t="shared" si="13"/>
        <v>0.18450560652395515</v>
      </c>
      <c r="H141" s="4">
        <f t="shared" si="10"/>
        <v>5.6111155889811332E-4</v>
      </c>
    </row>
    <row r="142" spans="1:8" hidden="1" x14ac:dyDescent="0.2">
      <c r="A142" t="s">
        <v>4</v>
      </c>
      <c r="B142">
        <v>3497</v>
      </c>
      <c r="C142">
        <v>1555</v>
      </c>
      <c r="D142">
        <v>69.220110847189233</v>
      </c>
      <c r="E142">
        <f t="shared" si="11"/>
        <v>15550</v>
      </c>
      <c r="F142">
        <f t="shared" si="12"/>
        <v>19047</v>
      </c>
      <c r="G142" s="4">
        <f t="shared" si="13"/>
        <v>0.18359846695017587</v>
      </c>
      <c r="H142" s="4">
        <f t="shared" si="10"/>
        <v>1.0840923323020455E-2</v>
      </c>
    </row>
    <row r="143" spans="1:8" hidden="1" x14ac:dyDescent="0.2">
      <c r="A143" t="s">
        <v>74</v>
      </c>
      <c r="B143">
        <v>7491</v>
      </c>
      <c r="C143">
        <v>3331</v>
      </c>
      <c r="D143">
        <v>69.22010718905932</v>
      </c>
      <c r="E143">
        <f t="shared" si="11"/>
        <v>33310</v>
      </c>
      <c r="F143">
        <f t="shared" si="12"/>
        <v>40801</v>
      </c>
      <c r="G143" s="4">
        <f t="shared" si="13"/>
        <v>0.18359844121467611</v>
      </c>
      <c r="H143" s="4">
        <f t="shared" si="10"/>
        <v>2.3222578385114732E-2</v>
      </c>
    </row>
    <row r="144" spans="1:8" hidden="1" x14ac:dyDescent="0.2">
      <c r="A144" t="s">
        <v>174</v>
      </c>
      <c r="B144">
        <v>1949</v>
      </c>
      <c r="C144">
        <v>873</v>
      </c>
      <c r="D144">
        <v>69.064493267186393</v>
      </c>
      <c r="E144">
        <f t="shared" si="11"/>
        <v>8730</v>
      </c>
      <c r="F144">
        <f t="shared" si="12"/>
        <v>10679</v>
      </c>
      <c r="G144" s="4">
        <f t="shared" si="13"/>
        <v>0.18250772544245716</v>
      </c>
      <c r="H144" s="4">
        <f t="shared" si="10"/>
        <v>6.0420244657039936E-3</v>
      </c>
    </row>
    <row r="145" spans="1:8" x14ac:dyDescent="0.2">
      <c r="A145" s="8" t="s">
        <v>198</v>
      </c>
      <c r="B145">
        <v>45616</v>
      </c>
      <c r="C145">
        <v>20518</v>
      </c>
      <c r="D145">
        <v>68.975111137992556</v>
      </c>
      <c r="E145">
        <f t="shared" si="11"/>
        <v>205180</v>
      </c>
      <c r="F145">
        <f t="shared" si="12"/>
        <v>250796</v>
      </c>
      <c r="G145" s="4">
        <f t="shared" si="13"/>
        <v>0.18188487854670729</v>
      </c>
      <c r="H145" s="4">
        <f t="shared" si="10"/>
        <v>0.14141251309776981</v>
      </c>
    </row>
    <row r="146" spans="1:8" hidden="1" x14ac:dyDescent="0.2">
      <c r="A146" t="s">
        <v>115</v>
      </c>
      <c r="B146">
        <v>6860</v>
      </c>
      <c r="C146">
        <v>3105</v>
      </c>
      <c r="D146">
        <v>68.840943301555441</v>
      </c>
      <c r="E146">
        <f t="shared" si="11"/>
        <v>31050</v>
      </c>
      <c r="F146">
        <f t="shared" si="12"/>
        <v>37910</v>
      </c>
      <c r="G146" s="4">
        <f t="shared" si="13"/>
        <v>0.18095489316802954</v>
      </c>
      <c r="H146" s="4">
        <f t="shared" si="10"/>
        <v>2.1266438088624627E-2</v>
      </c>
    </row>
    <row r="147" spans="1:8" hidden="1" x14ac:dyDescent="0.2">
      <c r="A147" t="s">
        <v>126</v>
      </c>
      <c r="B147">
        <v>11</v>
      </c>
      <c r="C147">
        <v>5</v>
      </c>
      <c r="D147">
        <v>68.75</v>
      </c>
      <c r="E147">
        <f t="shared" si="11"/>
        <v>50</v>
      </c>
      <c r="F147">
        <f t="shared" si="12"/>
        <v>61</v>
      </c>
      <c r="G147" s="4">
        <f t="shared" si="13"/>
        <v>0.18032786885245902</v>
      </c>
      <c r="H147" s="4">
        <f t="shared" si="10"/>
        <v>3.4100702474470976E-5</v>
      </c>
    </row>
    <row r="148" spans="1:8" hidden="1" x14ac:dyDescent="0.2">
      <c r="A148" t="s">
        <v>133</v>
      </c>
      <c r="B148">
        <v>618</v>
      </c>
      <c r="C148">
        <v>282</v>
      </c>
      <c r="D148">
        <v>68.666666666666671</v>
      </c>
      <c r="E148">
        <f t="shared" si="11"/>
        <v>2820</v>
      </c>
      <c r="F148">
        <f t="shared" si="12"/>
        <v>3438</v>
      </c>
      <c r="G148" s="4">
        <f t="shared" si="13"/>
        <v>0.17975567190226877</v>
      </c>
      <c r="H148" s="4">
        <f t="shared" si="10"/>
        <v>1.9158394662930056E-3</v>
      </c>
    </row>
    <row r="149" spans="1:8" hidden="1" x14ac:dyDescent="0.2">
      <c r="A149" t="s">
        <v>58</v>
      </c>
      <c r="B149">
        <v>5596</v>
      </c>
      <c r="C149">
        <v>2557</v>
      </c>
      <c r="D149">
        <v>68.637311419109523</v>
      </c>
      <c r="E149">
        <f t="shared" si="11"/>
        <v>25570</v>
      </c>
      <c r="F149">
        <f t="shared" si="12"/>
        <v>31166</v>
      </c>
      <c r="G149" s="4">
        <f t="shared" si="13"/>
        <v>0.17955464288006159</v>
      </c>
      <c r="H149" s="4">
        <f t="shared" si="10"/>
        <v>1.7347957367921781E-2</v>
      </c>
    </row>
    <row r="150" spans="1:8" hidden="1" x14ac:dyDescent="0.2">
      <c r="A150" t="s">
        <v>92</v>
      </c>
      <c r="B150">
        <v>95</v>
      </c>
      <c r="C150">
        <v>44</v>
      </c>
      <c r="D150">
        <v>68.345323741007192</v>
      </c>
      <c r="E150">
        <f t="shared" si="11"/>
        <v>440</v>
      </c>
      <c r="F150">
        <f t="shared" si="12"/>
        <v>535</v>
      </c>
      <c r="G150" s="4">
        <f t="shared" si="13"/>
        <v>0.17757009345794392</v>
      </c>
      <c r="H150" s="4">
        <f t="shared" si="10"/>
        <v>2.9450606682497658E-4</v>
      </c>
    </row>
    <row r="151" spans="1:8" hidden="1" x14ac:dyDescent="0.2">
      <c r="A151" t="s">
        <v>183</v>
      </c>
      <c r="B151">
        <v>1999</v>
      </c>
      <c r="C151">
        <v>931</v>
      </c>
      <c r="D151">
        <v>68.225255972696246</v>
      </c>
      <c r="E151">
        <f t="shared" si="11"/>
        <v>9310</v>
      </c>
      <c r="F151">
        <f t="shared" si="12"/>
        <v>11309</v>
      </c>
      <c r="G151" s="4">
        <f t="shared" si="13"/>
        <v>0.17676187107613406</v>
      </c>
      <c r="H151" s="4">
        <f t="shared" si="10"/>
        <v>6.1970276587697704E-3</v>
      </c>
    </row>
    <row r="152" spans="1:8" hidden="1" x14ac:dyDescent="0.2">
      <c r="A152" t="s">
        <v>105</v>
      </c>
      <c r="B152">
        <v>251</v>
      </c>
      <c r="C152">
        <v>117</v>
      </c>
      <c r="D152">
        <v>68.206521739130437</v>
      </c>
      <c r="E152">
        <f t="shared" si="11"/>
        <v>1170</v>
      </c>
      <c r="F152">
        <f t="shared" si="12"/>
        <v>1421</v>
      </c>
      <c r="G152" s="4">
        <f t="shared" si="13"/>
        <v>0.17663617171006332</v>
      </c>
      <c r="H152" s="4">
        <f t="shared" si="10"/>
        <v>7.7811602919020128E-4</v>
      </c>
    </row>
    <row r="153" spans="1:8" hidden="1" x14ac:dyDescent="0.2">
      <c r="A153" t="s">
        <v>43</v>
      </c>
      <c r="B153">
        <v>62</v>
      </c>
      <c r="C153">
        <v>29</v>
      </c>
      <c r="D153">
        <v>68.131868131868131</v>
      </c>
      <c r="E153">
        <f t="shared" si="11"/>
        <v>290</v>
      </c>
      <c r="F153">
        <f t="shared" si="12"/>
        <v>352</v>
      </c>
      <c r="G153" s="4">
        <f t="shared" si="13"/>
        <v>0.17613636363636365</v>
      </c>
      <c r="H153" s="4">
        <f t="shared" si="10"/>
        <v>1.9220395940156368E-4</v>
      </c>
    </row>
    <row r="154" spans="1:8" hidden="1" x14ac:dyDescent="0.2">
      <c r="A154" t="s">
        <v>230</v>
      </c>
      <c r="B154">
        <v>17</v>
      </c>
      <c r="C154">
        <v>8</v>
      </c>
      <c r="D154">
        <v>68</v>
      </c>
      <c r="E154">
        <f t="shared" si="11"/>
        <v>80</v>
      </c>
      <c r="F154">
        <f t="shared" si="12"/>
        <v>97</v>
      </c>
      <c r="G154" s="4">
        <f t="shared" si="13"/>
        <v>0.17525773195876287</v>
      </c>
      <c r="H154" s="4">
        <f t="shared" si="10"/>
        <v>5.2701085642364236E-5</v>
      </c>
    </row>
    <row r="155" spans="1:8" hidden="1" x14ac:dyDescent="0.2">
      <c r="A155" t="s">
        <v>155</v>
      </c>
      <c r="B155">
        <v>463</v>
      </c>
      <c r="C155">
        <v>218</v>
      </c>
      <c r="D155">
        <v>67.988252569750358</v>
      </c>
      <c r="E155">
        <f t="shared" si="11"/>
        <v>2180</v>
      </c>
      <c r="F155">
        <f t="shared" si="12"/>
        <v>2643</v>
      </c>
      <c r="G155" s="4">
        <f t="shared" si="13"/>
        <v>0.17517972001513432</v>
      </c>
      <c r="H155" s="4">
        <f t="shared" si="10"/>
        <v>1.4353295677890965E-3</v>
      </c>
    </row>
    <row r="156" spans="1:8" hidden="1" x14ac:dyDescent="0.2">
      <c r="A156" t="s">
        <v>32</v>
      </c>
      <c r="B156">
        <v>272</v>
      </c>
      <c r="C156">
        <v>131</v>
      </c>
      <c r="D156">
        <v>67.493796526054595</v>
      </c>
      <c r="E156">
        <f t="shared" si="11"/>
        <v>1310</v>
      </c>
      <c r="F156">
        <f t="shared" si="12"/>
        <v>1582</v>
      </c>
      <c r="G156" s="4">
        <f t="shared" si="13"/>
        <v>0.17193426042983564</v>
      </c>
      <c r="H156" s="4">
        <f t="shared" si="10"/>
        <v>8.4321737027782777E-4</v>
      </c>
    </row>
    <row r="157" spans="1:8" hidden="1" x14ac:dyDescent="0.2">
      <c r="A157" t="s">
        <v>150</v>
      </c>
      <c r="B157">
        <v>154</v>
      </c>
      <c r="C157">
        <v>75</v>
      </c>
      <c r="D157">
        <v>67.248908296943227</v>
      </c>
      <c r="E157">
        <f t="shared" si="11"/>
        <v>750</v>
      </c>
      <c r="F157">
        <f t="shared" si="12"/>
        <v>904</v>
      </c>
      <c r="G157" s="4">
        <f t="shared" si="13"/>
        <v>0.17035398230088494</v>
      </c>
      <c r="H157" s="4">
        <f t="shared" si="10"/>
        <v>4.7740983464259363E-4</v>
      </c>
    </row>
    <row r="158" spans="1:8" hidden="1" x14ac:dyDescent="0.2">
      <c r="A158" t="s">
        <v>96</v>
      </c>
      <c r="B158">
        <v>306</v>
      </c>
      <c r="C158">
        <v>150</v>
      </c>
      <c r="D158">
        <v>67.10526315789474</v>
      </c>
      <c r="E158">
        <f t="shared" si="11"/>
        <v>1500</v>
      </c>
      <c r="F158">
        <f t="shared" si="12"/>
        <v>1806</v>
      </c>
      <c r="G158" s="4">
        <f t="shared" si="13"/>
        <v>0.16943521594684385</v>
      </c>
      <c r="H158" s="4">
        <f t="shared" si="10"/>
        <v>9.4861954156255624E-4</v>
      </c>
    </row>
    <row r="159" spans="1:8" hidden="1" x14ac:dyDescent="0.2">
      <c r="A159" t="s">
        <v>119</v>
      </c>
      <c r="B159">
        <v>125</v>
      </c>
      <c r="C159">
        <v>62</v>
      </c>
      <c r="D159">
        <v>66.844919786096256</v>
      </c>
      <c r="E159">
        <f t="shared" si="11"/>
        <v>620</v>
      </c>
      <c r="F159">
        <f t="shared" si="12"/>
        <v>745</v>
      </c>
      <c r="G159" s="4">
        <f t="shared" si="13"/>
        <v>0.16778523489932887</v>
      </c>
      <c r="H159" s="4">
        <f t="shared" si="10"/>
        <v>3.8750798266444286E-4</v>
      </c>
    </row>
    <row r="160" spans="1:8" hidden="1" x14ac:dyDescent="0.2">
      <c r="A160" t="s">
        <v>84</v>
      </c>
      <c r="B160">
        <v>28</v>
      </c>
      <c r="C160">
        <v>14</v>
      </c>
      <c r="D160">
        <v>66.666666666666657</v>
      </c>
      <c r="E160">
        <f t="shared" si="11"/>
        <v>140</v>
      </c>
      <c r="F160">
        <f t="shared" si="12"/>
        <v>168</v>
      </c>
      <c r="G160" s="4">
        <f t="shared" si="13"/>
        <v>0.16666666666666666</v>
      </c>
      <c r="H160" s="4">
        <f t="shared" ref="H160:H194" si="14">B160/SUM($B$2:$B$235)</f>
        <v>8.6801788116835205E-5</v>
      </c>
    </row>
    <row r="161" spans="1:8" hidden="1" x14ac:dyDescent="0.2">
      <c r="A161" t="s">
        <v>85</v>
      </c>
      <c r="B161">
        <v>4</v>
      </c>
      <c r="C161">
        <v>2</v>
      </c>
      <c r="D161">
        <v>66.666666666666657</v>
      </c>
      <c r="E161">
        <f t="shared" si="11"/>
        <v>20</v>
      </c>
      <c r="F161">
        <f t="shared" si="12"/>
        <v>24</v>
      </c>
      <c r="G161" s="4">
        <f t="shared" si="13"/>
        <v>0.16666666666666666</v>
      </c>
      <c r="H161" s="4">
        <f t="shared" si="14"/>
        <v>1.2400255445262172E-5</v>
      </c>
    </row>
    <row r="162" spans="1:8" hidden="1" x14ac:dyDescent="0.2">
      <c r="A162" t="s">
        <v>152</v>
      </c>
      <c r="B162">
        <v>10</v>
      </c>
      <c r="C162">
        <v>5</v>
      </c>
      <c r="D162">
        <v>66.666666666666657</v>
      </c>
      <c r="E162">
        <f t="shared" si="11"/>
        <v>50</v>
      </c>
      <c r="F162">
        <f t="shared" si="12"/>
        <v>60</v>
      </c>
      <c r="G162" s="4">
        <f t="shared" si="13"/>
        <v>0.16666666666666666</v>
      </c>
      <c r="H162" s="4">
        <f t="shared" si="14"/>
        <v>3.1000638613155434E-5</v>
      </c>
    </row>
    <row r="163" spans="1:8" hidden="1" x14ac:dyDescent="0.2">
      <c r="A163" t="s">
        <v>170</v>
      </c>
      <c r="B163">
        <v>2</v>
      </c>
      <c r="C163">
        <v>1</v>
      </c>
      <c r="D163">
        <v>66.666666666666657</v>
      </c>
      <c r="E163">
        <f t="shared" si="11"/>
        <v>10</v>
      </c>
      <c r="F163">
        <f t="shared" si="12"/>
        <v>12</v>
      </c>
      <c r="G163" s="4">
        <f t="shared" si="13"/>
        <v>0.16666666666666666</v>
      </c>
      <c r="H163" s="4">
        <f t="shared" si="14"/>
        <v>6.2001277226310858E-6</v>
      </c>
    </row>
    <row r="164" spans="1:8" hidden="1" x14ac:dyDescent="0.2">
      <c r="A164" t="s">
        <v>181</v>
      </c>
      <c r="B164">
        <v>4</v>
      </c>
      <c r="C164">
        <v>2</v>
      </c>
      <c r="D164">
        <v>66.666666666666657</v>
      </c>
      <c r="E164">
        <f t="shared" si="11"/>
        <v>20</v>
      </c>
      <c r="F164">
        <f t="shared" si="12"/>
        <v>24</v>
      </c>
      <c r="G164" s="4">
        <f t="shared" si="13"/>
        <v>0.16666666666666666</v>
      </c>
      <c r="H164" s="4">
        <f t="shared" si="14"/>
        <v>1.2400255445262172E-5</v>
      </c>
    </row>
    <row r="165" spans="1:8" hidden="1" x14ac:dyDescent="0.2">
      <c r="A165" t="s">
        <v>210</v>
      </c>
      <c r="B165">
        <v>454</v>
      </c>
      <c r="C165">
        <v>227</v>
      </c>
      <c r="D165">
        <v>66.666666666666657</v>
      </c>
      <c r="E165">
        <f t="shared" si="11"/>
        <v>2270</v>
      </c>
      <c r="F165">
        <f t="shared" si="12"/>
        <v>2724</v>
      </c>
      <c r="G165" s="4">
        <f t="shared" si="13"/>
        <v>0.16666666666666666</v>
      </c>
      <c r="H165" s="4">
        <f t="shared" si="14"/>
        <v>1.4074289930372567E-3</v>
      </c>
    </row>
    <row r="166" spans="1:8" hidden="1" x14ac:dyDescent="0.2">
      <c r="A166" t="s">
        <v>234</v>
      </c>
      <c r="B166">
        <v>40</v>
      </c>
      <c r="C166">
        <v>20</v>
      </c>
      <c r="D166">
        <v>66.666666666666657</v>
      </c>
      <c r="E166">
        <f t="shared" si="11"/>
        <v>200</v>
      </c>
      <c r="F166">
        <f t="shared" si="12"/>
        <v>240</v>
      </c>
      <c r="G166" s="4">
        <f t="shared" si="13"/>
        <v>0.16666666666666666</v>
      </c>
      <c r="H166" s="4">
        <f t="shared" si="14"/>
        <v>1.2400255445262174E-4</v>
      </c>
    </row>
    <row r="167" spans="1:8" hidden="1" x14ac:dyDescent="0.2">
      <c r="A167" t="s">
        <v>108</v>
      </c>
      <c r="B167">
        <v>111</v>
      </c>
      <c r="C167">
        <v>56</v>
      </c>
      <c r="D167">
        <v>66.467065868263475</v>
      </c>
      <c r="E167">
        <f t="shared" si="11"/>
        <v>560</v>
      </c>
      <c r="F167">
        <f t="shared" si="12"/>
        <v>671</v>
      </c>
      <c r="G167" s="4">
        <f t="shared" si="13"/>
        <v>0.16542473919523099</v>
      </c>
      <c r="H167" s="4">
        <f t="shared" si="14"/>
        <v>3.4410708860602526E-4</v>
      </c>
    </row>
    <row r="168" spans="1:8" hidden="1" x14ac:dyDescent="0.2">
      <c r="A168" t="s">
        <v>227</v>
      </c>
      <c r="B168">
        <v>2439</v>
      </c>
      <c r="C168">
        <v>1232</v>
      </c>
      <c r="D168">
        <v>66.439662217379464</v>
      </c>
      <c r="E168">
        <f t="shared" si="11"/>
        <v>12320</v>
      </c>
      <c r="F168">
        <f t="shared" si="12"/>
        <v>14759</v>
      </c>
      <c r="G168" s="4">
        <f t="shared" si="13"/>
        <v>0.16525509858391491</v>
      </c>
      <c r="H168" s="4">
        <f t="shared" si="14"/>
        <v>7.5610557577486092E-3</v>
      </c>
    </row>
    <row r="169" spans="1:8" hidden="1" x14ac:dyDescent="0.2">
      <c r="A169" t="s">
        <v>53</v>
      </c>
      <c r="B169">
        <v>829</v>
      </c>
      <c r="C169">
        <v>420</v>
      </c>
      <c r="D169">
        <v>66.373098478783021</v>
      </c>
      <c r="E169">
        <f t="shared" si="11"/>
        <v>4200</v>
      </c>
      <c r="F169">
        <f t="shared" si="12"/>
        <v>5029</v>
      </c>
      <c r="G169" s="4">
        <f t="shared" si="13"/>
        <v>0.16484390534897594</v>
      </c>
      <c r="H169" s="4">
        <f t="shared" si="14"/>
        <v>2.5699529410305854E-3</v>
      </c>
    </row>
    <row r="170" spans="1:8" hidden="1" x14ac:dyDescent="0.2">
      <c r="A170" t="s">
        <v>177</v>
      </c>
      <c r="B170">
        <v>49</v>
      </c>
      <c r="C170">
        <v>25</v>
      </c>
      <c r="D170">
        <v>66.21621621621621</v>
      </c>
      <c r="E170">
        <f t="shared" si="11"/>
        <v>250</v>
      </c>
      <c r="F170">
        <f t="shared" si="12"/>
        <v>299</v>
      </c>
      <c r="G170" s="4">
        <f t="shared" si="13"/>
        <v>0.16387959866220736</v>
      </c>
      <c r="H170" s="4">
        <f t="shared" si="14"/>
        <v>1.5190312920446161E-4</v>
      </c>
    </row>
    <row r="171" spans="1:8" hidden="1" x14ac:dyDescent="0.2">
      <c r="A171" t="s">
        <v>5</v>
      </c>
      <c r="B171">
        <v>65</v>
      </c>
      <c r="C171">
        <v>34</v>
      </c>
      <c r="D171">
        <v>65.656565656565661</v>
      </c>
      <c r="E171">
        <f t="shared" si="11"/>
        <v>340</v>
      </c>
      <c r="F171">
        <f t="shared" si="12"/>
        <v>405</v>
      </c>
      <c r="G171" s="4">
        <f t="shared" si="13"/>
        <v>0.16049382716049382</v>
      </c>
      <c r="H171" s="4">
        <f t="shared" si="14"/>
        <v>2.0150415098551031E-4</v>
      </c>
    </row>
    <row r="172" spans="1:8" hidden="1" x14ac:dyDescent="0.2">
      <c r="A172" t="s">
        <v>48</v>
      </c>
      <c r="B172">
        <v>17</v>
      </c>
      <c r="C172">
        <v>9</v>
      </c>
      <c r="D172">
        <v>65.384615384615387</v>
      </c>
      <c r="E172">
        <f t="shared" si="11"/>
        <v>90</v>
      </c>
      <c r="F172">
        <f t="shared" si="12"/>
        <v>107</v>
      </c>
      <c r="G172" s="4">
        <f t="shared" si="13"/>
        <v>0.15887850467289719</v>
      </c>
      <c r="H172" s="4">
        <f t="shared" si="14"/>
        <v>5.2701085642364236E-5</v>
      </c>
    </row>
    <row r="173" spans="1:8" hidden="1" x14ac:dyDescent="0.2">
      <c r="A173" t="s">
        <v>39</v>
      </c>
      <c r="B173">
        <v>3753</v>
      </c>
      <c r="C173">
        <v>2012</v>
      </c>
      <c r="D173">
        <v>65.099739809193409</v>
      </c>
      <c r="E173">
        <f t="shared" si="11"/>
        <v>20120</v>
      </c>
      <c r="F173">
        <f t="shared" si="12"/>
        <v>23873</v>
      </c>
      <c r="G173" s="4">
        <f t="shared" si="13"/>
        <v>0.15720688644074896</v>
      </c>
      <c r="H173" s="4">
        <f t="shared" si="14"/>
        <v>1.1634539671517233E-2</v>
      </c>
    </row>
    <row r="174" spans="1:8" hidden="1" x14ac:dyDescent="0.2">
      <c r="A174" t="s">
        <v>123</v>
      </c>
      <c r="B174">
        <v>1275</v>
      </c>
      <c r="C174">
        <v>688</v>
      </c>
      <c r="D174">
        <v>64.95160468670403</v>
      </c>
      <c r="E174">
        <f t="shared" si="11"/>
        <v>6880</v>
      </c>
      <c r="F174">
        <f t="shared" si="12"/>
        <v>8155</v>
      </c>
      <c r="G174" s="4">
        <f t="shared" si="13"/>
        <v>0.15634580012262417</v>
      </c>
      <c r="H174" s="4">
        <f t="shared" si="14"/>
        <v>3.9525814231773171E-3</v>
      </c>
    </row>
    <row r="175" spans="1:8" hidden="1" x14ac:dyDescent="0.2">
      <c r="A175" t="s">
        <v>81</v>
      </c>
      <c r="B175">
        <v>126</v>
      </c>
      <c r="C175">
        <v>68</v>
      </c>
      <c r="D175">
        <v>64.948453608247419</v>
      </c>
      <c r="E175">
        <f t="shared" si="11"/>
        <v>680</v>
      </c>
      <c r="F175">
        <f t="shared" si="12"/>
        <v>806</v>
      </c>
      <c r="G175" s="4">
        <f t="shared" si="13"/>
        <v>0.15632754342431762</v>
      </c>
      <c r="H175" s="4">
        <f t="shared" si="14"/>
        <v>3.9060804652575842E-4</v>
      </c>
    </row>
    <row r="176" spans="1:8" hidden="1" x14ac:dyDescent="0.2">
      <c r="A176" t="s">
        <v>7</v>
      </c>
      <c r="B176">
        <v>320</v>
      </c>
      <c r="C176">
        <v>174</v>
      </c>
      <c r="D176">
        <v>64.777327935222672</v>
      </c>
      <c r="E176">
        <f t="shared" si="11"/>
        <v>1740</v>
      </c>
      <c r="F176">
        <f t="shared" si="12"/>
        <v>2060</v>
      </c>
      <c r="G176" s="4">
        <f t="shared" si="13"/>
        <v>0.1553398058252427</v>
      </c>
      <c r="H176" s="4">
        <f t="shared" si="14"/>
        <v>9.920204356209739E-4</v>
      </c>
    </row>
    <row r="177" spans="1:8" hidden="1" x14ac:dyDescent="0.2">
      <c r="A177" t="s">
        <v>129</v>
      </c>
      <c r="B177">
        <v>9</v>
      </c>
      <c r="C177">
        <v>5</v>
      </c>
      <c r="D177">
        <v>64.285714285714292</v>
      </c>
      <c r="E177">
        <f t="shared" si="11"/>
        <v>50</v>
      </c>
      <c r="F177">
        <f t="shared" si="12"/>
        <v>59</v>
      </c>
      <c r="G177" s="4">
        <f t="shared" si="13"/>
        <v>0.15254237288135594</v>
      </c>
      <c r="H177" s="4">
        <f t="shared" si="14"/>
        <v>2.7900574751839889E-5</v>
      </c>
    </row>
    <row r="178" spans="1:8" hidden="1" x14ac:dyDescent="0.2">
      <c r="A178" t="s">
        <v>222</v>
      </c>
      <c r="B178">
        <v>299</v>
      </c>
      <c r="C178">
        <v>168</v>
      </c>
      <c r="D178">
        <v>64.025695931477514</v>
      </c>
      <c r="E178">
        <f t="shared" si="11"/>
        <v>1680</v>
      </c>
      <c r="F178">
        <f t="shared" si="12"/>
        <v>1979</v>
      </c>
      <c r="G178" s="4">
        <f t="shared" si="13"/>
        <v>0.15108640727640221</v>
      </c>
      <c r="H178" s="4">
        <f t="shared" si="14"/>
        <v>9.2691909453334741E-4</v>
      </c>
    </row>
    <row r="179" spans="1:8" hidden="1" x14ac:dyDescent="0.2">
      <c r="A179" t="s">
        <v>221</v>
      </c>
      <c r="B179">
        <v>106</v>
      </c>
      <c r="C179">
        <v>61</v>
      </c>
      <c r="D179">
        <v>63.473053892215567</v>
      </c>
      <c r="E179">
        <f t="shared" si="11"/>
        <v>610</v>
      </c>
      <c r="F179">
        <f t="shared" si="12"/>
        <v>716</v>
      </c>
      <c r="G179" s="4">
        <f t="shared" si="13"/>
        <v>0.14804469273743018</v>
      </c>
      <c r="H179" s="4">
        <f t="shared" si="14"/>
        <v>3.2860676929944755E-4</v>
      </c>
    </row>
    <row r="180" spans="1:8" hidden="1" x14ac:dyDescent="0.2">
      <c r="A180" t="s">
        <v>31</v>
      </c>
      <c r="B180">
        <v>4445</v>
      </c>
      <c r="C180">
        <v>2612</v>
      </c>
      <c r="D180">
        <v>62.987105002125553</v>
      </c>
      <c r="E180">
        <f t="shared" si="11"/>
        <v>26120</v>
      </c>
      <c r="F180">
        <f t="shared" si="12"/>
        <v>30565</v>
      </c>
      <c r="G180" s="4">
        <f t="shared" si="13"/>
        <v>0.14542777686896777</v>
      </c>
      <c r="H180" s="4">
        <f t="shared" si="14"/>
        <v>1.377978386354759E-2</v>
      </c>
    </row>
    <row r="181" spans="1:8" hidden="1" x14ac:dyDescent="0.2">
      <c r="A181" t="s">
        <v>100</v>
      </c>
      <c r="B181">
        <v>139</v>
      </c>
      <c r="C181">
        <v>82</v>
      </c>
      <c r="D181">
        <v>62.895927601809952</v>
      </c>
      <c r="E181">
        <f t="shared" si="11"/>
        <v>820</v>
      </c>
      <c r="F181">
        <f t="shared" si="12"/>
        <v>959</v>
      </c>
      <c r="G181" s="4">
        <f t="shared" si="13"/>
        <v>0.14494264859228362</v>
      </c>
      <c r="H181" s="4">
        <f t="shared" si="14"/>
        <v>4.3090887672286052E-4</v>
      </c>
    </row>
    <row r="182" spans="1:8" hidden="1" x14ac:dyDescent="0.2">
      <c r="A182" t="s">
        <v>24</v>
      </c>
      <c r="B182">
        <v>22</v>
      </c>
      <c r="C182">
        <v>13</v>
      </c>
      <c r="D182">
        <v>62.857142857142847</v>
      </c>
      <c r="E182">
        <f t="shared" si="11"/>
        <v>130</v>
      </c>
      <c r="F182">
        <f t="shared" si="12"/>
        <v>152</v>
      </c>
      <c r="G182" s="4">
        <f t="shared" si="13"/>
        <v>0.14473684210526316</v>
      </c>
      <c r="H182" s="4">
        <f t="shared" si="14"/>
        <v>6.8201404948941953E-5</v>
      </c>
    </row>
    <row r="183" spans="1:8" hidden="1" x14ac:dyDescent="0.2">
      <c r="A183" t="s">
        <v>27</v>
      </c>
      <c r="B183">
        <v>37</v>
      </c>
      <c r="C183">
        <v>22</v>
      </c>
      <c r="D183">
        <v>62.711864406779661</v>
      </c>
      <c r="E183">
        <f t="shared" si="11"/>
        <v>220</v>
      </c>
      <c r="F183">
        <f t="shared" si="12"/>
        <v>257</v>
      </c>
      <c r="G183" s="4">
        <f t="shared" si="13"/>
        <v>0.14396887159533073</v>
      </c>
      <c r="H183" s="4">
        <f t="shared" si="14"/>
        <v>1.1470236286867509E-4</v>
      </c>
    </row>
    <row r="184" spans="1:8" hidden="1" x14ac:dyDescent="0.2">
      <c r="A184" t="s">
        <v>16</v>
      </c>
      <c r="B184">
        <v>135</v>
      </c>
      <c r="C184">
        <v>81</v>
      </c>
      <c r="D184">
        <v>62.5</v>
      </c>
      <c r="E184">
        <f t="shared" si="11"/>
        <v>810</v>
      </c>
      <c r="F184">
        <f t="shared" si="12"/>
        <v>945</v>
      </c>
      <c r="G184" s="4">
        <f t="shared" si="13"/>
        <v>0.14285714285714285</v>
      </c>
      <c r="H184" s="4">
        <f t="shared" si="14"/>
        <v>4.1850862127759832E-4</v>
      </c>
    </row>
    <row r="185" spans="1:8" hidden="1" x14ac:dyDescent="0.2">
      <c r="A185" t="s">
        <v>237</v>
      </c>
      <c r="B185">
        <v>3116</v>
      </c>
      <c r="C185">
        <v>1875</v>
      </c>
      <c r="D185">
        <v>62.432378280905631</v>
      </c>
      <c r="E185">
        <f t="shared" si="11"/>
        <v>18750</v>
      </c>
      <c r="F185">
        <f t="shared" si="12"/>
        <v>21866</v>
      </c>
      <c r="G185" s="4">
        <f t="shared" si="13"/>
        <v>0.14250434464465381</v>
      </c>
      <c r="H185" s="4">
        <f t="shared" si="14"/>
        <v>9.6597989918592326E-3</v>
      </c>
    </row>
    <row r="186" spans="1:8" hidden="1" x14ac:dyDescent="0.2">
      <c r="A186" t="s">
        <v>135</v>
      </c>
      <c r="B186">
        <v>90</v>
      </c>
      <c r="C186">
        <v>55</v>
      </c>
      <c r="D186">
        <v>62.068965517241381</v>
      </c>
      <c r="E186">
        <f t="shared" si="11"/>
        <v>550</v>
      </c>
      <c r="F186">
        <f t="shared" si="12"/>
        <v>640</v>
      </c>
      <c r="G186" s="4">
        <f t="shared" si="13"/>
        <v>0.140625</v>
      </c>
      <c r="H186" s="4">
        <f t="shared" si="14"/>
        <v>2.7900574751839888E-4</v>
      </c>
    </row>
    <row r="187" spans="1:8" hidden="1" x14ac:dyDescent="0.2">
      <c r="A187" t="s">
        <v>201</v>
      </c>
      <c r="B187">
        <v>18</v>
      </c>
      <c r="C187">
        <v>11</v>
      </c>
      <c r="D187">
        <v>62.068965517241381</v>
      </c>
      <c r="E187">
        <f t="shared" si="11"/>
        <v>110</v>
      </c>
      <c r="F187">
        <f t="shared" si="12"/>
        <v>128</v>
      </c>
      <c r="G187" s="4">
        <f t="shared" si="13"/>
        <v>0.140625</v>
      </c>
      <c r="H187" s="4">
        <f t="shared" si="14"/>
        <v>5.5801149503679778E-5</v>
      </c>
    </row>
    <row r="188" spans="1:8" hidden="1" x14ac:dyDescent="0.2">
      <c r="A188" t="s">
        <v>68</v>
      </c>
      <c r="B188">
        <v>24</v>
      </c>
      <c r="C188">
        <v>15</v>
      </c>
      <c r="D188">
        <v>61.53846153846154</v>
      </c>
      <c r="E188">
        <f t="shared" si="11"/>
        <v>150</v>
      </c>
      <c r="F188">
        <f t="shared" si="12"/>
        <v>174</v>
      </c>
      <c r="G188" s="4">
        <f t="shared" si="13"/>
        <v>0.13793103448275862</v>
      </c>
      <c r="H188" s="4">
        <f t="shared" si="14"/>
        <v>7.4401532671573037E-5</v>
      </c>
    </row>
    <row r="189" spans="1:8" hidden="1" x14ac:dyDescent="0.2">
      <c r="A189" t="s">
        <v>168</v>
      </c>
      <c r="B189">
        <v>24</v>
      </c>
      <c r="C189">
        <v>15</v>
      </c>
      <c r="D189">
        <v>61.53846153846154</v>
      </c>
      <c r="E189">
        <f t="shared" si="11"/>
        <v>150</v>
      </c>
      <c r="F189">
        <f t="shared" si="12"/>
        <v>174</v>
      </c>
      <c r="G189" s="4">
        <f t="shared" si="13"/>
        <v>0.13793103448275862</v>
      </c>
      <c r="H189" s="4">
        <f t="shared" si="14"/>
        <v>7.4401532671573037E-5</v>
      </c>
    </row>
    <row r="190" spans="1:8" hidden="1" x14ac:dyDescent="0.2">
      <c r="A190" t="s">
        <v>173</v>
      </c>
      <c r="B190">
        <v>534</v>
      </c>
      <c r="C190">
        <v>334</v>
      </c>
      <c r="D190">
        <v>61.520737327188932</v>
      </c>
      <c r="E190">
        <f t="shared" si="11"/>
        <v>3340</v>
      </c>
      <c r="F190">
        <f t="shared" si="12"/>
        <v>3874</v>
      </c>
      <c r="G190" s="4">
        <f t="shared" si="13"/>
        <v>0.13784202374806401</v>
      </c>
      <c r="H190" s="4">
        <f t="shared" si="14"/>
        <v>1.6554341019424999E-3</v>
      </c>
    </row>
    <row r="191" spans="1:8" hidden="1" x14ac:dyDescent="0.2">
      <c r="A191" t="s">
        <v>157</v>
      </c>
      <c r="B191">
        <v>315</v>
      </c>
      <c r="C191">
        <v>198</v>
      </c>
      <c r="D191">
        <v>61.403508771929829</v>
      </c>
      <c r="E191">
        <f t="shared" si="11"/>
        <v>1980</v>
      </c>
      <c r="F191">
        <f t="shared" si="12"/>
        <v>2295</v>
      </c>
      <c r="G191" s="4">
        <f t="shared" si="13"/>
        <v>0.13725490196078433</v>
      </c>
      <c r="H191" s="4">
        <f t="shared" si="14"/>
        <v>9.7652011631439608E-4</v>
      </c>
    </row>
    <row r="192" spans="1:8" hidden="1" x14ac:dyDescent="0.2">
      <c r="A192" t="s">
        <v>77</v>
      </c>
      <c r="B192">
        <v>453</v>
      </c>
      <c r="C192">
        <v>285</v>
      </c>
      <c r="D192">
        <v>61.382113821138198</v>
      </c>
      <c r="E192">
        <f t="shared" si="11"/>
        <v>2850</v>
      </c>
      <c r="F192">
        <f t="shared" si="12"/>
        <v>3303</v>
      </c>
      <c r="G192" s="4">
        <f t="shared" si="13"/>
        <v>0.1371480472297911</v>
      </c>
      <c r="H192" s="4">
        <f t="shared" si="14"/>
        <v>1.4043289291759411E-3</v>
      </c>
    </row>
    <row r="193" spans="1:8" hidden="1" x14ac:dyDescent="0.2">
      <c r="A193" t="s">
        <v>55</v>
      </c>
      <c r="B193">
        <v>385</v>
      </c>
      <c r="C193">
        <v>246</v>
      </c>
      <c r="D193">
        <v>61.014263074484937</v>
      </c>
      <c r="E193">
        <f t="shared" si="11"/>
        <v>2460</v>
      </c>
      <c r="F193">
        <f t="shared" si="12"/>
        <v>2845</v>
      </c>
      <c r="G193" s="4">
        <f t="shared" si="13"/>
        <v>0.13532513181019332</v>
      </c>
      <c r="H193" s="4">
        <f t="shared" si="14"/>
        <v>1.1935245866064842E-3</v>
      </c>
    </row>
    <row r="194" spans="1:8" hidden="1" x14ac:dyDescent="0.2">
      <c r="A194" t="s">
        <v>185</v>
      </c>
      <c r="B194">
        <v>4937</v>
      </c>
      <c r="C194">
        <v>3252</v>
      </c>
      <c r="D194">
        <v>60.288191476370741</v>
      </c>
      <c r="E194">
        <f t="shared" ref="E194:E235" si="15">C194*10</f>
        <v>32520</v>
      </c>
      <c r="F194">
        <f t="shared" ref="F194:F257" si="16">SUM(B194,E194)</f>
        <v>37457</v>
      </c>
      <c r="G194" s="4">
        <f t="shared" ref="G194:G257" si="17">B194/F194</f>
        <v>0.1318044691245962</v>
      </c>
      <c r="H194" s="4">
        <f t="shared" si="14"/>
        <v>1.5305015283314837E-2</v>
      </c>
    </row>
    <row r="195" spans="1:8" hidden="1" x14ac:dyDescent="0.2">
      <c r="A195" t="s">
        <v>20</v>
      </c>
      <c r="B195">
        <v>6</v>
      </c>
      <c r="C195">
        <v>4</v>
      </c>
      <c r="D195">
        <v>60</v>
      </c>
      <c r="E195">
        <f t="shared" si="15"/>
        <v>40</v>
      </c>
      <c r="F195">
        <f t="shared" si="16"/>
        <v>46</v>
      </c>
      <c r="G195" s="4">
        <f t="shared" si="17"/>
        <v>0.13043478260869565</v>
      </c>
      <c r="H195" s="4">
        <f t="shared" ref="H195:H235" si="18">B195/SUM($B$2:$B$235)</f>
        <v>1.8600383167893259E-5</v>
      </c>
    </row>
    <row r="196" spans="1:8" hidden="1" x14ac:dyDescent="0.2">
      <c r="A196" t="s">
        <v>127</v>
      </c>
      <c r="B196">
        <v>40</v>
      </c>
      <c r="C196">
        <v>27</v>
      </c>
      <c r="D196">
        <v>59.701492537313428</v>
      </c>
      <c r="E196">
        <f t="shared" si="15"/>
        <v>270</v>
      </c>
      <c r="F196">
        <f t="shared" si="16"/>
        <v>310</v>
      </c>
      <c r="G196" s="4">
        <f t="shared" si="17"/>
        <v>0.12903225806451613</v>
      </c>
      <c r="H196" s="4">
        <f t="shared" si="18"/>
        <v>1.2400255445262174E-4</v>
      </c>
    </row>
    <row r="197" spans="1:8" hidden="1" x14ac:dyDescent="0.2">
      <c r="A197" t="s">
        <v>216</v>
      </c>
      <c r="B197">
        <v>245</v>
      </c>
      <c r="C197">
        <v>167</v>
      </c>
      <c r="D197">
        <v>59.466019417475721</v>
      </c>
      <c r="E197">
        <f t="shared" si="15"/>
        <v>1670</v>
      </c>
      <c r="F197">
        <f t="shared" si="16"/>
        <v>1915</v>
      </c>
      <c r="G197" s="4">
        <f t="shared" si="17"/>
        <v>0.12793733681462141</v>
      </c>
      <c r="H197" s="4">
        <f t="shared" si="18"/>
        <v>7.5951564602230802E-4</v>
      </c>
    </row>
    <row r="198" spans="1:8" hidden="1" x14ac:dyDescent="0.2">
      <c r="A198" t="s">
        <v>159</v>
      </c>
      <c r="B198">
        <v>51</v>
      </c>
      <c r="C198">
        <v>36</v>
      </c>
      <c r="D198">
        <v>58.620689655172413</v>
      </c>
      <c r="E198">
        <f t="shared" si="15"/>
        <v>360</v>
      </c>
      <c r="F198">
        <f t="shared" si="16"/>
        <v>411</v>
      </c>
      <c r="G198" s="4">
        <f t="shared" si="17"/>
        <v>0.12408759124087591</v>
      </c>
      <c r="H198" s="4">
        <f t="shared" si="18"/>
        <v>1.5810325692709271E-4</v>
      </c>
    </row>
    <row r="199" spans="1:8" hidden="1" x14ac:dyDescent="0.2">
      <c r="A199" t="s">
        <v>194</v>
      </c>
      <c r="B199">
        <v>14</v>
      </c>
      <c r="C199">
        <v>10</v>
      </c>
      <c r="D199">
        <v>58.333333333333343</v>
      </c>
      <c r="E199">
        <f t="shared" si="15"/>
        <v>100</v>
      </c>
      <c r="F199">
        <f t="shared" si="16"/>
        <v>114</v>
      </c>
      <c r="G199" s="4">
        <f t="shared" si="17"/>
        <v>0.12280701754385964</v>
      </c>
      <c r="H199" s="4">
        <f t="shared" si="18"/>
        <v>4.3400894058417603E-5</v>
      </c>
    </row>
    <row r="200" spans="1:8" hidden="1" x14ac:dyDescent="0.2">
      <c r="A200" t="s">
        <v>42</v>
      </c>
      <c r="B200">
        <v>46</v>
      </c>
      <c r="C200">
        <v>33</v>
      </c>
      <c r="D200">
        <v>58.22784810126582</v>
      </c>
      <c r="E200">
        <f t="shared" si="15"/>
        <v>330</v>
      </c>
      <c r="F200">
        <f t="shared" si="16"/>
        <v>376</v>
      </c>
      <c r="G200" s="4">
        <f t="shared" si="17"/>
        <v>0.12234042553191489</v>
      </c>
      <c r="H200" s="4">
        <f t="shared" si="18"/>
        <v>1.4260293762051498E-4</v>
      </c>
    </row>
    <row r="201" spans="1:8" hidden="1" x14ac:dyDescent="0.2">
      <c r="A201" t="s">
        <v>82</v>
      </c>
      <c r="B201">
        <v>957</v>
      </c>
      <c r="C201">
        <v>692</v>
      </c>
      <c r="D201">
        <v>58.035172832019413</v>
      </c>
      <c r="E201">
        <f t="shared" si="15"/>
        <v>6920</v>
      </c>
      <c r="F201">
        <f t="shared" si="16"/>
        <v>7877</v>
      </c>
      <c r="G201" s="4">
        <f t="shared" si="17"/>
        <v>0.12149295417036943</v>
      </c>
      <c r="H201" s="4">
        <f t="shared" si="18"/>
        <v>2.9667611152789748E-3</v>
      </c>
    </row>
    <row r="202" spans="1:8" hidden="1" x14ac:dyDescent="0.2">
      <c r="A202" t="s">
        <v>147</v>
      </c>
      <c r="B202">
        <v>147</v>
      </c>
      <c r="C202">
        <v>109</v>
      </c>
      <c r="D202">
        <v>57.421875</v>
      </c>
      <c r="E202">
        <f t="shared" si="15"/>
        <v>1090</v>
      </c>
      <c r="F202">
        <f t="shared" si="16"/>
        <v>1237</v>
      </c>
      <c r="G202" s="4">
        <f t="shared" si="17"/>
        <v>0.11883589329021826</v>
      </c>
      <c r="H202" s="4">
        <f t="shared" si="18"/>
        <v>4.5570938761338485E-4</v>
      </c>
    </row>
    <row r="203" spans="1:8" hidden="1" x14ac:dyDescent="0.2">
      <c r="A203" t="s">
        <v>89</v>
      </c>
      <c r="B203">
        <v>4</v>
      </c>
      <c r="C203">
        <v>3</v>
      </c>
      <c r="D203">
        <v>57.142857142857139</v>
      </c>
      <c r="E203">
        <f t="shared" si="15"/>
        <v>30</v>
      </c>
      <c r="F203">
        <f t="shared" si="16"/>
        <v>34</v>
      </c>
      <c r="G203" s="4">
        <f t="shared" si="17"/>
        <v>0.11764705882352941</v>
      </c>
      <c r="H203" s="4">
        <f t="shared" si="18"/>
        <v>1.2400255445262172E-5</v>
      </c>
    </row>
    <row r="204" spans="1:8" hidden="1" x14ac:dyDescent="0.2">
      <c r="A204" t="s">
        <v>79</v>
      </c>
      <c r="B204">
        <v>29</v>
      </c>
      <c r="C204">
        <v>23</v>
      </c>
      <c r="D204">
        <v>55.769230769230766</v>
      </c>
      <c r="E204">
        <f t="shared" si="15"/>
        <v>230</v>
      </c>
      <c r="F204">
        <f t="shared" si="16"/>
        <v>259</v>
      </c>
      <c r="G204" s="4">
        <f t="shared" si="17"/>
        <v>0.11196911196911197</v>
      </c>
      <c r="H204" s="4">
        <f t="shared" si="18"/>
        <v>8.9901851978150754E-5</v>
      </c>
    </row>
    <row r="205" spans="1:8" hidden="1" x14ac:dyDescent="0.2">
      <c r="A205" t="s">
        <v>71</v>
      </c>
      <c r="B205">
        <v>489</v>
      </c>
      <c r="C205">
        <v>415</v>
      </c>
      <c r="D205">
        <v>54.092920353982301</v>
      </c>
      <c r="E205">
        <f t="shared" si="15"/>
        <v>4150</v>
      </c>
      <c r="F205">
        <f t="shared" si="16"/>
        <v>4639</v>
      </c>
      <c r="G205" s="4">
        <f t="shared" si="17"/>
        <v>0.10541064884673421</v>
      </c>
      <c r="H205" s="4">
        <f t="shared" si="18"/>
        <v>1.5159312281833005E-3</v>
      </c>
    </row>
    <row r="206" spans="1:8" hidden="1" x14ac:dyDescent="0.2">
      <c r="A206" t="s">
        <v>104</v>
      </c>
      <c r="B206">
        <v>57</v>
      </c>
      <c r="C206">
        <v>49</v>
      </c>
      <c r="D206">
        <v>53.773584905660378</v>
      </c>
      <c r="E206">
        <f t="shared" si="15"/>
        <v>490</v>
      </c>
      <c r="F206">
        <f t="shared" si="16"/>
        <v>547</v>
      </c>
      <c r="G206" s="4">
        <f t="shared" si="17"/>
        <v>0.10420475319926874</v>
      </c>
      <c r="H206" s="4">
        <f t="shared" si="18"/>
        <v>1.7670364009498595E-4</v>
      </c>
    </row>
    <row r="207" spans="1:8" hidden="1" x14ac:dyDescent="0.2">
      <c r="A207" t="s">
        <v>138</v>
      </c>
      <c r="B207">
        <v>79</v>
      </c>
      <c r="C207">
        <v>72</v>
      </c>
      <c r="D207">
        <v>52.317880794701978</v>
      </c>
      <c r="E207">
        <f t="shared" si="15"/>
        <v>720</v>
      </c>
      <c r="F207">
        <f t="shared" si="16"/>
        <v>799</v>
      </c>
      <c r="G207" s="4">
        <f t="shared" si="17"/>
        <v>9.8873591989987478E-2</v>
      </c>
      <c r="H207" s="4">
        <f t="shared" si="18"/>
        <v>2.4490504504392791E-4</v>
      </c>
    </row>
    <row r="208" spans="1:8" hidden="1" x14ac:dyDescent="0.2">
      <c r="A208" t="s">
        <v>180</v>
      </c>
      <c r="B208">
        <v>82</v>
      </c>
      <c r="C208">
        <v>75</v>
      </c>
      <c r="D208">
        <v>52.229299363057322</v>
      </c>
      <c r="E208">
        <f t="shared" si="15"/>
        <v>750</v>
      </c>
      <c r="F208">
        <f t="shared" si="16"/>
        <v>832</v>
      </c>
      <c r="G208" s="4">
        <f t="shared" si="17"/>
        <v>9.8557692307692304E-2</v>
      </c>
      <c r="H208" s="4">
        <f t="shared" si="18"/>
        <v>2.5420523662787454E-4</v>
      </c>
    </row>
    <row r="209" spans="1:8" hidden="1" x14ac:dyDescent="0.2">
      <c r="A209" t="s">
        <v>60</v>
      </c>
      <c r="B209">
        <v>12</v>
      </c>
      <c r="C209">
        <v>11</v>
      </c>
      <c r="D209">
        <v>52.173913043478258</v>
      </c>
      <c r="E209">
        <f t="shared" si="15"/>
        <v>110</v>
      </c>
      <c r="F209">
        <f t="shared" si="16"/>
        <v>122</v>
      </c>
      <c r="G209" s="4">
        <f t="shared" si="17"/>
        <v>9.8360655737704916E-2</v>
      </c>
      <c r="H209" s="4">
        <f t="shared" si="18"/>
        <v>3.7200766335786518E-5</v>
      </c>
    </row>
    <row r="210" spans="1:8" hidden="1" x14ac:dyDescent="0.2">
      <c r="A210" t="s">
        <v>59</v>
      </c>
      <c r="B210">
        <v>1</v>
      </c>
      <c r="C210">
        <v>1</v>
      </c>
      <c r="D210">
        <v>50</v>
      </c>
      <c r="E210">
        <f t="shared" si="15"/>
        <v>10</v>
      </c>
      <c r="F210">
        <f t="shared" si="16"/>
        <v>11</v>
      </c>
      <c r="G210" s="4">
        <f t="shared" si="17"/>
        <v>9.0909090909090912E-2</v>
      </c>
      <c r="H210" s="4">
        <f t="shared" si="18"/>
        <v>3.1000638613155429E-6</v>
      </c>
    </row>
    <row r="211" spans="1:8" hidden="1" x14ac:dyDescent="0.2">
      <c r="A211" t="s">
        <v>165</v>
      </c>
      <c r="B211">
        <v>15</v>
      </c>
      <c r="C211">
        <v>15</v>
      </c>
      <c r="D211">
        <v>50</v>
      </c>
      <c r="E211">
        <f t="shared" si="15"/>
        <v>150</v>
      </c>
      <c r="F211">
        <f t="shared" si="16"/>
        <v>165</v>
      </c>
      <c r="G211" s="4">
        <f t="shared" si="17"/>
        <v>9.0909090909090912E-2</v>
      </c>
      <c r="H211" s="4">
        <f t="shared" si="18"/>
        <v>4.6500957919733145E-5</v>
      </c>
    </row>
    <row r="212" spans="1:8" hidden="1" x14ac:dyDescent="0.2">
      <c r="A212" t="s">
        <v>206</v>
      </c>
      <c r="B212">
        <v>3</v>
      </c>
      <c r="C212">
        <v>3</v>
      </c>
      <c r="D212">
        <v>50</v>
      </c>
      <c r="E212">
        <f t="shared" si="15"/>
        <v>30</v>
      </c>
      <c r="F212">
        <f t="shared" si="16"/>
        <v>33</v>
      </c>
      <c r="G212" s="4">
        <f t="shared" si="17"/>
        <v>9.0909090909090912E-2</v>
      </c>
      <c r="H212" s="4">
        <f t="shared" si="18"/>
        <v>9.3001915839466296E-6</v>
      </c>
    </row>
    <row r="213" spans="1:8" hidden="1" x14ac:dyDescent="0.2">
      <c r="A213" t="s">
        <v>215</v>
      </c>
      <c r="B213">
        <v>1</v>
      </c>
      <c r="C213">
        <v>1</v>
      </c>
      <c r="D213">
        <v>50</v>
      </c>
      <c r="E213">
        <f t="shared" si="15"/>
        <v>10</v>
      </c>
      <c r="F213">
        <f t="shared" si="16"/>
        <v>11</v>
      </c>
      <c r="G213" s="4">
        <f t="shared" si="17"/>
        <v>9.0909090909090912E-2</v>
      </c>
      <c r="H213" s="4">
        <f t="shared" si="18"/>
        <v>3.1000638613155429E-6</v>
      </c>
    </row>
    <row r="214" spans="1:8" hidden="1" x14ac:dyDescent="0.2">
      <c r="A214" t="s">
        <v>223</v>
      </c>
      <c r="B214">
        <v>5</v>
      </c>
      <c r="C214">
        <v>5</v>
      </c>
      <c r="D214">
        <v>50</v>
      </c>
      <c r="E214">
        <f t="shared" si="15"/>
        <v>50</v>
      </c>
      <c r="F214">
        <f t="shared" si="16"/>
        <v>55</v>
      </c>
      <c r="G214" s="4">
        <f t="shared" si="17"/>
        <v>9.0909090909090912E-2</v>
      </c>
      <c r="H214" s="4">
        <f t="shared" si="18"/>
        <v>1.5500319306577717E-5</v>
      </c>
    </row>
    <row r="215" spans="1:8" hidden="1" x14ac:dyDescent="0.2">
      <c r="A215" t="s">
        <v>231</v>
      </c>
      <c r="B215">
        <v>2</v>
      </c>
      <c r="C215">
        <v>2</v>
      </c>
      <c r="D215">
        <v>50</v>
      </c>
      <c r="E215">
        <f t="shared" si="15"/>
        <v>20</v>
      </c>
      <c r="F215">
        <f t="shared" si="16"/>
        <v>22</v>
      </c>
      <c r="G215" s="4">
        <f t="shared" si="17"/>
        <v>9.0909090909090912E-2</v>
      </c>
      <c r="H215" s="4">
        <f t="shared" si="18"/>
        <v>6.2001277226310858E-6</v>
      </c>
    </row>
    <row r="216" spans="1:8" hidden="1" x14ac:dyDescent="0.2">
      <c r="A216" t="s">
        <v>144</v>
      </c>
      <c r="B216">
        <v>11</v>
      </c>
      <c r="C216">
        <v>12</v>
      </c>
      <c r="D216">
        <v>47.826086956521742</v>
      </c>
      <c r="E216">
        <f t="shared" si="15"/>
        <v>120</v>
      </c>
      <c r="F216">
        <f t="shared" si="16"/>
        <v>131</v>
      </c>
      <c r="G216" s="4">
        <f t="shared" si="17"/>
        <v>8.3969465648854963E-2</v>
      </c>
      <c r="H216" s="4">
        <f t="shared" si="18"/>
        <v>3.4100702474470976E-5</v>
      </c>
    </row>
    <row r="217" spans="1:8" hidden="1" x14ac:dyDescent="0.2">
      <c r="A217" t="s">
        <v>46</v>
      </c>
      <c r="B217">
        <v>11</v>
      </c>
      <c r="C217">
        <v>13</v>
      </c>
      <c r="D217">
        <v>45.833333333333329</v>
      </c>
      <c r="E217">
        <f t="shared" si="15"/>
        <v>130</v>
      </c>
      <c r="F217">
        <f t="shared" si="16"/>
        <v>141</v>
      </c>
      <c r="G217" s="4">
        <f t="shared" si="17"/>
        <v>7.8014184397163122E-2</v>
      </c>
      <c r="H217" s="4">
        <f t="shared" si="18"/>
        <v>3.4100702474470976E-5</v>
      </c>
    </row>
    <row r="218" spans="1:8" hidden="1" x14ac:dyDescent="0.2">
      <c r="A218" t="s">
        <v>205</v>
      </c>
      <c r="B218">
        <v>164</v>
      </c>
      <c r="C218">
        <v>208</v>
      </c>
      <c r="D218">
        <v>44.086021505376337</v>
      </c>
      <c r="E218">
        <f t="shared" si="15"/>
        <v>2080</v>
      </c>
      <c r="F218">
        <f t="shared" si="16"/>
        <v>2244</v>
      </c>
      <c r="G218" s="4">
        <f t="shared" si="17"/>
        <v>7.3083778966131913E-2</v>
      </c>
      <c r="H218" s="4">
        <f t="shared" si="18"/>
        <v>5.0841047325574909E-4</v>
      </c>
    </row>
    <row r="219" spans="1:8" hidden="1" x14ac:dyDescent="0.2">
      <c r="A219" t="s">
        <v>6</v>
      </c>
      <c r="B219">
        <v>2</v>
      </c>
      <c r="C219">
        <v>3</v>
      </c>
      <c r="D219">
        <v>40</v>
      </c>
      <c r="E219">
        <f t="shared" si="15"/>
        <v>30</v>
      </c>
      <c r="F219">
        <f t="shared" si="16"/>
        <v>32</v>
      </c>
      <c r="G219" s="4">
        <f t="shared" si="17"/>
        <v>6.25E-2</v>
      </c>
      <c r="H219" s="4">
        <f t="shared" si="18"/>
        <v>6.2001277226310858E-6</v>
      </c>
    </row>
    <row r="220" spans="1:8" hidden="1" x14ac:dyDescent="0.2">
      <c r="A220" t="s">
        <v>23</v>
      </c>
      <c r="B220">
        <v>38</v>
      </c>
      <c r="C220">
        <v>59</v>
      </c>
      <c r="D220">
        <v>39.175257731958773</v>
      </c>
      <c r="E220">
        <f t="shared" si="15"/>
        <v>590</v>
      </c>
      <c r="F220">
        <f t="shared" si="16"/>
        <v>628</v>
      </c>
      <c r="G220" s="4">
        <f t="shared" si="17"/>
        <v>6.0509554140127389E-2</v>
      </c>
      <c r="H220" s="4">
        <f t="shared" si="18"/>
        <v>1.1780242672999064E-4</v>
      </c>
    </row>
    <row r="221" spans="1:8" hidden="1" x14ac:dyDescent="0.2">
      <c r="A221" t="s">
        <v>220</v>
      </c>
      <c r="B221">
        <v>5</v>
      </c>
      <c r="C221">
        <v>8</v>
      </c>
      <c r="D221">
        <v>38.461538461538467</v>
      </c>
      <c r="E221">
        <f t="shared" si="15"/>
        <v>80</v>
      </c>
      <c r="F221">
        <f t="shared" si="16"/>
        <v>85</v>
      </c>
      <c r="G221" s="4">
        <f t="shared" si="17"/>
        <v>5.8823529411764705E-2</v>
      </c>
      <c r="H221" s="4">
        <f t="shared" si="18"/>
        <v>1.5500319306577717E-5</v>
      </c>
    </row>
    <row r="222" spans="1:8" hidden="1" x14ac:dyDescent="0.2">
      <c r="A222" t="s">
        <v>29</v>
      </c>
      <c r="B222">
        <v>2</v>
      </c>
      <c r="C222">
        <v>4</v>
      </c>
      <c r="D222">
        <v>33.333333333333329</v>
      </c>
      <c r="E222">
        <f t="shared" si="15"/>
        <v>40</v>
      </c>
      <c r="F222">
        <f t="shared" si="16"/>
        <v>42</v>
      </c>
      <c r="G222" s="4">
        <f t="shared" si="17"/>
        <v>4.7619047619047616E-2</v>
      </c>
      <c r="H222" s="4">
        <f t="shared" si="18"/>
        <v>6.2001277226310858E-6</v>
      </c>
    </row>
    <row r="223" spans="1:8" hidden="1" x14ac:dyDescent="0.2">
      <c r="A223" t="s">
        <v>131</v>
      </c>
      <c r="B223">
        <v>4</v>
      </c>
      <c r="C223">
        <v>10</v>
      </c>
      <c r="D223">
        <v>28.571428571428569</v>
      </c>
      <c r="E223">
        <f t="shared" si="15"/>
        <v>100</v>
      </c>
      <c r="F223">
        <f t="shared" si="16"/>
        <v>104</v>
      </c>
      <c r="G223" s="4">
        <f t="shared" si="17"/>
        <v>3.8461538461538464E-2</v>
      </c>
      <c r="H223" s="4">
        <f t="shared" si="18"/>
        <v>1.2400255445262172E-5</v>
      </c>
    </row>
    <row r="224" spans="1:8" hidden="1" x14ac:dyDescent="0.2">
      <c r="A224" t="s">
        <v>208</v>
      </c>
      <c r="B224">
        <v>2</v>
      </c>
      <c r="C224">
        <v>5</v>
      </c>
      <c r="D224">
        <v>28.571428571428569</v>
      </c>
      <c r="E224">
        <f t="shared" si="15"/>
        <v>50</v>
      </c>
      <c r="F224">
        <f t="shared" si="16"/>
        <v>52</v>
      </c>
      <c r="G224" s="4">
        <f t="shared" si="17"/>
        <v>3.8461538461538464E-2</v>
      </c>
      <c r="H224" s="4">
        <f t="shared" si="18"/>
        <v>6.2001277226310858E-6</v>
      </c>
    </row>
    <row r="225" spans="1:8" hidden="1" x14ac:dyDescent="0.2">
      <c r="A225" t="s">
        <v>232</v>
      </c>
      <c r="B225">
        <v>5</v>
      </c>
      <c r="C225">
        <v>13</v>
      </c>
      <c r="D225">
        <v>27.777777777777779</v>
      </c>
      <c r="E225">
        <f t="shared" si="15"/>
        <v>130</v>
      </c>
      <c r="F225">
        <f t="shared" si="16"/>
        <v>135</v>
      </c>
      <c r="G225" s="4">
        <f t="shared" si="17"/>
        <v>3.7037037037037035E-2</v>
      </c>
      <c r="H225" s="4">
        <f t="shared" si="18"/>
        <v>1.5500319306577717E-5</v>
      </c>
    </row>
    <row r="226" spans="1:8" hidden="1" x14ac:dyDescent="0.2">
      <c r="A226" t="s">
        <v>12</v>
      </c>
      <c r="B226">
        <v>2</v>
      </c>
      <c r="C226">
        <v>6</v>
      </c>
      <c r="D226">
        <v>25</v>
      </c>
      <c r="E226">
        <f t="shared" si="15"/>
        <v>60</v>
      </c>
      <c r="F226">
        <f t="shared" si="16"/>
        <v>62</v>
      </c>
      <c r="G226" s="4">
        <f t="shared" si="17"/>
        <v>3.2258064516129031E-2</v>
      </c>
      <c r="H226" s="4">
        <f t="shared" si="18"/>
        <v>6.2001277226310858E-6</v>
      </c>
    </row>
    <row r="227" spans="1:8" hidden="1" x14ac:dyDescent="0.2">
      <c r="A227" t="s">
        <v>193</v>
      </c>
      <c r="B227">
        <v>10</v>
      </c>
      <c r="C227">
        <v>35</v>
      </c>
      <c r="D227">
        <v>22.222222222222221</v>
      </c>
      <c r="E227">
        <f t="shared" si="15"/>
        <v>350</v>
      </c>
      <c r="F227">
        <f t="shared" si="16"/>
        <v>360</v>
      </c>
      <c r="G227" s="4">
        <f t="shared" si="17"/>
        <v>2.7777777777777776E-2</v>
      </c>
      <c r="H227" s="4">
        <f t="shared" si="18"/>
        <v>3.1000638613155434E-5</v>
      </c>
    </row>
    <row r="228" spans="1:8" hidden="1" x14ac:dyDescent="0.2">
      <c r="A228" t="s">
        <v>161</v>
      </c>
      <c r="B228">
        <v>1</v>
      </c>
      <c r="C228">
        <v>15</v>
      </c>
      <c r="D228">
        <v>6.25</v>
      </c>
      <c r="E228">
        <f t="shared" si="15"/>
        <v>150</v>
      </c>
      <c r="F228">
        <f t="shared" si="16"/>
        <v>151</v>
      </c>
      <c r="G228" s="4">
        <f t="shared" si="17"/>
        <v>6.6225165562913907E-3</v>
      </c>
      <c r="H228" s="4">
        <f t="shared" si="18"/>
        <v>3.1000638613155429E-6</v>
      </c>
    </row>
    <row r="229" spans="1:8" hidden="1" x14ac:dyDescent="0.2">
      <c r="A229" t="s">
        <v>11</v>
      </c>
      <c r="B229">
        <v>0</v>
      </c>
      <c r="C229">
        <v>6</v>
      </c>
      <c r="D229">
        <v>0</v>
      </c>
      <c r="E229">
        <f t="shared" si="15"/>
        <v>60</v>
      </c>
      <c r="F229">
        <f t="shared" si="16"/>
        <v>60</v>
      </c>
      <c r="G229" s="4">
        <f t="shared" si="17"/>
        <v>0</v>
      </c>
      <c r="H229" s="4">
        <f t="shared" si="18"/>
        <v>0</v>
      </c>
    </row>
    <row r="230" spans="1:8" hidden="1" x14ac:dyDescent="0.2">
      <c r="A230" t="s">
        <v>17</v>
      </c>
      <c r="B230">
        <v>0</v>
      </c>
      <c r="C230">
        <v>3</v>
      </c>
      <c r="D230">
        <v>0</v>
      </c>
      <c r="E230">
        <f t="shared" si="15"/>
        <v>30</v>
      </c>
      <c r="F230">
        <f t="shared" si="16"/>
        <v>30</v>
      </c>
      <c r="G230" s="4">
        <f t="shared" si="17"/>
        <v>0</v>
      </c>
      <c r="H230" s="4">
        <f t="shared" si="18"/>
        <v>0</v>
      </c>
    </row>
    <row r="231" spans="1:8" hidden="1" x14ac:dyDescent="0.2">
      <c r="A231" t="s">
        <v>33</v>
      </c>
      <c r="B231">
        <v>0</v>
      </c>
      <c r="C231">
        <v>1</v>
      </c>
      <c r="D231">
        <v>0</v>
      </c>
      <c r="E231">
        <f t="shared" si="15"/>
        <v>10</v>
      </c>
      <c r="F231">
        <f t="shared" si="16"/>
        <v>10</v>
      </c>
      <c r="G231" s="4">
        <f t="shared" si="17"/>
        <v>0</v>
      </c>
      <c r="H231" s="4">
        <f t="shared" si="18"/>
        <v>0</v>
      </c>
    </row>
    <row r="232" spans="1:8" hidden="1" x14ac:dyDescent="0.2">
      <c r="A232" t="s">
        <v>54</v>
      </c>
      <c r="B232">
        <v>0</v>
      </c>
      <c r="C232">
        <v>6</v>
      </c>
      <c r="D232">
        <v>0</v>
      </c>
      <c r="E232">
        <f t="shared" si="15"/>
        <v>60</v>
      </c>
      <c r="F232">
        <f t="shared" si="16"/>
        <v>60</v>
      </c>
      <c r="G232" s="4">
        <f t="shared" si="17"/>
        <v>0</v>
      </c>
      <c r="H232" s="4">
        <f t="shared" si="18"/>
        <v>0</v>
      </c>
    </row>
    <row r="233" spans="1:8" hidden="1" x14ac:dyDescent="0.2">
      <c r="A233" t="s">
        <v>73</v>
      </c>
      <c r="B233">
        <v>0</v>
      </c>
      <c r="C233">
        <v>5</v>
      </c>
      <c r="D233">
        <v>0</v>
      </c>
      <c r="E233">
        <f t="shared" si="15"/>
        <v>50</v>
      </c>
      <c r="F233">
        <f t="shared" si="16"/>
        <v>50</v>
      </c>
      <c r="G233" s="4">
        <f t="shared" si="17"/>
        <v>0</v>
      </c>
      <c r="H233" s="4">
        <f t="shared" si="18"/>
        <v>0</v>
      </c>
    </row>
    <row r="234" spans="1:8" hidden="1" x14ac:dyDescent="0.2">
      <c r="A234" t="s">
        <v>99</v>
      </c>
      <c r="B234">
        <v>0</v>
      </c>
      <c r="C234">
        <v>5</v>
      </c>
      <c r="D234">
        <v>0</v>
      </c>
      <c r="E234">
        <f t="shared" si="15"/>
        <v>50</v>
      </c>
      <c r="F234">
        <f t="shared" si="16"/>
        <v>50</v>
      </c>
      <c r="G234" s="4">
        <f t="shared" si="17"/>
        <v>0</v>
      </c>
      <c r="H234" s="4">
        <f t="shared" si="18"/>
        <v>0</v>
      </c>
    </row>
    <row r="235" spans="1:8" hidden="1" x14ac:dyDescent="0.2">
      <c r="A235" t="s">
        <v>148</v>
      </c>
      <c r="B235">
        <v>0</v>
      </c>
      <c r="C235">
        <v>1</v>
      </c>
      <c r="D235">
        <v>0</v>
      </c>
      <c r="E235">
        <f t="shared" si="15"/>
        <v>10</v>
      </c>
      <c r="F235">
        <f t="shared" si="16"/>
        <v>10</v>
      </c>
      <c r="G235" s="4">
        <f t="shared" si="17"/>
        <v>0</v>
      </c>
      <c r="H235" s="4">
        <f t="shared" si="18"/>
        <v>0</v>
      </c>
    </row>
    <row r="236" spans="1:8" hidden="1" x14ac:dyDescent="0.2"/>
  </sheetData>
  <autoFilter ref="A1:H236" xr:uid="{DED1B682-0E05-D24F-A180-BAE37F19430A}">
    <filterColumn colId="0">
      <filters>
        <filter val="grattol"/>
        <filter val="ingarden"/>
        <filter val="irisk"/>
        <filter val="masura"/>
        <filter val="runail"/>
      </filters>
    </filterColumn>
    <filterColumn colId="7">
      <customFilters>
        <customFilter operator="greaterThanOrEqual" val="0.02"/>
      </customFilters>
    </filterColumn>
    <sortState xmlns:xlrd2="http://schemas.microsoft.com/office/spreadsheetml/2017/richdata2" ref="A32:H194">
      <sortCondition descending="1" ref="G1:G23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A4020-0080-3341-9AEB-C18AEBAC3F02}">
  <dimension ref="A1:J6"/>
  <sheetViews>
    <sheetView workbookViewId="0">
      <selection activeCell="I26" sqref="I26"/>
    </sheetView>
  </sheetViews>
  <sheetFormatPr baseColWidth="10" defaultRowHeight="15" x14ac:dyDescent="0.2"/>
  <cols>
    <col min="10" max="10" width="12.664062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242</v>
      </c>
      <c r="F1" s="2" t="s">
        <v>243</v>
      </c>
      <c r="G1" s="3" t="s">
        <v>3</v>
      </c>
      <c r="H1" s="3" t="s">
        <v>244</v>
      </c>
      <c r="I1" s="2" t="s">
        <v>240</v>
      </c>
      <c r="J1" s="2" t="s">
        <v>241</v>
      </c>
    </row>
    <row r="2" spans="1:10" x14ac:dyDescent="0.2">
      <c r="A2" s="6" t="s">
        <v>94</v>
      </c>
      <c r="B2">
        <v>22766</v>
      </c>
      <c r="C2">
        <v>5456</v>
      </c>
      <c r="D2">
        <v>80.667564311530015</v>
      </c>
      <c r="E2">
        <v>54560</v>
      </c>
      <c r="F2">
        <v>77326</v>
      </c>
      <c r="G2" s="4">
        <v>0.29441584977885832</v>
      </c>
      <c r="H2" s="4">
        <v>7.0576053866709648E-2</v>
      </c>
      <c r="I2" s="11">
        <f>VLOOKUP(A2,'Holiday Sensitivity2'!$B$2:$H$235,7,0)</f>
        <v>6.2592318235651589E-2</v>
      </c>
      <c r="J2" s="11">
        <f>VLOOKUP(A2,'Holiday Sensitivity2'!$B$2:$H$235,6,0)</f>
        <v>6.5934370684342838E-2</v>
      </c>
    </row>
    <row r="3" spans="1:10" x14ac:dyDescent="0.2">
      <c r="A3" s="7" t="s">
        <v>153</v>
      </c>
      <c r="B3">
        <v>21724</v>
      </c>
      <c r="C3">
        <v>8098</v>
      </c>
      <c r="D3">
        <v>72.8455502649051</v>
      </c>
      <c r="E3">
        <v>80980</v>
      </c>
      <c r="F3">
        <v>102704</v>
      </c>
      <c r="G3" s="4">
        <v>0.21152048605701823</v>
      </c>
      <c r="H3" s="4">
        <v>6.7345787323218859E-2</v>
      </c>
      <c r="I3" s="11">
        <f>VLOOKUP(A3,'Holiday Sensitivity2'!$B$2:$H$235,7,0)</f>
        <v>6.6140887053490235E-2</v>
      </c>
      <c r="J3" s="11">
        <f>VLOOKUP(A3,'Holiday Sensitivity2'!$B$2:$H$235,6,0)</f>
        <v>3.6807383632793768E-2</v>
      </c>
    </row>
    <row r="4" spans="1:10" x14ac:dyDescent="0.2">
      <c r="A4" s="7" t="s">
        <v>102</v>
      </c>
      <c r="B4">
        <v>12421</v>
      </c>
      <c r="C4">
        <v>4714</v>
      </c>
      <c r="D4">
        <v>72.489057484680472</v>
      </c>
      <c r="E4">
        <v>47140</v>
      </c>
      <c r="F4">
        <v>59561</v>
      </c>
      <c r="G4" s="4">
        <v>0.20854250264434782</v>
      </c>
      <c r="H4" s="4">
        <v>3.8505893221400363E-2</v>
      </c>
      <c r="I4" s="11">
        <f>VLOOKUP(A4,'Holiday Sensitivity2'!$B$2:$H$235,7,0)</f>
        <v>3.8002954183540848E-2</v>
      </c>
      <c r="J4" s="11">
        <f>VLOOKUP(A4,'Holiday Sensitivity2'!$B$2:$H$235,6,0)</f>
        <v>3.310277775071635E-2</v>
      </c>
    </row>
    <row r="5" spans="1:10" x14ac:dyDescent="0.2">
      <c r="A5" s="8" t="s">
        <v>106</v>
      </c>
      <c r="B5">
        <v>29972</v>
      </c>
      <c r="C5">
        <v>12624</v>
      </c>
      <c r="D5">
        <v>70.363414405108458</v>
      </c>
      <c r="E5">
        <v>126240</v>
      </c>
      <c r="F5">
        <v>156212</v>
      </c>
      <c r="G5" s="4">
        <v>0.19186746216679895</v>
      </c>
      <c r="H5" s="4">
        <v>9.2915114051349459E-2</v>
      </c>
      <c r="I5" s="11">
        <f>VLOOKUP(A5,'Holiday Sensitivity2'!$B$2:$H$235,7,0)</f>
        <v>9.4471773352909599E-2</v>
      </c>
      <c r="J5" s="11">
        <f>VLOOKUP(A5,'Holiday Sensitivity2'!$B$2:$H$235,6,0)</f>
        <v>5.5923697367580787E-2</v>
      </c>
    </row>
    <row r="6" spans="1:10" x14ac:dyDescent="0.2">
      <c r="A6" s="8" t="s">
        <v>198</v>
      </c>
      <c r="B6">
        <v>45616</v>
      </c>
      <c r="C6">
        <v>20518</v>
      </c>
      <c r="D6">
        <v>68.975111137992556</v>
      </c>
      <c r="E6">
        <v>205180</v>
      </c>
      <c r="F6">
        <v>250796</v>
      </c>
      <c r="G6" s="4">
        <v>0.18188487854670729</v>
      </c>
      <c r="H6" s="4">
        <v>0.14141251309776981</v>
      </c>
      <c r="I6" s="11">
        <f>VLOOKUP(A6,'Holiday Sensitivity2'!$B$2:$H$235,7,0)</f>
        <v>0.14667565637433852</v>
      </c>
      <c r="J6" s="11">
        <f>VLOOKUP(A6,'Holiday Sensitivity2'!$B$2:$H$235,6,0)</f>
        <v>9.0330132679926955E-2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35"/>
  <sheetViews>
    <sheetView workbookViewId="0">
      <selection activeCell="B11" sqref="B11"/>
    </sheetView>
  </sheetViews>
  <sheetFormatPr baseColWidth="10" defaultColWidth="8.83203125" defaultRowHeight="15" x14ac:dyDescent="0.2"/>
  <cols>
    <col min="2" max="2" width="12.1640625" bestFit="1" customWidth="1"/>
    <col min="3" max="3" width="13" bestFit="1" customWidth="1"/>
    <col min="4" max="4" width="11.33203125" bestFit="1" customWidth="1"/>
    <col min="5" max="5" width="15.33203125" bestFit="1" customWidth="1"/>
    <col min="6" max="7" width="17.6640625" bestFit="1" customWidth="1"/>
    <col min="8" max="8" width="15.33203125" bestFit="1" customWidth="1"/>
  </cols>
  <sheetData>
    <row r="1" spans="1:8" x14ac:dyDescent="0.2">
      <c r="B1" s="1" t="s">
        <v>0</v>
      </c>
      <c r="C1" s="1" t="s">
        <v>238</v>
      </c>
      <c r="D1" s="1" t="s">
        <v>239</v>
      </c>
      <c r="E1" s="1" t="s">
        <v>240</v>
      </c>
      <c r="F1" s="1" t="s">
        <v>241</v>
      </c>
      <c r="G1" s="10" t="s">
        <v>241</v>
      </c>
      <c r="H1" s="10" t="s">
        <v>240</v>
      </c>
    </row>
    <row r="2" spans="1:8" x14ac:dyDescent="0.2">
      <c r="A2" s="1">
        <v>0</v>
      </c>
      <c r="B2" t="s">
        <v>198</v>
      </c>
      <c r="C2">
        <v>206475.1999999955</v>
      </c>
      <c r="D2">
        <v>66134</v>
      </c>
      <c r="E2">
        <v>14.667565637433849</v>
      </c>
      <c r="F2">
        <v>9.0330132679926827</v>
      </c>
      <c r="G2" s="9">
        <f>C2/SUM($C$2:$C$235)</f>
        <v>9.0330132679926955E-2</v>
      </c>
      <c r="H2" s="9">
        <f>D2/SUM($D$2:$D$235)</f>
        <v>0.14667565637433852</v>
      </c>
    </row>
    <row r="3" spans="1:8" x14ac:dyDescent="0.2">
      <c r="A3" s="1">
        <v>1</v>
      </c>
      <c r="B3" t="s">
        <v>106</v>
      </c>
      <c r="C3">
        <v>127829.51000000459</v>
      </c>
      <c r="D3">
        <v>42596</v>
      </c>
      <c r="E3">
        <v>9.4471773352909594</v>
      </c>
      <c r="F3">
        <v>5.592369736758072</v>
      </c>
      <c r="G3" s="9">
        <f>C3/SUM($C$2:$C$235)</f>
        <v>5.5923697367580787E-2</v>
      </c>
      <c r="H3" s="9">
        <f>D3/SUM($D$2:$D$235)</f>
        <v>9.4471773352909599E-2</v>
      </c>
    </row>
    <row r="4" spans="1:8" x14ac:dyDescent="0.2">
      <c r="A4" s="1">
        <v>2</v>
      </c>
      <c r="B4" t="s">
        <v>153</v>
      </c>
      <c r="C4">
        <v>84133.739999990881</v>
      </c>
      <c r="D4">
        <v>29822</v>
      </c>
      <c r="E4">
        <v>6.6140887053490234</v>
      </c>
      <c r="F4">
        <v>3.6807383632793722</v>
      </c>
      <c r="G4" s="9">
        <f>C4/SUM($C$2:$C$235)</f>
        <v>3.6807383632793768E-2</v>
      </c>
      <c r="H4" s="9">
        <f>D4/SUM($D$2:$D$235)</f>
        <v>6.6140887053490235E-2</v>
      </c>
    </row>
    <row r="5" spans="1:8" x14ac:dyDescent="0.2">
      <c r="A5" s="1">
        <v>3</v>
      </c>
      <c r="B5" t="s">
        <v>34</v>
      </c>
      <c r="C5">
        <v>34969.410000003503</v>
      </c>
      <c r="D5">
        <v>29506</v>
      </c>
      <c r="E5">
        <v>6.5440044711967102</v>
      </c>
      <c r="F5">
        <v>1.52986481913525</v>
      </c>
      <c r="G5" s="9">
        <f>C5/SUM($C$2:$C$235)</f>
        <v>1.5298648191352519E-2</v>
      </c>
      <c r="H5" s="9">
        <f>D5/SUM($D$2:$D$235)</f>
        <v>6.5440044711967099E-2</v>
      </c>
    </row>
    <row r="6" spans="1:8" x14ac:dyDescent="0.2">
      <c r="A6" s="1">
        <v>4</v>
      </c>
      <c r="B6" t="s">
        <v>94</v>
      </c>
      <c r="C6">
        <v>150711.74999999499</v>
      </c>
      <c r="D6">
        <v>28222</v>
      </c>
      <c r="E6">
        <v>6.2592318235651589</v>
      </c>
      <c r="F6">
        <v>6.5934370684342767</v>
      </c>
      <c r="G6" s="9">
        <f>C6/SUM($C$2:$C$235)</f>
        <v>6.5934370684342838E-2</v>
      </c>
      <c r="H6" s="9">
        <f>D6/SUM($D$2:$D$235)</f>
        <v>6.2592318235651589E-2</v>
      </c>
    </row>
    <row r="7" spans="1:8" x14ac:dyDescent="0.2">
      <c r="A7" s="1">
        <v>5</v>
      </c>
      <c r="B7" t="s">
        <v>102</v>
      </c>
      <c r="C7">
        <v>75665.810000004611</v>
      </c>
      <c r="D7">
        <v>17135</v>
      </c>
      <c r="E7">
        <v>3.8002954183540849</v>
      </c>
      <c r="F7">
        <v>3.310277775071631</v>
      </c>
      <c r="G7" s="9">
        <f>C7/SUM($C$2:$C$235)</f>
        <v>3.310277775071635E-2</v>
      </c>
      <c r="H7" s="9">
        <f>D7/SUM($D$2:$D$235)</f>
        <v>3.8002954183540848E-2</v>
      </c>
    </row>
    <row r="8" spans="1:8" x14ac:dyDescent="0.2">
      <c r="A8" s="1">
        <v>6</v>
      </c>
      <c r="B8" t="s">
        <v>87</v>
      </c>
      <c r="C8">
        <v>14763.570000001</v>
      </c>
      <c r="D8">
        <v>11119</v>
      </c>
      <c r="E8">
        <v>2.466033542846751</v>
      </c>
      <c r="F8">
        <v>0.64588640036648814</v>
      </c>
      <c r="G8" s="9">
        <f>C8/SUM($C$2:$C$235)</f>
        <v>6.4588640036648886E-3</v>
      </c>
      <c r="H8" s="9">
        <f>D8/SUM($D$2:$D$235)</f>
        <v>2.4660335428467507E-2</v>
      </c>
    </row>
    <row r="9" spans="1:8" x14ac:dyDescent="0.2">
      <c r="A9" s="1">
        <v>7</v>
      </c>
      <c r="B9" t="s">
        <v>74</v>
      </c>
      <c r="C9">
        <v>70373.61000000147</v>
      </c>
      <c r="D9">
        <v>10822</v>
      </c>
      <c r="E9">
        <v>2.4001632341656212</v>
      </c>
      <c r="F9">
        <v>3.0787511180353371</v>
      </c>
      <c r="G9" s="9">
        <f>C9/SUM($C$2:$C$235)</f>
        <v>3.0787511180353406E-2</v>
      </c>
      <c r="H9" s="9">
        <f>D9/SUM($D$2:$D$235)</f>
        <v>2.4001632341656205E-2</v>
      </c>
    </row>
    <row r="10" spans="1:8" x14ac:dyDescent="0.2">
      <c r="A10" s="1">
        <v>8</v>
      </c>
      <c r="B10" t="s">
        <v>226</v>
      </c>
      <c r="C10">
        <v>115426.5399999993</v>
      </c>
      <c r="D10">
        <v>10715</v>
      </c>
      <c r="E10">
        <v>2.3764321801963249</v>
      </c>
      <c r="F10">
        <v>5.0497564225558564</v>
      </c>
      <c r="G10" s="9">
        <f>C10/SUM($C$2:$C$235)</f>
        <v>5.0497564225558608E-2</v>
      </c>
      <c r="H10" s="9">
        <f>D10/SUM($D$2:$D$235)</f>
        <v>2.3764321801963247E-2</v>
      </c>
    </row>
    <row r="11" spans="1:8" x14ac:dyDescent="0.2">
      <c r="A11" s="1">
        <v>9</v>
      </c>
      <c r="B11" t="s">
        <v>107</v>
      </c>
      <c r="C11">
        <v>62873.330000001792</v>
      </c>
      <c r="D11">
        <v>10365</v>
      </c>
      <c r="E11">
        <v>2.2988072373061041</v>
      </c>
      <c r="F11">
        <v>2.7506239204171301</v>
      </c>
      <c r="G11" s="9">
        <f>C11/SUM($C$2:$C$235)</f>
        <v>2.7506239204171334E-2</v>
      </c>
      <c r="H11" s="9">
        <f>D11/SUM($D$2:$D$235)</f>
        <v>2.2988072373061039E-2</v>
      </c>
    </row>
    <row r="12" spans="1:8" x14ac:dyDescent="0.2">
      <c r="A12" s="1">
        <v>10</v>
      </c>
      <c r="B12" t="s">
        <v>115</v>
      </c>
      <c r="C12">
        <v>38497.27000000119</v>
      </c>
      <c r="D12">
        <v>9965</v>
      </c>
      <c r="E12">
        <v>2.2100930168601378</v>
      </c>
      <c r="F12">
        <v>1.684203965858927</v>
      </c>
      <c r="G12" s="9">
        <f>C12/SUM($C$2:$C$235)</f>
        <v>1.6842039658589287E-2</v>
      </c>
      <c r="H12" s="9">
        <f>D12/SUM($D$2:$D$235)</f>
        <v>2.2100930168601377E-2</v>
      </c>
    </row>
    <row r="13" spans="1:8" x14ac:dyDescent="0.2">
      <c r="A13" s="1">
        <v>11</v>
      </c>
      <c r="B13" t="s">
        <v>185</v>
      </c>
      <c r="C13">
        <v>30179.750000002761</v>
      </c>
      <c r="D13">
        <v>8189</v>
      </c>
      <c r="E13">
        <v>1.8162018780800471</v>
      </c>
      <c r="F13">
        <v>1.3203236135610139</v>
      </c>
      <c r="G13" s="9">
        <f>C13/SUM($C$2:$C$235)</f>
        <v>1.3203236135610157E-2</v>
      </c>
      <c r="H13" s="9">
        <f>D13/SUM($D$2:$D$235)</f>
        <v>1.8162018780800468E-2</v>
      </c>
    </row>
    <row r="14" spans="1:8" x14ac:dyDescent="0.2">
      <c r="A14" s="1">
        <v>12</v>
      </c>
      <c r="B14" t="s">
        <v>58</v>
      </c>
      <c r="C14">
        <v>30825.120000000381</v>
      </c>
      <c r="D14">
        <v>8153</v>
      </c>
      <c r="E14">
        <v>1.80821759823991</v>
      </c>
      <c r="F14">
        <v>1.348557686092452</v>
      </c>
      <c r="G14" s="9">
        <f>C14/SUM($C$2:$C$235)</f>
        <v>1.3485576860924532E-2</v>
      </c>
      <c r="H14" s="9">
        <f>D14/SUM($D$2:$D$235)</f>
        <v>1.8082175982399099E-2</v>
      </c>
    </row>
    <row r="15" spans="1:8" x14ac:dyDescent="0.2">
      <c r="A15" s="1">
        <v>13</v>
      </c>
      <c r="B15" t="s">
        <v>162</v>
      </c>
      <c r="C15">
        <v>13850.910000000689</v>
      </c>
      <c r="D15">
        <v>8112</v>
      </c>
      <c r="E15">
        <v>1.799124390644198</v>
      </c>
      <c r="F15">
        <v>0.60595874857504195</v>
      </c>
      <c r="G15" s="9">
        <f>C15/SUM($C$2:$C$235)</f>
        <v>6.0595874857504268E-3</v>
      </c>
      <c r="H15" s="9">
        <f>D15/SUM($D$2:$D$235)</f>
        <v>1.7991243906441984E-2</v>
      </c>
    </row>
    <row r="16" spans="1:8" x14ac:dyDescent="0.2">
      <c r="A16" s="1">
        <v>14</v>
      </c>
      <c r="B16" t="s">
        <v>97</v>
      </c>
      <c r="C16">
        <v>28690.8500000003</v>
      </c>
      <c r="D16">
        <v>7413</v>
      </c>
      <c r="E16">
        <v>1.6440962904148719</v>
      </c>
      <c r="F16">
        <v>1.255186234085238</v>
      </c>
      <c r="G16" s="9">
        <f>C16/SUM($C$2:$C$235)</f>
        <v>1.2551862340852392E-2</v>
      </c>
      <c r="H16" s="9">
        <f>D16/SUM($D$2:$D$235)</f>
        <v>1.6440962904148721E-2</v>
      </c>
    </row>
    <row r="17" spans="1:8" x14ac:dyDescent="0.2">
      <c r="A17" s="1">
        <v>15</v>
      </c>
      <c r="B17" t="s">
        <v>31</v>
      </c>
      <c r="C17">
        <v>29363.130000001351</v>
      </c>
      <c r="D17">
        <v>7057</v>
      </c>
      <c r="E17">
        <v>1.5651406342179619</v>
      </c>
      <c r="F17">
        <v>1.2845975830502261</v>
      </c>
      <c r="G17" s="9">
        <f>C17/SUM($C$2:$C$235)</f>
        <v>1.2845975830502275E-2</v>
      </c>
      <c r="H17" s="9">
        <f>D17/SUM($D$2:$D$235)</f>
        <v>1.5651406342179621E-2</v>
      </c>
    </row>
    <row r="18" spans="1:8" x14ac:dyDescent="0.2">
      <c r="A18" s="1">
        <v>16</v>
      </c>
      <c r="B18" t="s">
        <v>110</v>
      </c>
      <c r="C18">
        <v>83708.070000002917</v>
      </c>
      <c r="D18">
        <v>6361</v>
      </c>
      <c r="E18">
        <v>1.410777890641981</v>
      </c>
      <c r="F18">
        <v>3.6621158712915798</v>
      </c>
      <c r="G18" s="9">
        <f>C18/SUM($C$2:$C$235)</f>
        <v>3.6621158712915845E-2</v>
      </c>
      <c r="H18" s="9">
        <f>D18/SUM($D$2:$D$235)</f>
        <v>1.4107778906419805E-2</v>
      </c>
    </row>
    <row r="19" spans="1:8" x14ac:dyDescent="0.2">
      <c r="A19" s="1">
        <v>17</v>
      </c>
      <c r="B19" t="s">
        <v>41</v>
      </c>
      <c r="C19">
        <v>33965.539999999928</v>
      </c>
      <c r="D19">
        <v>6009</v>
      </c>
      <c r="E19">
        <v>1.3327093766495299</v>
      </c>
      <c r="F19">
        <v>1.485946852089463</v>
      </c>
      <c r="G19" s="9">
        <f>C19/SUM($C$2:$C$235)</f>
        <v>1.4859468520894648E-2</v>
      </c>
      <c r="H19" s="9">
        <f>D19/SUM($D$2:$D$235)</f>
        <v>1.3327093766495301E-2</v>
      </c>
    </row>
    <row r="20" spans="1:8" x14ac:dyDescent="0.2">
      <c r="A20" s="1">
        <v>18</v>
      </c>
      <c r="B20" t="s">
        <v>39</v>
      </c>
      <c r="C20">
        <v>78619.689999998809</v>
      </c>
      <c r="D20">
        <v>5765</v>
      </c>
      <c r="E20">
        <v>1.27859370217749</v>
      </c>
      <c r="F20">
        <v>3.4395060660819139</v>
      </c>
      <c r="G20" s="9">
        <f>C20/SUM($C$2:$C$235)</f>
        <v>3.4395060660819189E-2</v>
      </c>
      <c r="H20" s="9">
        <f>D20/SUM($D$2:$D$235)</f>
        <v>1.2785937021774905E-2</v>
      </c>
    </row>
    <row r="21" spans="1:8" x14ac:dyDescent="0.2">
      <c r="A21" s="1">
        <v>19</v>
      </c>
      <c r="B21" t="s">
        <v>202</v>
      </c>
      <c r="C21">
        <v>15095.3199999997</v>
      </c>
      <c r="D21">
        <v>5342</v>
      </c>
      <c r="E21">
        <v>1.184778414055881</v>
      </c>
      <c r="F21">
        <v>0.66040001823267691</v>
      </c>
      <c r="G21" s="9">
        <f>C21/SUM($C$2:$C$235)</f>
        <v>6.6040001823267757E-3</v>
      </c>
      <c r="H21" s="9">
        <f>D21/SUM($D$2:$D$235)</f>
        <v>1.1847784140558811E-2</v>
      </c>
    </row>
    <row r="22" spans="1:8" x14ac:dyDescent="0.2">
      <c r="A22" s="1">
        <v>20</v>
      </c>
      <c r="B22" t="s">
        <v>4</v>
      </c>
      <c r="C22">
        <v>14923.690000000461</v>
      </c>
      <c r="D22">
        <v>5052</v>
      </c>
      <c r="E22">
        <v>1.120460604232556</v>
      </c>
      <c r="F22">
        <v>0.65289143576282693</v>
      </c>
      <c r="G22" s="9">
        <f>C22/SUM($C$2:$C$235)</f>
        <v>6.5289143576282771E-3</v>
      </c>
      <c r="H22" s="9">
        <f>D22/SUM($D$2:$D$235)</f>
        <v>1.1204606042325555E-2</v>
      </c>
    </row>
    <row r="23" spans="1:8" x14ac:dyDescent="0.2">
      <c r="A23" s="1">
        <v>21</v>
      </c>
      <c r="B23" t="s">
        <v>51</v>
      </c>
      <c r="C23">
        <v>5854.6500000001442</v>
      </c>
      <c r="D23">
        <v>5014</v>
      </c>
      <c r="E23">
        <v>1.112032753290189</v>
      </c>
      <c r="F23">
        <v>0.25613309070268891</v>
      </c>
      <c r="G23" s="9">
        <f>C23/SUM($C$2:$C$235)</f>
        <v>2.5613309070268916E-3</v>
      </c>
      <c r="H23" s="9">
        <f>D23/SUM($D$2:$D$235)</f>
        <v>1.1120327532901887E-2</v>
      </c>
    </row>
    <row r="24" spans="1:8" x14ac:dyDescent="0.2">
      <c r="A24" s="1">
        <v>22</v>
      </c>
      <c r="B24" t="s">
        <v>237</v>
      </c>
      <c r="C24">
        <v>21503.31999999961</v>
      </c>
      <c r="D24">
        <v>4991</v>
      </c>
      <c r="E24">
        <v>1.106931685614545</v>
      </c>
      <c r="F24">
        <v>0.94074142979831565</v>
      </c>
      <c r="G24" s="9">
        <f>C24/SUM($C$2:$C$235)</f>
        <v>9.407414297983167E-3</v>
      </c>
      <c r="H24" s="9">
        <f>D24/SUM($D$2:$D$235)</f>
        <v>1.1069316856145456E-2</v>
      </c>
    </row>
    <row r="25" spans="1:8" x14ac:dyDescent="0.2">
      <c r="A25" s="1">
        <v>23</v>
      </c>
      <c r="B25" t="s">
        <v>141</v>
      </c>
      <c r="C25">
        <v>28162.99000000189</v>
      </c>
      <c r="D25">
        <v>4689</v>
      </c>
      <c r="E25">
        <v>1.0399524491778409</v>
      </c>
      <c r="F25">
        <v>1.232093066558928</v>
      </c>
      <c r="G25" s="9">
        <f>C25/SUM($C$2:$C$235)</f>
        <v>1.2320930665589291E-2</v>
      </c>
      <c r="H25" s="9">
        <f>D25/SUM($D$2:$D$235)</f>
        <v>1.039952449177841E-2</v>
      </c>
    </row>
    <row r="26" spans="1:8" x14ac:dyDescent="0.2">
      <c r="A26" s="1">
        <v>24</v>
      </c>
      <c r="B26" t="s">
        <v>166</v>
      </c>
      <c r="C26">
        <v>13735.47999999989</v>
      </c>
      <c r="D26">
        <v>4589</v>
      </c>
      <c r="E26">
        <v>1.017773894066349</v>
      </c>
      <c r="F26">
        <v>0.60090884078208828</v>
      </c>
      <c r="G26" s="9">
        <f>C26/SUM($C$2:$C$235)</f>
        <v>6.0090884078208917E-3</v>
      </c>
      <c r="H26" s="9">
        <f>D26/SUM($D$2:$D$235)</f>
        <v>1.0177738940663494E-2</v>
      </c>
    </row>
    <row r="27" spans="1:8" x14ac:dyDescent="0.2">
      <c r="A27" s="1">
        <v>25</v>
      </c>
      <c r="B27" t="s">
        <v>233</v>
      </c>
      <c r="C27">
        <v>27657.100000000581</v>
      </c>
      <c r="D27">
        <v>4069</v>
      </c>
      <c r="E27">
        <v>0.90244540748659308</v>
      </c>
      <c r="F27">
        <v>1.2099610570868129</v>
      </c>
      <c r="G27" s="9">
        <f>C27/SUM($C$2:$C$235)</f>
        <v>1.2099610570868146E-2</v>
      </c>
      <c r="H27" s="9">
        <f>D27/SUM($D$2:$D$235)</f>
        <v>9.0244540748659306E-3</v>
      </c>
    </row>
    <row r="28" spans="1:8" x14ac:dyDescent="0.2">
      <c r="A28" s="1">
        <v>26</v>
      </c>
      <c r="B28" t="s">
        <v>45</v>
      </c>
      <c r="C28">
        <v>29982.299999998679</v>
      </c>
      <c r="D28">
        <v>4054</v>
      </c>
      <c r="E28">
        <v>0.89911862421986932</v>
      </c>
      <c r="F28">
        <v>1.31168544069666</v>
      </c>
      <c r="G28" s="9">
        <f>C28/SUM($C$2:$C$235)</f>
        <v>1.3116854406966617E-2</v>
      </c>
      <c r="H28" s="9">
        <f>D28/SUM($D$2:$D$235)</f>
        <v>8.9911862421986934E-3</v>
      </c>
    </row>
    <row r="29" spans="1:8" x14ac:dyDescent="0.2">
      <c r="A29" s="1">
        <v>27</v>
      </c>
      <c r="B29" t="s">
        <v>227</v>
      </c>
      <c r="C29">
        <v>13383.999999999831</v>
      </c>
      <c r="D29">
        <v>3671</v>
      </c>
      <c r="E29">
        <v>0.81417475814285645</v>
      </c>
      <c r="F29">
        <v>0.58553206185931839</v>
      </c>
      <c r="G29" s="9">
        <f>C29/SUM($C$2:$C$235)</f>
        <v>5.8553206185931938E-3</v>
      </c>
      <c r="H29" s="9">
        <f>D29/SUM($D$2:$D$235)</f>
        <v>8.1417475814285645E-3</v>
      </c>
    </row>
    <row r="30" spans="1:8" x14ac:dyDescent="0.2">
      <c r="A30" s="1">
        <v>28</v>
      </c>
      <c r="B30" t="s">
        <v>145</v>
      </c>
      <c r="C30">
        <v>28634.830000000329</v>
      </c>
      <c r="D30">
        <v>3634</v>
      </c>
      <c r="E30">
        <v>0.80596869275160465</v>
      </c>
      <c r="F30">
        <v>1.252735434167026</v>
      </c>
      <c r="G30" s="9">
        <f>C30/SUM($C$2:$C$235)</f>
        <v>1.2527354341670278E-2</v>
      </c>
      <c r="H30" s="9">
        <f>D30/SUM($D$2:$D$235)</f>
        <v>8.0596869275160465E-3</v>
      </c>
    </row>
    <row r="31" spans="1:8" x14ac:dyDescent="0.2">
      <c r="A31" s="1">
        <v>29</v>
      </c>
      <c r="B31" t="s">
        <v>78</v>
      </c>
      <c r="C31">
        <v>20996.329999999922</v>
      </c>
      <c r="D31">
        <v>3411</v>
      </c>
      <c r="E31">
        <v>0.75651051485297838</v>
      </c>
      <c r="F31">
        <v>0.91856129680056608</v>
      </c>
      <c r="G31" s="9">
        <f>C31/SUM($C$2:$C$235)</f>
        <v>9.1856129680056731E-3</v>
      </c>
      <c r="H31" s="9">
        <f>D31/SUM($D$2:$D$235)</f>
        <v>7.5651051485297839E-3</v>
      </c>
    </row>
    <row r="32" spans="1:8" x14ac:dyDescent="0.2">
      <c r="A32" s="1">
        <v>30</v>
      </c>
      <c r="B32" t="s">
        <v>213</v>
      </c>
      <c r="C32">
        <v>29655.909999999531</v>
      </c>
      <c r="D32">
        <v>3310</v>
      </c>
      <c r="E32">
        <v>0.73411017419037183</v>
      </c>
      <c r="F32">
        <v>1.297406315646618</v>
      </c>
      <c r="G32" s="9">
        <f>C32/SUM($C$2:$C$235)</f>
        <v>1.2974063156466193E-2</v>
      </c>
      <c r="H32" s="9">
        <f>D32/SUM($D$2:$D$235)</f>
        <v>7.3411017419037182E-3</v>
      </c>
    </row>
    <row r="33" spans="1:8" x14ac:dyDescent="0.2">
      <c r="A33" s="1">
        <v>31</v>
      </c>
      <c r="B33" t="s">
        <v>183</v>
      </c>
      <c r="C33">
        <v>17144.48999999986</v>
      </c>
      <c r="D33">
        <v>2930</v>
      </c>
      <c r="E33">
        <v>0.64983166476670373</v>
      </c>
      <c r="F33">
        <v>0.75004845929666131</v>
      </c>
      <c r="G33" s="9">
        <f>C33/SUM($C$2:$C$235)</f>
        <v>7.5004845929666228E-3</v>
      </c>
      <c r="H33" s="9">
        <f>D33/SUM($D$2:$D$235)</f>
        <v>6.4983166476670377E-3</v>
      </c>
    </row>
    <row r="34" spans="1:8" x14ac:dyDescent="0.2">
      <c r="A34" s="1">
        <v>32</v>
      </c>
      <c r="B34" t="s">
        <v>174</v>
      </c>
      <c r="C34">
        <v>24164.699999999819</v>
      </c>
      <c r="D34">
        <v>2822</v>
      </c>
      <c r="E34">
        <v>0.6258788252462929</v>
      </c>
      <c r="F34">
        <v>1.057173237837115</v>
      </c>
      <c r="G34" s="9">
        <f>C34/SUM($C$2:$C$235)</f>
        <v>1.0571732378371166E-2</v>
      </c>
      <c r="H34" s="9">
        <f>D34/SUM($D$2:$D$235)</f>
        <v>6.2587882524629285E-3</v>
      </c>
    </row>
    <row r="35" spans="1:8" x14ac:dyDescent="0.2">
      <c r="A35" s="1">
        <v>33</v>
      </c>
      <c r="B35" t="s">
        <v>197</v>
      </c>
      <c r="C35">
        <v>11306.17999999988</v>
      </c>
      <c r="D35">
        <v>2754</v>
      </c>
      <c r="E35">
        <v>0.61079740777047853</v>
      </c>
      <c r="F35">
        <v>0.49463022169400828</v>
      </c>
      <c r="G35" s="9">
        <f>C35/SUM($C$2:$C$235)</f>
        <v>4.9463022169400879E-3</v>
      </c>
      <c r="H35" s="9">
        <f>D35/SUM($D$2:$D$235)</f>
        <v>6.1079740777047857E-3</v>
      </c>
    </row>
    <row r="36" spans="1:8" x14ac:dyDescent="0.2">
      <c r="A36" s="1">
        <v>34</v>
      </c>
      <c r="B36" t="s">
        <v>218</v>
      </c>
      <c r="C36">
        <v>7243.6000000001086</v>
      </c>
      <c r="D36">
        <v>2696</v>
      </c>
      <c r="E36">
        <v>0.59793384580581344</v>
      </c>
      <c r="F36">
        <v>0.31689779163809612</v>
      </c>
      <c r="G36" s="9">
        <f>C36/SUM($C$2:$C$235)</f>
        <v>3.1689779163809645E-3</v>
      </c>
      <c r="H36" s="9">
        <f>D36/SUM($D$2:$D$235)</f>
        <v>5.9793384580581347E-3</v>
      </c>
    </row>
    <row r="37" spans="1:8" x14ac:dyDescent="0.2">
      <c r="A37" s="1">
        <v>35</v>
      </c>
      <c r="B37" t="s">
        <v>18</v>
      </c>
      <c r="C37">
        <v>31883.76999999932</v>
      </c>
      <c r="D37">
        <v>2602</v>
      </c>
      <c r="E37">
        <v>0.57708600400101129</v>
      </c>
      <c r="F37">
        <v>1.3948722047181801</v>
      </c>
      <c r="G37" s="9">
        <f>C37/SUM($C$2:$C$235)</f>
        <v>1.3948722047181821E-2</v>
      </c>
      <c r="H37" s="9">
        <f>D37/SUM($D$2:$D$235)</f>
        <v>5.7708600400101133E-3</v>
      </c>
    </row>
    <row r="38" spans="1:8" x14ac:dyDescent="0.2">
      <c r="A38" s="1">
        <v>36</v>
      </c>
      <c r="B38" t="s">
        <v>8</v>
      </c>
      <c r="C38">
        <v>7113.6099999998523</v>
      </c>
      <c r="D38">
        <v>2490</v>
      </c>
      <c r="E38">
        <v>0.55224602227614072</v>
      </c>
      <c r="F38">
        <v>0.31121090335946161</v>
      </c>
      <c r="G38" s="9">
        <f>C38/SUM($C$2:$C$235)</f>
        <v>3.1121090335946198E-3</v>
      </c>
      <c r="H38" s="9">
        <f>D38/SUM($D$2:$D$235)</f>
        <v>5.5224602227614073E-3</v>
      </c>
    </row>
    <row r="39" spans="1:8" x14ac:dyDescent="0.2">
      <c r="A39" s="1">
        <v>37</v>
      </c>
      <c r="B39" t="s">
        <v>160</v>
      </c>
      <c r="C39">
        <v>16500.19999999987</v>
      </c>
      <c r="D39">
        <v>2488</v>
      </c>
      <c r="E39">
        <v>0.55180245117391091</v>
      </c>
      <c r="F39">
        <v>0.72186163531763103</v>
      </c>
      <c r="G39" s="9">
        <f>C39/SUM($C$2:$C$235)</f>
        <v>7.2186163531763204E-3</v>
      </c>
      <c r="H39" s="9">
        <f>D39/SUM($D$2:$D$235)</f>
        <v>5.5180245117391093E-3</v>
      </c>
    </row>
    <row r="40" spans="1:8" x14ac:dyDescent="0.2">
      <c r="A40" s="1">
        <v>38</v>
      </c>
      <c r="B40" t="s">
        <v>209</v>
      </c>
      <c r="C40">
        <v>13249.97000000011</v>
      </c>
      <c r="D40">
        <v>2277</v>
      </c>
      <c r="E40">
        <v>0.50500569988866362</v>
      </c>
      <c r="F40">
        <v>0.5796684289953884</v>
      </c>
      <c r="G40" s="9">
        <f>C40/SUM($C$2:$C$235)</f>
        <v>5.7966842899538915E-3</v>
      </c>
      <c r="H40" s="9">
        <f>D40/SUM($D$2:$D$235)</f>
        <v>5.0500569988866364E-3</v>
      </c>
    </row>
    <row r="41" spans="1:8" x14ac:dyDescent="0.2">
      <c r="A41" s="1">
        <v>39</v>
      </c>
      <c r="B41" t="s">
        <v>35</v>
      </c>
      <c r="C41">
        <v>40135.080000000009</v>
      </c>
      <c r="D41">
        <v>2019</v>
      </c>
      <c r="E41">
        <v>0.44778502770101541</v>
      </c>
      <c r="F41">
        <v>1.755855958255305</v>
      </c>
      <c r="G41" s="9">
        <f>C41/SUM($C$2:$C$235)</f>
        <v>1.7558559582553073E-2</v>
      </c>
      <c r="H41" s="9">
        <f>D41/SUM($D$2:$D$235)</f>
        <v>4.4778502770101538E-3</v>
      </c>
    </row>
    <row r="42" spans="1:8" x14ac:dyDescent="0.2">
      <c r="A42" s="1">
        <v>40</v>
      </c>
      <c r="B42" t="s">
        <v>123</v>
      </c>
      <c r="C42">
        <v>17167.320000000011</v>
      </c>
      <c r="D42">
        <v>1963</v>
      </c>
      <c r="E42">
        <v>0.43536503683858008</v>
      </c>
      <c r="F42">
        <v>0.75104724119836019</v>
      </c>
      <c r="G42" s="9">
        <f>C42/SUM($C$2:$C$235)</f>
        <v>7.5104724119836102E-3</v>
      </c>
      <c r="H42" s="9">
        <f>D42/SUM($D$2:$D$235)</f>
        <v>4.3536503683858007E-3</v>
      </c>
    </row>
    <row r="43" spans="1:8" x14ac:dyDescent="0.2">
      <c r="A43" s="1">
        <v>41</v>
      </c>
      <c r="B43" t="s">
        <v>196</v>
      </c>
      <c r="C43">
        <v>9131.3699999999699</v>
      </c>
      <c r="D43">
        <v>1798</v>
      </c>
      <c r="E43">
        <v>0.39877042090461889</v>
      </c>
      <c r="F43">
        <v>0.39948519902124752</v>
      </c>
      <c r="G43" s="9">
        <f>C43/SUM($C$2:$C$235)</f>
        <v>3.9948519902124804E-3</v>
      </c>
      <c r="H43" s="9">
        <f>D43/SUM($D$2:$D$235)</f>
        <v>3.9877042090461891E-3</v>
      </c>
    </row>
    <row r="44" spans="1:8" x14ac:dyDescent="0.2">
      <c r="A44" s="1">
        <v>42</v>
      </c>
      <c r="B44" t="s">
        <v>82</v>
      </c>
      <c r="C44">
        <v>3515.8499999999722</v>
      </c>
      <c r="D44">
        <v>1649</v>
      </c>
      <c r="E44">
        <v>0.36572437378849643</v>
      </c>
      <c r="F44">
        <v>0.1538137253203897</v>
      </c>
      <c r="G44" s="9">
        <f>C44/SUM($C$2:$C$235)</f>
        <v>1.5381372532038986E-3</v>
      </c>
      <c r="H44" s="9">
        <f>D44/SUM($D$2:$D$235)</f>
        <v>3.6572437378849642E-3</v>
      </c>
    </row>
    <row r="45" spans="1:8" x14ac:dyDescent="0.2">
      <c r="A45" s="1">
        <v>43</v>
      </c>
      <c r="B45" t="s">
        <v>151</v>
      </c>
      <c r="C45">
        <v>6109.5500000000193</v>
      </c>
      <c r="D45">
        <v>1638</v>
      </c>
      <c r="E45">
        <v>0.36328473272623241</v>
      </c>
      <c r="F45">
        <v>0.26728462406848902</v>
      </c>
      <c r="G45" s="9">
        <f>C45/SUM($C$2:$C$235)</f>
        <v>2.6728462406848934E-3</v>
      </c>
      <c r="H45" s="9">
        <f>D45/SUM($D$2:$D$235)</f>
        <v>3.6328473272623234E-3</v>
      </c>
    </row>
    <row r="46" spans="1:8" x14ac:dyDescent="0.2">
      <c r="A46" s="1">
        <v>44</v>
      </c>
      <c r="B46" t="s">
        <v>140</v>
      </c>
      <c r="C46">
        <v>8803.6100000000297</v>
      </c>
      <c r="D46">
        <v>1518</v>
      </c>
      <c r="E46">
        <v>0.33667046659244237</v>
      </c>
      <c r="F46">
        <v>0.38514613830733702</v>
      </c>
      <c r="G46" s="9">
        <f>C46/SUM($C$2:$C$235)</f>
        <v>3.8514613830733751E-3</v>
      </c>
      <c r="H46" s="9">
        <f>D46/SUM($D$2:$D$235)</f>
        <v>3.3667046659244244E-3</v>
      </c>
    </row>
    <row r="47" spans="1:8" x14ac:dyDescent="0.2">
      <c r="A47" s="1">
        <v>45</v>
      </c>
      <c r="B47" t="s">
        <v>211</v>
      </c>
      <c r="C47">
        <v>6813.2500000000646</v>
      </c>
      <c r="D47">
        <v>1495</v>
      </c>
      <c r="E47">
        <v>0.33156939891679937</v>
      </c>
      <c r="F47">
        <v>0.29807055592222742</v>
      </c>
      <c r="G47" s="9">
        <f>C47/SUM($C$2:$C$235)</f>
        <v>2.9807055592222776E-3</v>
      </c>
      <c r="H47" s="9">
        <f>D47/SUM($D$2:$D$235)</f>
        <v>3.3156939891679938E-3</v>
      </c>
    </row>
    <row r="48" spans="1:8" x14ac:dyDescent="0.2">
      <c r="A48" s="1">
        <v>46</v>
      </c>
      <c r="B48" t="s">
        <v>113</v>
      </c>
      <c r="C48">
        <v>13259.419999999969</v>
      </c>
      <c r="D48">
        <v>1403</v>
      </c>
      <c r="E48">
        <v>0.31116512821422709</v>
      </c>
      <c r="F48">
        <v>0.580081853829854</v>
      </c>
      <c r="G48" s="9">
        <f>C48/SUM($C$2:$C$235)</f>
        <v>5.8008185382985482E-3</v>
      </c>
      <c r="H48" s="9">
        <f>D48/SUM($D$2:$D$235)</f>
        <v>3.1116512821422709E-3</v>
      </c>
    </row>
    <row r="49" spans="1:8" x14ac:dyDescent="0.2">
      <c r="A49" s="1">
        <v>47</v>
      </c>
      <c r="B49" t="s">
        <v>139</v>
      </c>
      <c r="C49">
        <v>6817.6099999998778</v>
      </c>
      <c r="D49">
        <v>1394</v>
      </c>
      <c r="E49">
        <v>0.30916905825419277</v>
      </c>
      <c r="F49">
        <v>0.29826130007865281</v>
      </c>
      <c r="G49" s="9">
        <f>C49/SUM($C$2:$C$235)</f>
        <v>2.9826130007865313E-3</v>
      </c>
      <c r="H49" s="9">
        <f>D49/SUM($D$2:$D$235)</f>
        <v>3.0916905825419286E-3</v>
      </c>
    </row>
    <row r="50" spans="1:8" x14ac:dyDescent="0.2">
      <c r="A50" s="1">
        <v>48</v>
      </c>
      <c r="B50" t="s">
        <v>57</v>
      </c>
      <c r="C50">
        <v>2901.059999999984</v>
      </c>
      <c r="D50">
        <v>1381</v>
      </c>
      <c r="E50">
        <v>0.30628584608969889</v>
      </c>
      <c r="F50">
        <v>0.12691748680346729</v>
      </c>
      <c r="G50" s="9">
        <f>C50/SUM($C$2:$C$235)</f>
        <v>1.2691748680346753E-3</v>
      </c>
      <c r="H50" s="9">
        <f>D50/SUM($D$2:$D$235)</f>
        <v>3.0628584608969893E-3</v>
      </c>
    </row>
    <row r="51" spans="1:8" x14ac:dyDescent="0.2">
      <c r="A51" s="1">
        <v>49</v>
      </c>
      <c r="B51" t="s">
        <v>53</v>
      </c>
      <c r="C51">
        <v>7462.5500000000629</v>
      </c>
      <c r="D51">
        <v>1249</v>
      </c>
      <c r="E51">
        <v>0.27701015334252999</v>
      </c>
      <c r="F51">
        <v>0.32647656068651748</v>
      </c>
      <c r="G51" s="9">
        <f>C51/SUM($C$2:$C$235)</f>
        <v>3.2647656068651794E-3</v>
      </c>
      <c r="H51" s="9">
        <f>D51/SUM($D$2:$D$235)</f>
        <v>2.7701015334253005E-3</v>
      </c>
    </row>
    <row r="52" spans="1:8" x14ac:dyDescent="0.2">
      <c r="A52" s="1">
        <v>50</v>
      </c>
      <c r="B52" t="s">
        <v>192</v>
      </c>
      <c r="C52">
        <v>8393.9599999999791</v>
      </c>
      <c r="D52">
        <v>1138</v>
      </c>
      <c r="E52">
        <v>0.25239195716877427</v>
      </c>
      <c r="F52">
        <v>0.3672244998479301</v>
      </c>
      <c r="G52" s="9">
        <f>C52/SUM($C$2:$C$235)</f>
        <v>3.6722449984793056E-3</v>
      </c>
      <c r="H52" s="9">
        <f>D52/SUM($D$2:$D$235)</f>
        <v>2.5239195716877435E-3</v>
      </c>
    </row>
    <row r="53" spans="1:8" x14ac:dyDescent="0.2">
      <c r="A53" s="1">
        <v>51</v>
      </c>
      <c r="B53" t="s">
        <v>203</v>
      </c>
      <c r="C53">
        <v>2877.5199999999968</v>
      </c>
      <c r="D53">
        <v>1068</v>
      </c>
      <c r="E53">
        <v>0.23686696859073031</v>
      </c>
      <c r="F53">
        <v>0.12588764335336569</v>
      </c>
      <c r="G53" s="9">
        <f>C53/SUM($C$2:$C$235)</f>
        <v>1.2588764335336581E-3</v>
      </c>
      <c r="H53" s="9">
        <f>D53/SUM($D$2:$D$235)</f>
        <v>2.3686696859073026E-3</v>
      </c>
    </row>
    <row r="54" spans="1:8" x14ac:dyDescent="0.2">
      <c r="A54" s="1">
        <v>52</v>
      </c>
      <c r="B54" t="s">
        <v>19</v>
      </c>
      <c r="C54">
        <v>2763.309999999969</v>
      </c>
      <c r="D54">
        <v>1024</v>
      </c>
      <c r="E54">
        <v>0.22710840434167401</v>
      </c>
      <c r="F54">
        <v>0.1208911089253195</v>
      </c>
      <c r="G54" s="9">
        <f>C54/SUM($C$2:$C$235)</f>
        <v>1.2089110892531964E-3</v>
      </c>
      <c r="H54" s="9">
        <f>D54/SUM($D$2:$D$235)</f>
        <v>2.2710840434167394E-3</v>
      </c>
    </row>
    <row r="55" spans="1:8" x14ac:dyDescent="0.2">
      <c r="A55" s="1">
        <v>53</v>
      </c>
      <c r="B55" t="s">
        <v>9</v>
      </c>
      <c r="C55">
        <v>9240.9099999999708</v>
      </c>
      <c r="D55">
        <v>1007</v>
      </c>
      <c r="E55">
        <v>0.22333804997272039</v>
      </c>
      <c r="F55">
        <v>0.40427742720834192</v>
      </c>
      <c r="G55" s="9">
        <f>C55/SUM($C$2:$C$235)</f>
        <v>4.0427742720834242E-3</v>
      </c>
      <c r="H55" s="9">
        <f>D55/SUM($D$2:$D$235)</f>
        <v>2.2333804997272037E-3</v>
      </c>
    </row>
    <row r="56" spans="1:8" x14ac:dyDescent="0.2">
      <c r="A56" s="1">
        <v>54</v>
      </c>
      <c r="B56" t="s">
        <v>207</v>
      </c>
      <c r="C56">
        <v>2206.579999999999</v>
      </c>
      <c r="D56">
        <v>980</v>
      </c>
      <c r="E56">
        <v>0.21734984009261771</v>
      </c>
      <c r="F56">
        <v>9.653491759246495E-2</v>
      </c>
      <c r="G56" s="9">
        <f>C56/SUM($C$2:$C$235)</f>
        <v>9.6534917592465083E-4</v>
      </c>
      <c r="H56" s="9">
        <f>D56/SUM($D$2:$D$235)</f>
        <v>2.1734984009261766E-3</v>
      </c>
    </row>
    <row r="57" spans="1:8" x14ac:dyDescent="0.2">
      <c r="A57" s="1">
        <v>55</v>
      </c>
      <c r="B57" t="s">
        <v>204</v>
      </c>
      <c r="C57">
        <v>11521.80999999993</v>
      </c>
      <c r="D57">
        <v>933</v>
      </c>
      <c r="E57">
        <v>0.20692591919021661</v>
      </c>
      <c r="F57">
        <v>0.50406374519212194</v>
      </c>
      <c r="G57" s="9">
        <f>C57/SUM($C$2:$C$235)</f>
        <v>5.0406374519212259E-3</v>
      </c>
      <c r="H57" s="9">
        <f>D57/SUM($D$2:$D$235)</f>
        <v>2.069259191902166E-3</v>
      </c>
    </row>
    <row r="58" spans="1:8" x14ac:dyDescent="0.2">
      <c r="A58" s="1">
        <v>56</v>
      </c>
      <c r="B58" t="s">
        <v>71</v>
      </c>
      <c r="C58">
        <v>1487.2300000000091</v>
      </c>
      <c r="D58">
        <v>904</v>
      </c>
      <c r="E58">
        <v>0.200494138207884</v>
      </c>
      <c r="F58">
        <v>6.5064319213915922E-2</v>
      </c>
      <c r="G58" s="9">
        <f>C58/SUM($C$2:$C$235)</f>
        <v>6.5064319213916017E-4</v>
      </c>
      <c r="H58" s="9">
        <f>D58/SUM($D$2:$D$235)</f>
        <v>2.0049413820788405E-3</v>
      </c>
    </row>
    <row r="59" spans="1:8" x14ac:dyDescent="0.2">
      <c r="A59" s="1">
        <v>57</v>
      </c>
      <c r="B59" t="s">
        <v>22</v>
      </c>
      <c r="C59">
        <v>6221.1199999999726</v>
      </c>
      <c r="D59">
        <v>902</v>
      </c>
      <c r="E59">
        <v>0.20005056710565419</v>
      </c>
      <c r="F59">
        <v>0.27216566203483822</v>
      </c>
      <c r="G59" s="9">
        <f>C59/SUM($C$2:$C$235)</f>
        <v>2.7216566203483853E-3</v>
      </c>
      <c r="H59" s="9">
        <f>D59/SUM($D$2:$D$235)</f>
        <v>2.000505671056542E-3</v>
      </c>
    </row>
    <row r="60" spans="1:8" x14ac:dyDescent="0.2">
      <c r="A60" s="1">
        <v>58</v>
      </c>
      <c r="B60" t="s">
        <v>133</v>
      </c>
      <c r="C60">
        <v>5715.7300000000196</v>
      </c>
      <c r="D60">
        <v>900</v>
      </c>
      <c r="E60">
        <v>0.19960699600342441</v>
      </c>
      <c r="F60">
        <v>0.25005552689264932</v>
      </c>
      <c r="G60" s="9">
        <f>C60/SUM($C$2:$C$235)</f>
        <v>2.5005552689264954E-3</v>
      </c>
      <c r="H60" s="9">
        <f>D60/SUM($D$2:$D$235)</f>
        <v>1.9960699600342436E-3</v>
      </c>
    </row>
    <row r="61" spans="1:8" x14ac:dyDescent="0.2">
      <c r="A61" s="1">
        <v>59</v>
      </c>
      <c r="B61" t="s">
        <v>101</v>
      </c>
      <c r="C61">
        <v>1533.179999999991</v>
      </c>
      <c r="D61">
        <v>876</v>
      </c>
      <c r="E61">
        <v>0.19428414277666639</v>
      </c>
      <c r="F61">
        <v>6.7074570128621974E-2</v>
      </c>
      <c r="G61" s="9">
        <f>C61/SUM($C$2:$C$235)</f>
        <v>6.7074570128622044E-4</v>
      </c>
      <c r="H61" s="9">
        <f>D61/SUM($D$2:$D$235)</f>
        <v>1.9428414277666639E-3</v>
      </c>
    </row>
    <row r="62" spans="1:8" x14ac:dyDescent="0.2">
      <c r="A62" s="1">
        <v>60</v>
      </c>
      <c r="B62" t="s">
        <v>50</v>
      </c>
      <c r="C62">
        <v>1156.399999999988</v>
      </c>
      <c r="D62">
        <v>872</v>
      </c>
      <c r="E62">
        <v>0.19339700057220671</v>
      </c>
      <c r="F62">
        <v>5.0590950114623251E-2</v>
      </c>
      <c r="G62" s="9">
        <f>C62/SUM($C$2:$C$235)</f>
        <v>5.0590950114623315E-4</v>
      </c>
      <c r="H62" s="9">
        <f>D62/SUM($D$2:$D$235)</f>
        <v>1.9339700057220673E-3</v>
      </c>
    </row>
    <row r="63" spans="1:8" x14ac:dyDescent="0.2">
      <c r="A63" s="1">
        <v>61</v>
      </c>
      <c r="B63" t="s">
        <v>173</v>
      </c>
      <c r="C63">
        <v>6037.0200000000077</v>
      </c>
      <c r="D63">
        <v>868</v>
      </c>
      <c r="E63">
        <v>0.19250985836774709</v>
      </c>
      <c r="F63">
        <v>0.26411153377809271</v>
      </c>
      <c r="G63" s="9">
        <f>C63/SUM($C$2:$C$235)</f>
        <v>2.6411153377809307E-3</v>
      </c>
      <c r="H63" s="9">
        <f>D63/SUM($D$2:$D$235)</f>
        <v>1.9250985836774706E-3</v>
      </c>
    </row>
    <row r="64" spans="1:8" x14ac:dyDescent="0.2">
      <c r="A64" s="1">
        <v>62</v>
      </c>
      <c r="B64" t="s">
        <v>77</v>
      </c>
      <c r="C64">
        <v>818.01000000000511</v>
      </c>
      <c r="D64">
        <v>738</v>
      </c>
      <c r="E64">
        <v>0.163677736722808</v>
      </c>
      <c r="F64">
        <v>3.5786841147754808E-2</v>
      </c>
      <c r="G64" s="9">
        <f>C64/SUM($C$2:$C$235)</f>
        <v>3.578684114775485E-4</v>
      </c>
      <c r="H64" s="9">
        <f>D64/SUM($D$2:$D$235)</f>
        <v>1.6367773672280798E-3</v>
      </c>
    </row>
    <row r="65" spans="1:8" x14ac:dyDescent="0.2">
      <c r="A65" s="1">
        <v>63</v>
      </c>
      <c r="B65" t="s">
        <v>155</v>
      </c>
      <c r="C65">
        <v>10294.549999999999</v>
      </c>
      <c r="D65">
        <v>681</v>
      </c>
      <c r="E65">
        <v>0.15103596030925781</v>
      </c>
      <c r="F65">
        <v>0.45037276504885881</v>
      </c>
      <c r="G65" s="9">
        <f>C65/SUM($C$2:$C$235)</f>
        <v>4.5037276504885926E-3</v>
      </c>
      <c r="H65" s="9">
        <f>D65/SUM($D$2:$D$235)</f>
        <v>1.5103596030925778E-3</v>
      </c>
    </row>
    <row r="66" spans="1:8" x14ac:dyDescent="0.2">
      <c r="A66" s="1">
        <v>64</v>
      </c>
      <c r="B66" t="s">
        <v>210</v>
      </c>
      <c r="C66">
        <v>567.07999999999868</v>
      </c>
      <c r="D66">
        <v>681</v>
      </c>
      <c r="E66">
        <v>0.15103596030925781</v>
      </c>
      <c r="F66">
        <v>2.4808989961086811E-2</v>
      </c>
      <c r="G66" s="9">
        <f>C66/SUM($C$2:$C$235)</f>
        <v>2.4808989961086839E-4</v>
      </c>
      <c r="H66" s="9">
        <f>D66/SUM($D$2:$D$235)</f>
        <v>1.5103596030925778E-3</v>
      </c>
    </row>
    <row r="67" spans="1:8" x14ac:dyDescent="0.2">
      <c r="A67" s="1">
        <v>65</v>
      </c>
      <c r="B67" t="s">
        <v>62</v>
      </c>
      <c r="C67">
        <v>2429.8999999999901</v>
      </c>
      <c r="D67">
        <v>655</v>
      </c>
      <c r="E67">
        <v>0.14526953598027001</v>
      </c>
      <c r="F67">
        <v>0.1063048682839189</v>
      </c>
      <c r="G67" s="9">
        <f>C67/SUM($C$2:$C$235)</f>
        <v>1.0630486828391904E-3</v>
      </c>
      <c r="H67" s="9">
        <f>D67/SUM($D$2:$D$235)</f>
        <v>1.4526953598026995E-3</v>
      </c>
    </row>
    <row r="68" spans="1:8" x14ac:dyDescent="0.2">
      <c r="A68" s="1">
        <v>66</v>
      </c>
      <c r="B68" t="s">
        <v>55</v>
      </c>
      <c r="C68">
        <v>737.84999999999377</v>
      </c>
      <c r="D68">
        <v>631</v>
      </c>
      <c r="E68">
        <v>0.13994668275351199</v>
      </c>
      <c r="F68">
        <v>3.2279948583599831E-2</v>
      </c>
      <c r="G68" s="9">
        <f>C68/SUM($C$2:$C$235)</f>
        <v>3.2279948583599868E-4</v>
      </c>
      <c r="H68" s="9">
        <f>D68/SUM($D$2:$D$235)</f>
        <v>1.3994668275351197E-3</v>
      </c>
    </row>
    <row r="69" spans="1:8" x14ac:dyDescent="0.2">
      <c r="A69" s="1">
        <v>67</v>
      </c>
      <c r="B69" t="s">
        <v>212</v>
      </c>
      <c r="C69">
        <v>3620.4899999999798</v>
      </c>
      <c r="D69">
        <v>618</v>
      </c>
      <c r="E69">
        <v>0.1370634705890181</v>
      </c>
      <c r="F69">
        <v>0.15839158507479531</v>
      </c>
      <c r="G69" s="9">
        <f>C69/SUM($C$2:$C$235)</f>
        <v>1.5839158507479545E-3</v>
      </c>
      <c r="H69" s="9">
        <f>D69/SUM($D$2:$D$235)</f>
        <v>1.3706347058901806E-3</v>
      </c>
    </row>
    <row r="70" spans="1:8" x14ac:dyDescent="0.2">
      <c r="A70" s="1">
        <v>68</v>
      </c>
      <c r="B70" t="s">
        <v>26</v>
      </c>
      <c r="C70">
        <v>3641.69</v>
      </c>
      <c r="D70">
        <v>595</v>
      </c>
      <c r="E70">
        <v>0.13196240291337499</v>
      </c>
      <c r="F70">
        <v>0.15931905666112439</v>
      </c>
      <c r="G70" s="9">
        <f>C70/SUM($C$2:$C$235)</f>
        <v>1.5931905666112462E-3</v>
      </c>
      <c r="H70" s="9">
        <f>D70/SUM($D$2:$D$235)</f>
        <v>1.31962402913375E-3</v>
      </c>
    </row>
    <row r="71" spans="1:8" x14ac:dyDescent="0.2">
      <c r="A71" s="1">
        <v>69</v>
      </c>
      <c r="B71" t="s">
        <v>109</v>
      </c>
      <c r="C71">
        <v>11079.509999999909</v>
      </c>
      <c r="D71">
        <v>575</v>
      </c>
      <c r="E71">
        <v>0.12752669189107671</v>
      </c>
      <c r="F71">
        <v>0.48471371299245142</v>
      </c>
      <c r="G71" s="9">
        <f>C71/SUM($C$2:$C$235)</f>
        <v>4.8471371299245196E-3</v>
      </c>
      <c r="H71" s="9">
        <f>D71/SUM($D$2:$D$235)</f>
        <v>1.2752669189107669E-3</v>
      </c>
    </row>
    <row r="72" spans="1:8" x14ac:dyDescent="0.2">
      <c r="A72" s="1">
        <v>70</v>
      </c>
      <c r="B72" t="s">
        <v>157</v>
      </c>
      <c r="C72">
        <v>30574.690000000071</v>
      </c>
      <c r="D72">
        <v>513</v>
      </c>
      <c r="E72">
        <v>0.1137759877219519</v>
      </c>
      <c r="F72">
        <v>1.3376017092356369</v>
      </c>
      <c r="G72" s="9">
        <f>C72/SUM($C$2:$C$235)</f>
        <v>1.3376017092356382E-2</v>
      </c>
      <c r="H72" s="9">
        <f>D72/SUM($D$2:$D$235)</f>
        <v>1.1377598772195189E-3</v>
      </c>
    </row>
    <row r="73" spans="1:8" x14ac:dyDescent="0.2">
      <c r="A73" s="1">
        <v>71</v>
      </c>
      <c r="B73" t="s">
        <v>184</v>
      </c>
      <c r="C73">
        <v>23107.96999999999</v>
      </c>
      <c r="D73">
        <v>505</v>
      </c>
      <c r="E73">
        <v>0.11200170331303259</v>
      </c>
      <c r="F73">
        <v>1.010942716638034</v>
      </c>
      <c r="G73" s="9">
        <f>C73/SUM($C$2:$C$235)</f>
        <v>1.0109427166380351E-2</v>
      </c>
      <c r="H73" s="9">
        <f>D73/SUM($D$2:$D$235)</f>
        <v>1.1200170331303256E-3</v>
      </c>
    </row>
    <row r="74" spans="1:8" x14ac:dyDescent="0.2">
      <c r="A74" s="1">
        <v>72</v>
      </c>
      <c r="B74" t="s">
        <v>75</v>
      </c>
      <c r="C74">
        <v>1395.359999999999</v>
      </c>
      <c r="D74">
        <v>505</v>
      </c>
      <c r="E74">
        <v>0.11200170331303259</v>
      </c>
      <c r="F74">
        <v>6.1045129844293812E-2</v>
      </c>
      <c r="G74" s="9">
        <f>C74/SUM($C$2:$C$235)</f>
        <v>6.1045129844293901E-4</v>
      </c>
      <c r="H74" s="9">
        <f>D74/SUM($D$2:$D$235)</f>
        <v>1.1200170331303256E-3</v>
      </c>
    </row>
    <row r="75" spans="1:8" x14ac:dyDescent="0.2">
      <c r="A75" s="1">
        <v>73</v>
      </c>
      <c r="B75" t="s">
        <v>128</v>
      </c>
      <c r="C75">
        <v>2094.5300000000079</v>
      </c>
      <c r="D75">
        <v>501</v>
      </c>
      <c r="E75">
        <v>0.1111145611085729</v>
      </c>
      <c r="F75">
        <v>9.1632880269442551E-2</v>
      </c>
      <c r="G75" s="9">
        <f>C75/SUM($C$2:$C$235)</f>
        <v>9.1632880269442644E-4</v>
      </c>
      <c r="H75" s="9">
        <f>D75/SUM($D$2:$D$235)</f>
        <v>1.1111456110857289E-3</v>
      </c>
    </row>
    <row r="76" spans="1:8" x14ac:dyDescent="0.2">
      <c r="A76" s="1">
        <v>74</v>
      </c>
      <c r="B76" t="s">
        <v>7</v>
      </c>
      <c r="C76">
        <v>3101.909999999998</v>
      </c>
      <c r="D76">
        <v>494</v>
      </c>
      <c r="E76">
        <v>0.1095620622507685</v>
      </c>
      <c r="F76">
        <v>0.13570440511073381</v>
      </c>
      <c r="G76" s="9">
        <f>C76/SUM($C$2:$C$235)</f>
        <v>1.3570440511073395E-3</v>
      </c>
      <c r="H76" s="9">
        <f>D76/SUM($D$2:$D$235)</f>
        <v>1.0956206225076848E-3</v>
      </c>
    </row>
    <row r="77" spans="1:8" x14ac:dyDescent="0.2">
      <c r="A77" s="1">
        <v>75</v>
      </c>
      <c r="B77" t="s">
        <v>214</v>
      </c>
      <c r="C77">
        <v>90134.310000000085</v>
      </c>
      <c r="D77">
        <v>484</v>
      </c>
      <c r="E77">
        <v>0.10734420673961929</v>
      </c>
      <c r="F77">
        <v>3.9432552584106189</v>
      </c>
      <c r="G77" s="9">
        <f>C77/SUM($C$2:$C$235)</f>
        <v>3.9432552584106238E-2</v>
      </c>
      <c r="H77" s="9">
        <f>D77/SUM($D$2:$D$235)</f>
        <v>1.0734420673961932E-3</v>
      </c>
    </row>
    <row r="78" spans="1:8" x14ac:dyDescent="0.2">
      <c r="A78" s="1">
        <v>76</v>
      </c>
      <c r="B78" t="s">
        <v>222</v>
      </c>
      <c r="C78">
        <v>11738.109999999941</v>
      </c>
      <c r="D78">
        <v>467</v>
      </c>
      <c r="E78">
        <v>0.1035738523706657</v>
      </c>
      <c r="F78">
        <v>0.51352658029225506</v>
      </c>
      <c r="G78" s="9">
        <f>C78/SUM($C$2:$C$235)</f>
        <v>5.1352658029225548E-3</v>
      </c>
      <c r="H78" s="9">
        <f>D78/SUM($D$2:$D$235)</f>
        <v>1.0357385237066575E-3</v>
      </c>
    </row>
    <row r="79" spans="1:8" x14ac:dyDescent="0.2">
      <c r="A79" s="1">
        <v>77</v>
      </c>
      <c r="B79" t="s">
        <v>143</v>
      </c>
      <c r="C79">
        <v>4342.1299999999992</v>
      </c>
      <c r="D79">
        <v>459</v>
      </c>
      <c r="E79">
        <v>0.1017995679617464</v>
      </c>
      <c r="F79">
        <v>0.1899623678841329</v>
      </c>
      <c r="G79" s="9">
        <f>C79/SUM($C$2:$C$235)</f>
        <v>1.8996236788413315E-3</v>
      </c>
      <c r="H79" s="9">
        <f>D79/SUM($D$2:$D$235)</f>
        <v>1.0179956796174644E-3</v>
      </c>
    </row>
    <row r="80" spans="1:8" x14ac:dyDescent="0.2">
      <c r="A80" s="1">
        <v>78</v>
      </c>
      <c r="B80" t="s">
        <v>96</v>
      </c>
      <c r="C80">
        <v>2614.9399999999769</v>
      </c>
      <c r="D80">
        <v>456</v>
      </c>
      <c r="E80">
        <v>0.10113421130840169</v>
      </c>
      <c r="F80">
        <v>0.11440012028081389</v>
      </c>
      <c r="G80" s="9">
        <f>C80/SUM($C$2:$C$235)</f>
        <v>1.1440012028081398E-3</v>
      </c>
      <c r="H80" s="9">
        <f>D80/SUM($D$2:$D$235)</f>
        <v>1.0113421130840169E-3</v>
      </c>
    </row>
    <row r="81" spans="1:8" x14ac:dyDescent="0.2">
      <c r="A81" s="1">
        <v>79</v>
      </c>
      <c r="B81" t="s">
        <v>189</v>
      </c>
      <c r="C81">
        <v>2605.3200000000052</v>
      </c>
      <c r="D81">
        <v>455</v>
      </c>
      <c r="E81">
        <v>0.1009124257572868</v>
      </c>
      <c r="F81">
        <v>0.1139792581741888</v>
      </c>
      <c r="G81" s="9">
        <f>C81/SUM($C$2:$C$235)</f>
        <v>1.139792581741889E-3</v>
      </c>
      <c r="H81" s="9">
        <f>D81/SUM($D$2:$D$235)</f>
        <v>1.0091242575728677E-3</v>
      </c>
    </row>
    <row r="82" spans="1:8" x14ac:dyDescent="0.2">
      <c r="A82" s="1">
        <v>80</v>
      </c>
      <c r="B82" t="s">
        <v>56</v>
      </c>
      <c r="C82">
        <v>3336.1499999999951</v>
      </c>
      <c r="D82">
        <v>447</v>
      </c>
      <c r="E82">
        <v>9.9138141348367431E-2</v>
      </c>
      <c r="F82">
        <v>0.14595209116646651</v>
      </c>
      <c r="G82" s="9">
        <f>C82/SUM($C$2:$C$235)</f>
        <v>1.4595209116646669E-3</v>
      </c>
      <c r="H82" s="9">
        <f>D82/SUM($D$2:$D$235)</f>
        <v>9.9138141348367433E-4</v>
      </c>
    </row>
    <row r="83" spans="1:8" x14ac:dyDescent="0.2">
      <c r="A83" s="1">
        <v>81</v>
      </c>
      <c r="B83" t="s">
        <v>66</v>
      </c>
      <c r="C83">
        <v>836.76000000000352</v>
      </c>
      <c r="D83">
        <v>442</v>
      </c>
      <c r="E83">
        <v>9.802921359279286E-2</v>
      </c>
      <c r="F83">
        <v>3.6607128517738473E-2</v>
      </c>
      <c r="G83" s="9">
        <f>C83/SUM($C$2:$C$235)</f>
        <v>3.6607128517738522E-4</v>
      </c>
      <c r="H83" s="9">
        <f>D83/SUM($D$2:$D$235)</f>
        <v>9.8029213592792865E-4</v>
      </c>
    </row>
    <row r="84" spans="1:8" x14ac:dyDescent="0.2">
      <c r="A84" s="1">
        <v>82</v>
      </c>
      <c r="B84" t="s">
        <v>216</v>
      </c>
      <c r="C84">
        <v>19716.460000000028</v>
      </c>
      <c r="D84">
        <v>412</v>
      </c>
      <c r="E84">
        <v>9.137564705934538E-2</v>
      </c>
      <c r="F84">
        <v>0.86256869966877958</v>
      </c>
      <c r="G84" s="9">
        <f>C84/SUM($C$2:$C$235)</f>
        <v>8.6256869966878057E-3</v>
      </c>
      <c r="H84" s="9">
        <f>D84/SUM($D$2:$D$235)</f>
        <v>9.137564705934538E-4</v>
      </c>
    </row>
    <row r="85" spans="1:8" x14ac:dyDescent="0.2">
      <c r="A85" s="1">
        <v>83</v>
      </c>
      <c r="B85" t="s">
        <v>32</v>
      </c>
      <c r="C85">
        <v>3876.619999999984</v>
      </c>
      <c r="D85">
        <v>403</v>
      </c>
      <c r="E85">
        <v>8.937957709931113E-2</v>
      </c>
      <c r="F85">
        <v>0.16959692929207201</v>
      </c>
      <c r="G85" s="9">
        <f>C85/SUM($C$2:$C$235)</f>
        <v>1.6959692929207218E-3</v>
      </c>
      <c r="H85" s="9">
        <f>D85/SUM($D$2:$D$235)</f>
        <v>8.9379577099311133E-4</v>
      </c>
    </row>
    <row r="86" spans="1:8" x14ac:dyDescent="0.2">
      <c r="A86" s="1">
        <v>84</v>
      </c>
      <c r="B86" t="s">
        <v>236</v>
      </c>
      <c r="C86">
        <v>3536.9700000000071</v>
      </c>
      <c r="D86">
        <v>393</v>
      </c>
      <c r="E86">
        <v>8.7161721588161975E-2</v>
      </c>
      <c r="F86">
        <v>0.15473769701394091</v>
      </c>
      <c r="G86" s="9">
        <f>C86/SUM($C$2:$C$235)</f>
        <v>1.5473769701394107E-3</v>
      </c>
      <c r="H86" s="9">
        <f>D86/SUM($D$2:$D$235)</f>
        <v>8.7161721588161975E-4</v>
      </c>
    </row>
    <row r="87" spans="1:8" x14ac:dyDescent="0.2">
      <c r="A87" s="1">
        <v>85</v>
      </c>
      <c r="B87" t="s">
        <v>80</v>
      </c>
      <c r="C87">
        <v>3270.2999999999952</v>
      </c>
      <c r="D87">
        <v>375</v>
      </c>
      <c r="E87">
        <v>8.3169581668093476E-2</v>
      </c>
      <c r="F87">
        <v>0.1430712419230836</v>
      </c>
      <c r="G87" s="9">
        <f>C87/SUM($C$2:$C$235)</f>
        <v>1.430712419230838E-3</v>
      </c>
      <c r="H87" s="9">
        <f>D87/SUM($D$2:$D$235)</f>
        <v>8.3169581668093482E-4</v>
      </c>
    </row>
    <row r="88" spans="1:8" x14ac:dyDescent="0.2">
      <c r="A88" s="1">
        <v>86</v>
      </c>
      <c r="B88" t="s">
        <v>205</v>
      </c>
      <c r="C88">
        <v>1671.1799999999989</v>
      </c>
      <c r="D88">
        <v>372</v>
      </c>
      <c r="E88">
        <v>8.250422501474873E-2</v>
      </c>
      <c r="F88">
        <v>7.3111885171702612E-2</v>
      </c>
      <c r="G88" s="9">
        <f>C88/SUM($C$2:$C$235)</f>
        <v>7.3111885171702709E-4</v>
      </c>
      <c r="H88" s="9">
        <f>D88/SUM($D$2:$D$235)</f>
        <v>8.2504225014748737E-4</v>
      </c>
    </row>
    <row r="89" spans="1:8" x14ac:dyDescent="0.2">
      <c r="A89" s="1">
        <v>87</v>
      </c>
      <c r="B89" t="s">
        <v>67</v>
      </c>
      <c r="C89">
        <v>11640.96000000003</v>
      </c>
      <c r="D89">
        <v>369</v>
      </c>
      <c r="E89">
        <v>8.1838868361403985E-2</v>
      </c>
      <c r="F89">
        <v>0.50927639799924951</v>
      </c>
      <c r="G89" s="9">
        <f>C89/SUM($C$2:$C$235)</f>
        <v>5.0927639799925031E-3</v>
      </c>
      <c r="H89" s="9">
        <f>D89/SUM($D$2:$D$235)</f>
        <v>8.1838868361403991E-4</v>
      </c>
    </row>
    <row r="90" spans="1:8" x14ac:dyDescent="0.2">
      <c r="A90" s="1">
        <v>88</v>
      </c>
      <c r="B90" t="s">
        <v>105</v>
      </c>
      <c r="C90">
        <v>4890.6700000000064</v>
      </c>
      <c r="D90">
        <v>368</v>
      </c>
      <c r="E90">
        <v>8.1617082810289079E-2</v>
      </c>
      <c r="F90">
        <v>0.2139602576937801</v>
      </c>
      <c r="G90" s="9">
        <f>C90/SUM($C$2:$C$235)</f>
        <v>2.1396025769378044E-3</v>
      </c>
      <c r="H90" s="9">
        <f>D90/SUM($D$2:$D$235)</f>
        <v>8.161708281028908E-4</v>
      </c>
    </row>
    <row r="91" spans="1:8" x14ac:dyDescent="0.2">
      <c r="A91" s="1">
        <v>89</v>
      </c>
      <c r="B91" t="s">
        <v>164</v>
      </c>
      <c r="C91">
        <v>4873.6000000000104</v>
      </c>
      <c r="D91">
        <v>366</v>
      </c>
      <c r="E91">
        <v>8.117351170805924E-2</v>
      </c>
      <c r="F91">
        <v>0.21321346807214719</v>
      </c>
      <c r="G91" s="9">
        <f>C91/SUM($C$2:$C$235)</f>
        <v>2.1321346807214744E-3</v>
      </c>
      <c r="H91" s="9">
        <f>D91/SUM($D$2:$D$235)</f>
        <v>8.1173511708059246E-4</v>
      </c>
    </row>
    <row r="92" spans="1:8" x14ac:dyDescent="0.2">
      <c r="A92" s="1">
        <v>90</v>
      </c>
      <c r="B92" t="s">
        <v>117</v>
      </c>
      <c r="C92">
        <v>5651.0499999999956</v>
      </c>
      <c r="D92">
        <v>312</v>
      </c>
      <c r="E92">
        <v>6.9197091947853784E-2</v>
      </c>
      <c r="F92">
        <v>0.24722586358115231</v>
      </c>
      <c r="G92" s="9">
        <f>C92/SUM($C$2:$C$235)</f>
        <v>2.4722586358115256E-3</v>
      </c>
      <c r="H92" s="9">
        <f>D92/SUM($D$2:$D$235)</f>
        <v>6.9197091947853777E-4</v>
      </c>
    </row>
    <row r="93" spans="1:8" x14ac:dyDescent="0.2">
      <c r="A93" s="1">
        <v>91</v>
      </c>
      <c r="B93" t="s">
        <v>124</v>
      </c>
      <c r="C93">
        <v>1762.390000000001</v>
      </c>
      <c r="D93">
        <v>271</v>
      </c>
      <c r="E93">
        <v>6.0103884352142221E-2</v>
      </c>
      <c r="F93">
        <v>7.7102200425900963E-2</v>
      </c>
      <c r="G93" s="9">
        <f>C93/SUM($C$2:$C$235)</f>
        <v>7.7102200425901036E-4</v>
      </c>
      <c r="H93" s="9">
        <f>D93/SUM($D$2:$D$235)</f>
        <v>6.0103884352142223E-4</v>
      </c>
    </row>
    <row r="94" spans="1:8" x14ac:dyDescent="0.2">
      <c r="A94" s="1">
        <v>92</v>
      </c>
      <c r="B94" t="s">
        <v>172</v>
      </c>
      <c r="C94">
        <v>2541.1799999999939</v>
      </c>
      <c r="D94">
        <v>270</v>
      </c>
      <c r="E94">
        <v>5.9882098801027309E-2</v>
      </c>
      <c r="F94">
        <v>0.1111732191389479</v>
      </c>
      <c r="G94" s="9">
        <f>C94/SUM($C$2:$C$235)</f>
        <v>1.1117321913894803E-3</v>
      </c>
      <c r="H94" s="9">
        <f>D94/SUM($D$2:$D$235)</f>
        <v>5.9882098801027311E-4</v>
      </c>
    </row>
    <row r="95" spans="1:8" x14ac:dyDescent="0.2">
      <c r="A95" s="1">
        <v>93</v>
      </c>
      <c r="B95" t="s">
        <v>136</v>
      </c>
      <c r="C95">
        <v>2493.4799999999882</v>
      </c>
      <c r="D95">
        <v>268</v>
      </c>
      <c r="E95">
        <v>5.9438527698797483E-2</v>
      </c>
      <c r="F95">
        <v>0.109086408069709</v>
      </c>
      <c r="G95" s="9">
        <f>C95/SUM($C$2:$C$235)</f>
        <v>1.0908640806970916E-3</v>
      </c>
      <c r="H95" s="9">
        <f>D95/SUM($D$2:$D$235)</f>
        <v>5.9438527698797477E-4</v>
      </c>
    </row>
    <row r="96" spans="1:8" x14ac:dyDescent="0.2">
      <c r="A96" s="1">
        <v>94</v>
      </c>
      <c r="B96" t="s">
        <v>229</v>
      </c>
      <c r="C96">
        <v>575.91999999999928</v>
      </c>
      <c r="D96">
        <v>261</v>
      </c>
      <c r="E96">
        <v>5.7886028840993073E-2</v>
      </c>
      <c r="F96">
        <v>2.5195728113121839E-2</v>
      </c>
      <c r="G96" s="9">
        <f>C96/SUM($C$2:$C$235)</f>
        <v>2.5195728113121865E-4</v>
      </c>
      <c r="H96" s="9">
        <f>D96/SUM($D$2:$D$235)</f>
        <v>5.7886028840993065E-4</v>
      </c>
    </row>
    <row r="97" spans="1:8" x14ac:dyDescent="0.2">
      <c r="A97" s="1">
        <v>95</v>
      </c>
      <c r="B97" t="s">
        <v>90</v>
      </c>
      <c r="C97">
        <v>3970.6199999999949</v>
      </c>
      <c r="D97">
        <v>260</v>
      </c>
      <c r="E97">
        <v>5.7664243289878153E-2</v>
      </c>
      <c r="F97">
        <v>0.17370930330692419</v>
      </c>
      <c r="G97" s="9">
        <f>C97/SUM($C$2:$C$235)</f>
        <v>1.7370930330692447E-3</v>
      </c>
      <c r="H97" s="9">
        <f>D97/SUM($D$2:$D$235)</f>
        <v>5.7664243289878153E-4</v>
      </c>
    </row>
    <row r="98" spans="1:8" x14ac:dyDescent="0.2">
      <c r="A98" s="1">
        <v>96</v>
      </c>
      <c r="B98" t="s">
        <v>147</v>
      </c>
      <c r="C98">
        <v>2959.2699999999968</v>
      </c>
      <c r="D98">
        <v>256</v>
      </c>
      <c r="E98">
        <v>5.6777101085418488E-2</v>
      </c>
      <c r="F98">
        <v>0.1294640962864948</v>
      </c>
      <c r="G98" s="9">
        <f>C98/SUM($C$2:$C$235)</f>
        <v>1.2946409628649493E-3</v>
      </c>
      <c r="H98" s="9">
        <f>D98/SUM($D$2:$D$235)</f>
        <v>5.6777101085418486E-4</v>
      </c>
    </row>
    <row r="99" spans="1:8" x14ac:dyDescent="0.2">
      <c r="A99" s="1">
        <v>97</v>
      </c>
      <c r="B99" t="s">
        <v>176</v>
      </c>
      <c r="C99">
        <v>2596.0000000000009</v>
      </c>
      <c r="D99">
        <v>253</v>
      </c>
      <c r="E99">
        <v>5.6111744432073743E-2</v>
      </c>
      <c r="F99">
        <v>0.113571520665482</v>
      </c>
      <c r="G99" s="9">
        <f>C99/SUM($C$2:$C$235)</f>
        <v>1.1357152066548213E-3</v>
      </c>
      <c r="H99" s="9">
        <f>D99/SUM($D$2:$D$235)</f>
        <v>5.611174443207374E-4</v>
      </c>
    </row>
    <row r="100" spans="1:8" x14ac:dyDescent="0.2">
      <c r="A100" s="1">
        <v>98</v>
      </c>
      <c r="B100" t="s">
        <v>88</v>
      </c>
      <c r="C100">
        <v>1134.320000000002</v>
      </c>
      <c r="D100">
        <v>249</v>
      </c>
      <c r="E100">
        <v>5.5224602227614071E-2</v>
      </c>
      <c r="F100">
        <v>4.9624979707731012E-2</v>
      </c>
      <c r="G100" s="9">
        <f>C100/SUM($C$2:$C$235)</f>
        <v>4.9624979707731077E-4</v>
      </c>
      <c r="H100" s="9">
        <f>D100/SUM($D$2:$D$235)</f>
        <v>5.5224602227614073E-4</v>
      </c>
    </row>
    <row r="101" spans="1:8" x14ac:dyDescent="0.2">
      <c r="A101" s="1">
        <v>99</v>
      </c>
      <c r="B101" t="s">
        <v>36</v>
      </c>
      <c r="C101">
        <v>1381.03</v>
      </c>
      <c r="D101">
        <v>247</v>
      </c>
      <c r="E101">
        <v>5.4781031125384239E-2</v>
      </c>
      <c r="F101">
        <v>6.0418211550327651E-2</v>
      </c>
      <c r="G101" s="9">
        <f>C101/SUM($C$2:$C$235)</f>
        <v>6.0418211550327706E-4</v>
      </c>
      <c r="H101" s="9">
        <f>D101/SUM($D$2:$D$235)</f>
        <v>5.4781031125384239E-4</v>
      </c>
    </row>
    <row r="102" spans="1:8" x14ac:dyDescent="0.2">
      <c r="A102" s="1">
        <v>100</v>
      </c>
      <c r="B102" t="s">
        <v>187</v>
      </c>
      <c r="C102">
        <v>1801.439999999998</v>
      </c>
      <c r="D102">
        <v>242</v>
      </c>
      <c r="E102">
        <v>5.3672103369809661E-2</v>
      </c>
      <c r="F102">
        <v>7.8810585588453635E-2</v>
      </c>
      <c r="G102" s="9">
        <f>C102/SUM($C$2:$C$235)</f>
        <v>7.8810585588453717E-4</v>
      </c>
      <c r="H102" s="9">
        <f>D102/SUM($D$2:$D$235)</f>
        <v>5.367210336980966E-4</v>
      </c>
    </row>
    <row r="103" spans="1:8" x14ac:dyDescent="0.2">
      <c r="A103" s="1">
        <v>101</v>
      </c>
      <c r="B103" t="s">
        <v>125</v>
      </c>
      <c r="C103">
        <v>1408.2900000000011</v>
      </c>
      <c r="D103">
        <v>241</v>
      </c>
      <c r="E103">
        <v>5.3450317818694748E-2</v>
      </c>
      <c r="F103">
        <v>6.161080001463469E-2</v>
      </c>
      <c r="G103" s="9">
        <f>C103/SUM($C$2:$C$235)</f>
        <v>6.1610800014634786E-4</v>
      </c>
      <c r="H103" s="9">
        <f>D103/SUM($D$2:$D$235)</f>
        <v>5.3450317818694749E-4</v>
      </c>
    </row>
    <row r="104" spans="1:8" x14ac:dyDescent="0.2">
      <c r="A104" s="1">
        <v>102</v>
      </c>
      <c r="B104" t="s">
        <v>150</v>
      </c>
      <c r="C104">
        <v>31056.289999999932</v>
      </c>
      <c r="D104">
        <v>229</v>
      </c>
      <c r="E104">
        <v>5.0788891205315753E-2</v>
      </c>
      <c r="F104">
        <v>1.3586710637627859</v>
      </c>
      <c r="G104" s="9">
        <f>C104/SUM($C$2:$C$235)</f>
        <v>1.3586710637627878E-2</v>
      </c>
      <c r="H104" s="9">
        <f>D104/SUM($D$2:$D$235)</f>
        <v>5.0788891205315757E-4</v>
      </c>
    </row>
    <row r="105" spans="1:8" x14ac:dyDescent="0.2">
      <c r="A105" s="1">
        <v>103</v>
      </c>
      <c r="B105" t="s">
        <v>100</v>
      </c>
      <c r="C105">
        <v>921.71000000000379</v>
      </c>
      <c r="D105">
        <v>221</v>
      </c>
      <c r="E105">
        <v>4.901460679639643E-2</v>
      </c>
      <c r="F105">
        <v>4.032357716201148E-2</v>
      </c>
      <c r="G105" s="9">
        <f>C105/SUM($C$2:$C$235)</f>
        <v>4.0323577162011529E-4</v>
      </c>
      <c r="H105" s="9">
        <f>D105/SUM($D$2:$D$235)</f>
        <v>4.9014606796396432E-4</v>
      </c>
    </row>
    <row r="106" spans="1:8" x14ac:dyDescent="0.2">
      <c r="A106" s="1">
        <v>104</v>
      </c>
      <c r="B106" t="s">
        <v>13</v>
      </c>
      <c r="C106">
        <v>684.70999999999856</v>
      </c>
      <c r="D106">
        <v>218</v>
      </c>
      <c r="E106">
        <v>4.8349250143051678E-2</v>
      </c>
      <c r="F106">
        <v>2.9955144805416788E-2</v>
      </c>
      <c r="G106" s="9">
        <f>C106/SUM($C$2:$C$235)</f>
        <v>2.9955144805416826E-4</v>
      </c>
      <c r="H106" s="9">
        <f>D106/SUM($D$2:$D$235)</f>
        <v>4.8349250143051682E-4</v>
      </c>
    </row>
    <row r="107" spans="1:8" x14ac:dyDescent="0.2">
      <c r="A107" s="1">
        <v>105</v>
      </c>
      <c r="B107" t="s">
        <v>16</v>
      </c>
      <c r="C107">
        <v>2158.220000000003</v>
      </c>
      <c r="D107">
        <v>216</v>
      </c>
      <c r="E107">
        <v>4.7905679040821852E-2</v>
      </c>
      <c r="F107">
        <v>9.4419232407803089E-2</v>
      </c>
      <c r="G107" s="9">
        <f>C107/SUM($C$2:$C$235)</f>
        <v>9.4419232407803194E-4</v>
      </c>
      <c r="H107" s="9">
        <f>D107/SUM($D$2:$D$235)</f>
        <v>4.7905679040821848E-4</v>
      </c>
    </row>
    <row r="108" spans="1:8" x14ac:dyDescent="0.2">
      <c r="A108" s="1">
        <v>106</v>
      </c>
      <c r="B108" t="s">
        <v>47</v>
      </c>
      <c r="C108">
        <v>1562.7299999999991</v>
      </c>
      <c r="D108">
        <v>207</v>
      </c>
      <c r="E108">
        <v>4.590960908078761E-2</v>
      </c>
      <c r="F108">
        <v>6.8367343023716678E-2</v>
      </c>
      <c r="G108" s="9">
        <f>C108/SUM($C$2:$C$235)</f>
        <v>6.8367343023716771E-4</v>
      </c>
      <c r="H108" s="9">
        <f>D108/SUM($D$2:$D$235)</f>
        <v>4.5909609080787607E-4</v>
      </c>
    </row>
    <row r="109" spans="1:8" x14ac:dyDescent="0.2">
      <c r="A109" s="1">
        <v>107</v>
      </c>
      <c r="B109" t="s">
        <v>81</v>
      </c>
      <c r="C109">
        <v>4489.5399999999963</v>
      </c>
      <c r="D109">
        <v>194</v>
      </c>
      <c r="E109">
        <v>4.3026396916293702E-2</v>
      </c>
      <c r="F109">
        <v>0.19641135781529559</v>
      </c>
      <c r="G109" s="9">
        <f>C109/SUM($C$2:$C$235)</f>
        <v>1.9641135781529586E-3</v>
      </c>
      <c r="H109" s="9">
        <f>D109/SUM($D$2:$D$235)</f>
        <v>4.3026396916293698E-4</v>
      </c>
    </row>
    <row r="110" spans="1:8" x14ac:dyDescent="0.2">
      <c r="A110" s="1">
        <v>108</v>
      </c>
      <c r="B110" t="s">
        <v>119</v>
      </c>
      <c r="C110">
        <v>1448.9899999999991</v>
      </c>
      <c r="D110">
        <v>187</v>
      </c>
      <c r="E110">
        <v>4.1473898058489278E-2</v>
      </c>
      <c r="F110">
        <v>6.3391370465746E-2</v>
      </c>
      <c r="G110" s="9">
        <f>C110/SUM($C$2:$C$235)</f>
        <v>6.3391370465746069E-4</v>
      </c>
      <c r="H110" s="9">
        <f>D110/SUM($D$2:$D$235)</f>
        <v>4.1473898058489285E-4</v>
      </c>
    </row>
    <row r="111" spans="1:8" x14ac:dyDescent="0.2">
      <c r="A111" s="1">
        <v>109</v>
      </c>
      <c r="B111" t="s">
        <v>175</v>
      </c>
      <c r="C111">
        <v>2130.2500000000018</v>
      </c>
      <c r="D111">
        <v>171</v>
      </c>
      <c r="E111">
        <v>3.7925329240650632E-2</v>
      </c>
      <c r="F111">
        <v>9.3195582395085977E-2</v>
      </c>
      <c r="G111" s="9">
        <f>C111/SUM($C$2:$C$235)</f>
        <v>9.3195582395086071E-4</v>
      </c>
      <c r="H111" s="9">
        <f>D111/SUM($D$2:$D$235)</f>
        <v>3.7925329240650631E-4</v>
      </c>
    </row>
    <row r="112" spans="1:8" x14ac:dyDescent="0.2">
      <c r="A112" s="1">
        <v>110</v>
      </c>
      <c r="B112" t="s">
        <v>108</v>
      </c>
      <c r="C112">
        <v>3319.0899999999988</v>
      </c>
      <c r="D112">
        <v>167</v>
      </c>
      <c r="E112">
        <v>3.7038187036190967E-2</v>
      </c>
      <c r="F112">
        <v>0.1452057390314308</v>
      </c>
      <c r="G112" s="9">
        <f>C112/SUM($C$2:$C$235)</f>
        <v>1.4520573903143098E-3</v>
      </c>
      <c r="H112" s="9">
        <f>D112/SUM($D$2:$D$235)</f>
        <v>3.7038187036190964E-4</v>
      </c>
    </row>
    <row r="113" spans="1:8" x14ac:dyDescent="0.2">
      <c r="A113" s="1">
        <v>111</v>
      </c>
      <c r="B113" t="s">
        <v>221</v>
      </c>
      <c r="C113">
        <v>553.11000000000024</v>
      </c>
      <c r="D113">
        <v>167</v>
      </c>
      <c r="E113">
        <v>3.7038187036190967E-2</v>
      </c>
      <c r="F113">
        <v>2.4197821184624331E-2</v>
      </c>
      <c r="G113" s="9">
        <f>C113/SUM($C$2:$C$235)</f>
        <v>2.4197821184624357E-4</v>
      </c>
      <c r="H113" s="9">
        <f>D113/SUM($D$2:$D$235)</f>
        <v>3.7038187036190964E-4</v>
      </c>
    </row>
    <row r="114" spans="1:8" x14ac:dyDescent="0.2">
      <c r="A114" s="1">
        <v>112</v>
      </c>
      <c r="B114" t="s">
        <v>179</v>
      </c>
      <c r="C114">
        <v>923.4400000000004</v>
      </c>
      <c r="D114">
        <v>165</v>
      </c>
      <c r="E114">
        <v>3.6594615933961128E-2</v>
      </c>
      <c r="F114">
        <v>4.0399262343348501E-2</v>
      </c>
      <c r="G114" s="9">
        <f>C114/SUM($C$2:$C$235)</f>
        <v>4.0399262343348549E-4</v>
      </c>
      <c r="H114" s="9">
        <f>D114/SUM($D$2:$D$235)</f>
        <v>3.6594615933961135E-4</v>
      </c>
    </row>
    <row r="115" spans="1:8" x14ac:dyDescent="0.2">
      <c r="A115" s="1">
        <v>113</v>
      </c>
      <c r="B115" t="s">
        <v>217</v>
      </c>
      <c r="C115">
        <v>154.34999999999991</v>
      </c>
      <c r="D115">
        <v>158</v>
      </c>
      <c r="E115">
        <v>3.5042117076156717E-2</v>
      </c>
      <c r="F115">
        <v>6.752605629706138E-3</v>
      </c>
      <c r="G115" s="9">
        <f>C115/SUM($C$2:$C$235)</f>
        <v>6.7526056297061444E-5</v>
      </c>
      <c r="H115" s="9">
        <f>D115/SUM($D$2:$D$235)</f>
        <v>3.5042117076156722E-4</v>
      </c>
    </row>
    <row r="116" spans="1:8" x14ac:dyDescent="0.2">
      <c r="A116" s="1">
        <v>114</v>
      </c>
      <c r="B116" t="s">
        <v>180</v>
      </c>
      <c r="C116">
        <v>2689.679999999998</v>
      </c>
      <c r="D116">
        <v>157</v>
      </c>
      <c r="E116">
        <v>3.4820331525041798E-2</v>
      </c>
      <c r="F116">
        <v>0.1176698951092193</v>
      </c>
      <c r="G116" s="9">
        <f>C116/SUM($C$2:$C$235)</f>
        <v>1.1766989510921943E-3</v>
      </c>
      <c r="H116" s="9">
        <f>D116/SUM($D$2:$D$235)</f>
        <v>3.4820331525041806E-4</v>
      </c>
    </row>
    <row r="117" spans="1:8" x14ac:dyDescent="0.2">
      <c r="A117" s="1">
        <v>115</v>
      </c>
      <c r="B117" t="s">
        <v>103</v>
      </c>
      <c r="C117">
        <v>880.65000000000066</v>
      </c>
      <c r="D117">
        <v>154</v>
      </c>
      <c r="E117">
        <v>3.4154974871697059E-2</v>
      </c>
      <c r="F117">
        <v>3.8527257193396287E-2</v>
      </c>
      <c r="G117" s="9">
        <f>C117/SUM($C$2:$C$235)</f>
        <v>3.8527257193396333E-4</v>
      </c>
      <c r="H117" s="9">
        <f>D117/SUM($D$2:$D$235)</f>
        <v>3.415497487169706E-4</v>
      </c>
    </row>
    <row r="118" spans="1:8" x14ac:dyDescent="0.2">
      <c r="A118" s="1">
        <v>116</v>
      </c>
      <c r="B118" t="s">
        <v>138</v>
      </c>
      <c r="C118">
        <v>667.65999999999974</v>
      </c>
      <c r="D118">
        <v>151</v>
      </c>
      <c r="E118">
        <v>3.3489618218352307E-2</v>
      </c>
      <c r="F118">
        <v>2.9209230156978301E-2</v>
      </c>
      <c r="G118" s="9">
        <f>C118/SUM($C$2:$C$235)</f>
        <v>2.9209230156978329E-4</v>
      </c>
      <c r="H118" s="9">
        <f>D118/SUM($D$2:$D$235)</f>
        <v>3.348961821835231E-4</v>
      </c>
    </row>
    <row r="119" spans="1:8" x14ac:dyDescent="0.2">
      <c r="A119" s="1">
        <v>117</v>
      </c>
      <c r="B119" t="s">
        <v>225</v>
      </c>
      <c r="C119">
        <v>1410.6299999999969</v>
      </c>
      <c r="D119">
        <v>149</v>
      </c>
      <c r="E119">
        <v>3.3046047116122482E-2</v>
      </c>
      <c r="F119">
        <v>6.171317187840851E-2</v>
      </c>
      <c r="G119" s="9">
        <f>C119/SUM($C$2:$C$235)</f>
        <v>6.1713171878408578E-4</v>
      </c>
      <c r="H119" s="9">
        <f>D119/SUM($D$2:$D$235)</f>
        <v>3.3046047116122481E-4</v>
      </c>
    </row>
    <row r="120" spans="1:8" x14ac:dyDescent="0.2">
      <c r="A120" s="1">
        <v>118</v>
      </c>
      <c r="B120" t="s">
        <v>118</v>
      </c>
      <c r="C120">
        <v>944.36000000000104</v>
      </c>
      <c r="D120">
        <v>149</v>
      </c>
      <c r="E120">
        <v>3.3046047116122482E-2</v>
      </c>
      <c r="F120">
        <v>4.1314484304951722E-2</v>
      </c>
      <c r="G120" s="9">
        <f>C120/SUM($C$2:$C$235)</f>
        <v>4.1314484304951767E-4</v>
      </c>
      <c r="H120" s="9">
        <f>D120/SUM($D$2:$D$235)</f>
        <v>3.3046047116122481E-4</v>
      </c>
    </row>
    <row r="121" spans="1:8" x14ac:dyDescent="0.2">
      <c r="A121" s="1">
        <v>119</v>
      </c>
      <c r="B121" t="s">
        <v>135</v>
      </c>
      <c r="C121">
        <v>1641.099999999999</v>
      </c>
      <c r="D121">
        <v>145</v>
      </c>
      <c r="E121">
        <v>3.2158904911662817E-2</v>
      </c>
      <c r="F121">
        <v>7.1795925486950046E-2</v>
      </c>
      <c r="G121" s="9">
        <f>C121/SUM($C$2:$C$235)</f>
        <v>7.1795925486950137E-4</v>
      </c>
      <c r="H121" s="9">
        <f>D121/SUM($D$2:$D$235)</f>
        <v>3.2158904911662814E-4</v>
      </c>
    </row>
    <row r="122" spans="1:8" x14ac:dyDescent="0.2">
      <c r="A122" s="1">
        <v>120</v>
      </c>
      <c r="B122" t="s">
        <v>169</v>
      </c>
      <c r="C122">
        <v>739.15999999999951</v>
      </c>
      <c r="D122">
        <v>141</v>
      </c>
      <c r="E122">
        <v>3.1271762707203152E-2</v>
      </c>
      <c r="F122">
        <v>3.2337259327849609E-2</v>
      </c>
      <c r="G122" s="9">
        <f>C122/SUM($C$2:$C$235)</f>
        <v>3.2337259327849647E-4</v>
      </c>
      <c r="H122" s="9">
        <f>D122/SUM($D$2:$D$235)</f>
        <v>3.1271762707203152E-4</v>
      </c>
    </row>
    <row r="123" spans="1:8" x14ac:dyDescent="0.2">
      <c r="A123" s="1">
        <v>121</v>
      </c>
      <c r="B123" t="s">
        <v>92</v>
      </c>
      <c r="C123">
        <v>1216.31</v>
      </c>
      <c r="D123">
        <v>139</v>
      </c>
      <c r="E123">
        <v>3.0828191604973319E-2</v>
      </c>
      <c r="F123">
        <v>5.321193231919584E-2</v>
      </c>
      <c r="G123" s="9">
        <f>C123/SUM($C$2:$C$235)</f>
        <v>5.3211932319195882E-4</v>
      </c>
      <c r="H123" s="9">
        <f>D123/SUM($D$2:$D$235)</f>
        <v>3.0828191604973318E-4</v>
      </c>
    </row>
    <row r="124" spans="1:8" x14ac:dyDescent="0.2">
      <c r="A124" s="1">
        <v>122</v>
      </c>
      <c r="B124" t="s">
        <v>132</v>
      </c>
      <c r="C124">
        <v>779.05999999999926</v>
      </c>
      <c r="D124">
        <v>139</v>
      </c>
      <c r="E124">
        <v>3.0828191604973319E-2</v>
      </c>
      <c r="F124">
        <v>3.4082830851174993E-2</v>
      </c>
      <c r="G124" s="9">
        <f>C124/SUM($C$2:$C$235)</f>
        <v>3.4082830851175038E-4</v>
      </c>
      <c r="H124" s="9">
        <f>D124/SUM($D$2:$D$235)</f>
        <v>3.0828191604973318E-4</v>
      </c>
    </row>
    <row r="125" spans="1:8" x14ac:dyDescent="0.2">
      <c r="A125" s="1">
        <v>123</v>
      </c>
      <c r="B125" t="s">
        <v>146</v>
      </c>
      <c r="C125">
        <v>1685.0800000000011</v>
      </c>
      <c r="D125">
        <v>138</v>
      </c>
      <c r="E125">
        <v>3.06064060538584E-2</v>
      </c>
      <c r="F125">
        <v>7.3719991541983984E-2</v>
      </c>
      <c r="G125" s="9">
        <f>C125/SUM($C$2:$C$235)</f>
        <v>7.3719991541984086E-4</v>
      </c>
      <c r="H125" s="9">
        <f>D125/SUM($D$2:$D$235)</f>
        <v>3.0606406053858401E-4</v>
      </c>
    </row>
    <row r="126" spans="1:8" x14ac:dyDescent="0.2">
      <c r="A126" s="1">
        <v>124</v>
      </c>
      <c r="B126" t="s">
        <v>69</v>
      </c>
      <c r="C126">
        <v>1499.13</v>
      </c>
      <c r="D126">
        <v>138</v>
      </c>
      <c r="E126">
        <v>3.06064060538584E-2</v>
      </c>
      <c r="F126">
        <v>6.558492826473189E-2</v>
      </c>
      <c r="G126" s="9">
        <f>C126/SUM($C$2:$C$235)</f>
        <v>6.5584928264731963E-4</v>
      </c>
      <c r="H126" s="9">
        <f>D126/SUM($D$2:$D$235)</f>
        <v>3.0606406053858401E-4</v>
      </c>
    </row>
    <row r="127" spans="1:8" x14ac:dyDescent="0.2">
      <c r="A127" s="1">
        <v>125</v>
      </c>
      <c r="B127" t="s">
        <v>91</v>
      </c>
      <c r="C127">
        <v>255.63000000000011</v>
      </c>
      <c r="D127">
        <v>132</v>
      </c>
      <c r="E127">
        <v>2.9275692747168909E-2</v>
      </c>
      <c r="F127">
        <v>1.118346988741031E-2</v>
      </c>
      <c r="G127" s="9">
        <f>C127/SUM($C$2:$C$235)</f>
        <v>1.1183469887410324E-4</v>
      </c>
      <c r="H127" s="9">
        <f>D127/SUM($D$2:$D$235)</f>
        <v>2.9275692747168905E-4</v>
      </c>
    </row>
    <row r="128" spans="1:8" x14ac:dyDescent="0.2">
      <c r="A128" s="1">
        <v>126</v>
      </c>
      <c r="B128" t="s">
        <v>65</v>
      </c>
      <c r="C128">
        <v>1245.29</v>
      </c>
      <c r="D128">
        <v>130</v>
      </c>
      <c r="E128">
        <v>2.883212164493908E-2</v>
      </c>
      <c r="F128">
        <v>5.44797684782427E-2</v>
      </c>
      <c r="G128" s="9">
        <f>C128/SUM($C$2:$C$235)</f>
        <v>5.4479768478242756E-4</v>
      </c>
      <c r="H128" s="9">
        <f>D128/SUM($D$2:$D$235)</f>
        <v>2.8832121644939077E-4</v>
      </c>
    </row>
    <row r="129" spans="1:8" x14ac:dyDescent="0.2">
      <c r="A129" s="1">
        <v>127</v>
      </c>
      <c r="B129" t="s">
        <v>156</v>
      </c>
      <c r="C129">
        <v>1245.07</v>
      </c>
      <c r="D129">
        <v>121</v>
      </c>
      <c r="E129">
        <v>2.683605168490483E-2</v>
      </c>
      <c r="F129">
        <v>5.4470143773101568E-2</v>
      </c>
      <c r="G129" s="9">
        <f>C129/SUM($C$2:$C$235)</f>
        <v>5.4470143773101612E-4</v>
      </c>
      <c r="H129" s="9">
        <f>D129/SUM($D$2:$D$235)</f>
        <v>2.683605168490483E-4</v>
      </c>
    </row>
    <row r="130" spans="1:8" x14ac:dyDescent="0.2">
      <c r="A130" s="1">
        <v>128</v>
      </c>
      <c r="B130" t="s">
        <v>38</v>
      </c>
      <c r="C130">
        <v>1419.4800000000021</v>
      </c>
      <c r="D130">
        <v>119</v>
      </c>
      <c r="E130">
        <v>2.6392480582675001E-2</v>
      </c>
      <c r="F130">
        <v>6.2100347517041042E-2</v>
      </c>
      <c r="G130" s="9">
        <f>C130/SUM($C$2:$C$235)</f>
        <v>6.2100347517041123E-4</v>
      </c>
      <c r="H130" s="9">
        <f>D130/SUM($D$2:$D$235)</f>
        <v>2.6392480582675002E-4</v>
      </c>
    </row>
    <row r="131" spans="1:8" x14ac:dyDescent="0.2">
      <c r="A131" s="1">
        <v>129</v>
      </c>
      <c r="B131" t="s">
        <v>224</v>
      </c>
      <c r="C131">
        <v>624.01000000000022</v>
      </c>
      <c r="D131">
        <v>118</v>
      </c>
      <c r="E131">
        <v>2.6170695031560089E-2</v>
      </c>
      <c r="F131">
        <v>2.729960115965617E-2</v>
      </c>
      <c r="G131" s="9">
        <f>C131/SUM($C$2:$C$235)</f>
        <v>2.7299601159656205E-4</v>
      </c>
      <c r="H131" s="9">
        <f>D131/SUM($D$2:$D$235)</f>
        <v>2.6170695031560085E-4</v>
      </c>
    </row>
    <row r="132" spans="1:8" x14ac:dyDescent="0.2">
      <c r="A132" s="1">
        <v>130</v>
      </c>
      <c r="B132" t="s">
        <v>111</v>
      </c>
      <c r="C132">
        <v>3668.8399999999988</v>
      </c>
      <c r="D132">
        <v>112</v>
      </c>
      <c r="E132">
        <v>2.4839981724870591E-2</v>
      </c>
      <c r="F132">
        <v>0.16050683277286079</v>
      </c>
      <c r="G132" s="9">
        <f>C132/SUM($C$2:$C$235)</f>
        <v>1.6050683277286102E-3</v>
      </c>
      <c r="H132" s="9">
        <f>D132/SUM($D$2:$D$235)</f>
        <v>2.4839981724870589E-4</v>
      </c>
    </row>
    <row r="133" spans="1:8" x14ac:dyDescent="0.2">
      <c r="A133" s="1">
        <v>131</v>
      </c>
      <c r="B133" t="s">
        <v>104</v>
      </c>
      <c r="C133">
        <v>252.35000000000031</v>
      </c>
      <c r="D133">
        <v>106</v>
      </c>
      <c r="E133">
        <v>2.350926841818109E-2</v>
      </c>
      <c r="F133">
        <v>1.103997428348783E-2</v>
      </c>
      <c r="G133" s="9">
        <f>C133/SUM($C$2:$C$235)</f>
        <v>1.1039974283487843E-4</v>
      </c>
      <c r="H133" s="9">
        <f>D133/SUM($D$2:$D$235)</f>
        <v>2.3509268418181093E-4</v>
      </c>
    </row>
    <row r="134" spans="1:8" x14ac:dyDescent="0.2">
      <c r="A134" s="1">
        <v>132</v>
      </c>
      <c r="B134" t="s">
        <v>130</v>
      </c>
      <c r="C134">
        <v>3435.3499999999981</v>
      </c>
      <c r="D134">
        <v>103</v>
      </c>
      <c r="E134">
        <v>2.2843911764836348E-2</v>
      </c>
      <c r="F134">
        <v>0.15029195821192731</v>
      </c>
      <c r="G134" s="9">
        <f>C134/SUM($C$2:$C$235)</f>
        <v>1.5029195821192746E-3</v>
      </c>
      <c r="H134" s="9">
        <f>D134/SUM($D$2:$D$235)</f>
        <v>2.2843911764836345E-4</v>
      </c>
    </row>
    <row r="135" spans="1:8" x14ac:dyDescent="0.2">
      <c r="A135" s="1">
        <v>133</v>
      </c>
      <c r="B135" t="s">
        <v>52</v>
      </c>
      <c r="C135">
        <v>877.8200000000005</v>
      </c>
      <c r="D135">
        <v>102</v>
      </c>
      <c r="E135">
        <v>2.2622126213721429E-2</v>
      </c>
      <c r="F135">
        <v>3.8403448486353388E-2</v>
      </c>
      <c r="G135" s="9">
        <f>C135/SUM($C$2:$C$235)</f>
        <v>3.8403448486353447E-4</v>
      </c>
      <c r="H135" s="9">
        <f>D135/SUM($D$2:$D$235)</f>
        <v>2.2622126213721428E-4</v>
      </c>
    </row>
    <row r="136" spans="1:8" x14ac:dyDescent="0.2">
      <c r="A136" s="1">
        <v>134</v>
      </c>
      <c r="B136" t="s">
        <v>5</v>
      </c>
      <c r="C136">
        <v>2640.2800000000011</v>
      </c>
      <c r="D136">
        <v>99</v>
      </c>
      <c r="E136">
        <v>2.195676956037668E-2</v>
      </c>
      <c r="F136">
        <v>0.1155087113184356</v>
      </c>
      <c r="G136" s="9">
        <f>C136/SUM($C$2:$C$235)</f>
        <v>1.1550871131843575E-3</v>
      </c>
      <c r="H136" s="9">
        <f>D136/SUM($D$2:$D$235)</f>
        <v>2.195676956037668E-4</v>
      </c>
    </row>
    <row r="137" spans="1:8" x14ac:dyDescent="0.2">
      <c r="A137" s="1">
        <v>135</v>
      </c>
      <c r="B137" t="s">
        <v>23</v>
      </c>
      <c r="C137">
        <v>464.2800000000002</v>
      </c>
      <c r="D137">
        <v>97</v>
      </c>
      <c r="E137">
        <v>2.1513198458146851E-2</v>
      </c>
      <c r="F137">
        <v>2.0311627740589359E-2</v>
      </c>
      <c r="G137" s="9">
        <f>C137/SUM($C$2:$C$235)</f>
        <v>2.0311627740589387E-4</v>
      </c>
      <c r="H137" s="9">
        <f>D137/SUM($D$2:$D$235)</f>
        <v>2.1513198458146849E-4</v>
      </c>
    </row>
    <row r="138" spans="1:8" x14ac:dyDescent="0.2">
      <c r="A138" s="1">
        <v>136</v>
      </c>
      <c r="B138" t="s">
        <v>37</v>
      </c>
      <c r="C138">
        <v>527.44000000000017</v>
      </c>
      <c r="D138">
        <v>96</v>
      </c>
      <c r="E138">
        <v>2.1291412907031931E-2</v>
      </c>
      <c r="F138">
        <v>2.3074793089291921E-2</v>
      </c>
      <c r="G138" s="9">
        <f>C138/SUM($C$2:$C$235)</f>
        <v>2.3074793089291948E-4</v>
      </c>
      <c r="H138" s="9">
        <f>D138/SUM($D$2:$D$235)</f>
        <v>2.1291412907031932E-4</v>
      </c>
    </row>
    <row r="139" spans="1:8" x14ac:dyDescent="0.2">
      <c r="A139" s="1">
        <v>137</v>
      </c>
      <c r="B139" t="s">
        <v>21</v>
      </c>
      <c r="C139">
        <v>1707.530000000002</v>
      </c>
      <c r="D139">
        <v>94</v>
      </c>
      <c r="E139">
        <v>2.0847841804802099E-2</v>
      </c>
      <c r="F139">
        <v>7.4702148952977901E-2</v>
      </c>
      <c r="G139" s="9">
        <f>C139/SUM($C$2:$C$235)</f>
        <v>7.4702148952977994E-4</v>
      </c>
      <c r="H139" s="9">
        <f>D139/SUM($D$2:$D$235)</f>
        <v>2.0847841804802101E-4</v>
      </c>
    </row>
    <row r="140" spans="1:8" x14ac:dyDescent="0.2">
      <c r="A140" s="1">
        <v>138</v>
      </c>
      <c r="B140" t="s">
        <v>49</v>
      </c>
      <c r="C140">
        <v>1076.1500000000001</v>
      </c>
      <c r="D140">
        <v>92</v>
      </c>
      <c r="E140">
        <v>2.040427070257227E-2</v>
      </c>
      <c r="F140">
        <v>4.7080120171093358E-2</v>
      </c>
      <c r="G140" s="9">
        <f>C140/SUM($C$2:$C$235)</f>
        <v>4.7080120171093438E-4</v>
      </c>
      <c r="H140" s="9">
        <f>D140/SUM($D$2:$D$235)</f>
        <v>2.040427070257227E-4</v>
      </c>
    </row>
    <row r="141" spans="1:8" x14ac:dyDescent="0.2">
      <c r="A141" s="1">
        <v>139</v>
      </c>
      <c r="B141" t="s">
        <v>43</v>
      </c>
      <c r="C141">
        <v>367.16999999999967</v>
      </c>
      <c r="D141">
        <v>91</v>
      </c>
      <c r="E141">
        <v>2.018248515145735E-2</v>
      </c>
      <c r="F141">
        <v>1.6063195393969561E-2</v>
      </c>
      <c r="G141" s="9">
        <f>C141/SUM($C$2:$C$235)</f>
        <v>1.6063195393969576E-4</v>
      </c>
      <c r="H141" s="9">
        <f>D141/SUM($D$2:$D$235)</f>
        <v>2.0182485151457353E-4</v>
      </c>
    </row>
    <row r="142" spans="1:8" x14ac:dyDescent="0.2">
      <c r="A142" s="1">
        <v>140</v>
      </c>
      <c r="B142" t="s">
        <v>30</v>
      </c>
      <c r="C142">
        <v>131.65999999999991</v>
      </c>
      <c r="D142">
        <v>91</v>
      </c>
      <c r="E142">
        <v>2.018248515145735E-2</v>
      </c>
      <c r="F142">
        <v>5.7599485403764823E-3</v>
      </c>
      <c r="G142" s="9">
        <f>C142/SUM($C$2:$C$235)</f>
        <v>5.759948540376488E-5</v>
      </c>
      <c r="H142" s="9">
        <f>D142/SUM($D$2:$D$235)</f>
        <v>2.0182485151457353E-4</v>
      </c>
    </row>
    <row r="143" spans="1:8" x14ac:dyDescent="0.2">
      <c r="A143" s="1">
        <v>141</v>
      </c>
      <c r="B143" t="s">
        <v>93</v>
      </c>
      <c r="C143">
        <v>300.96999999999991</v>
      </c>
      <c r="D143">
        <v>88</v>
      </c>
      <c r="E143">
        <v>1.9517128498112601E-2</v>
      </c>
      <c r="F143">
        <v>1.316703411968031E-2</v>
      </c>
      <c r="G143" s="9">
        <f>C143/SUM($C$2:$C$235)</f>
        <v>1.3167034119680331E-4</v>
      </c>
      <c r="H143" s="9">
        <f>D143/SUM($D$2:$D$235)</f>
        <v>1.9517128498112605E-4</v>
      </c>
    </row>
    <row r="144" spans="1:8" x14ac:dyDescent="0.2">
      <c r="A144" s="1">
        <v>142</v>
      </c>
      <c r="B144" t="s">
        <v>159</v>
      </c>
      <c r="C144">
        <v>934.42999999999961</v>
      </c>
      <c r="D144">
        <v>87</v>
      </c>
      <c r="E144">
        <v>1.9295342946997689E-2</v>
      </c>
      <c r="F144">
        <v>4.0880060113808271E-2</v>
      </c>
      <c r="G144" s="9">
        <f>C144/SUM($C$2:$C$235)</f>
        <v>4.0880060113808318E-4</v>
      </c>
      <c r="H144" s="9">
        <f>D144/SUM($D$2:$D$235)</f>
        <v>1.9295342946997688E-4</v>
      </c>
    </row>
    <row r="145" spans="1:8" x14ac:dyDescent="0.2">
      <c r="A145" s="1">
        <v>143</v>
      </c>
      <c r="B145" t="s">
        <v>114</v>
      </c>
      <c r="C145">
        <v>211.35000000000031</v>
      </c>
      <c r="D145">
        <v>87</v>
      </c>
      <c r="E145">
        <v>1.9295342946997689E-2</v>
      </c>
      <c r="F145">
        <v>9.2462792344567175E-3</v>
      </c>
      <c r="G145" s="9">
        <f>C145/SUM($C$2:$C$235)</f>
        <v>9.2462792344567314E-5</v>
      </c>
      <c r="H145" s="9">
        <f>D145/SUM($D$2:$D$235)</f>
        <v>1.9295342946997688E-4</v>
      </c>
    </row>
    <row r="146" spans="1:8" x14ac:dyDescent="0.2">
      <c r="A146" s="1">
        <v>144</v>
      </c>
      <c r="B146" t="s">
        <v>154</v>
      </c>
      <c r="C146">
        <v>485.02999999999992</v>
      </c>
      <c r="D146">
        <v>86</v>
      </c>
      <c r="E146">
        <v>1.9073557395882769E-2</v>
      </c>
      <c r="F146">
        <v>2.1219412430038019E-2</v>
      </c>
      <c r="G146" s="9">
        <f>C146/SUM($C$2:$C$235)</f>
        <v>2.1219412430038048E-4</v>
      </c>
      <c r="H146" s="9">
        <f>D146/SUM($D$2:$D$235)</f>
        <v>1.9073557395882774E-4</v>
      </c>
    </row>
    <row r="147" spans="1:8" x14ac:dyDescent="0.2">
      <c r="A147" s="1">
        <v>145</v>
      </c>
      <c r="B147" t="s">
        <v>167</v>
      </c>
      <c r="C147">
        <v>893.71</v>
      </c>
      <c r="D147">
        <v>85</v>
      </c>
      <c r="E147">
        <v>1.885177184476786E-2</v>
      </c>
      <c r="F147">
        <v>3.9098614689502258E-2</v>
      </c>
      <c r="G147" s="9">
        <f>C147/SUM($C$2:$C$235)</f>
        <v>3.9098614689502312E-4</v>
      </c>
      <c r="H147" s="9">
        <f>D147/SUM($D$2:$D$235)</f>
        <v>1.8851771844767857E-4</v>
      </c>
    </row>
    <row r="148" spans="1:8" x14ac:dyDescent="0.2">
      <c r="A148" s="1">
        <v>146</v>
      </c>
      <c r="B148" t="s">
        <v>142</v>
      </c>
      <c r="C148">
        <v>826.5199999999993</v>
      </c>
      <c r="D148">
        <v>85</v>
      </c>
      <c r="E148">
        <v>1.885177184476786E-2</v>
      </c>
      <c r="F148">
        <v>3.6159142242077842E-2</v>
      </c>
      <c r="G148" s="9">
        <f>C148/SUM($C$2:$C$235)</f>
        <v>3.6159142242077883E-4</v>
      </c>
      <c r="H148" s="9">
        <f>D148/SUM($D$2:$D$235)</f>
        <v>1.8851771844767857E-4</v>
      </c>
    </row>
    <row r="149" spans="1:8" x14ac:dyDescent="0.2">
      <c r="A149" s="1">
        <v>147</v>
      </c>
      <c r="B149" t="s">
        <v>171</v>
      </c>
      <c r="C149">
        <v>464.93999999999949</v>
      </c>
      <c r="D149">
        <v>83</v>
      </c>
      <c r="E149">
        <v>1.8408200742538031E-2</v>
      </c>
      <c r="F149">
        <v>2.0340501856012761E-2</v>
      </c>
      <c r="G149" s="9">
        <f>C149/SUM($C$2:$C$235)</f>
        <v>2.0340501856012784E-4</v>
      </c>
      <c r="H149" s="9">
        <f>D149/SUM($D$2:$D$235)</f>
        <v>1.8408200742538026E-4</v>
      </c>
    </row>
    <row r="150" spans="1:8" x14ac:dyDescent="0.2">
      <c r="A150" s="1">
        <v>148</v>
      </c>
      <c r="B150" t="s">
        <v>40</v>
      </c>
      <c r="C150">
        <v>4678.9199999999983</v>
      </c>
      <c r="D150">
        <v>81</v>
      </c>
      <c r="E150">
        <v>1.7964629640308191E-2</v>
      </c>
      <c r="F150">
        <v>0.20469647899543009</v>
      </c>
      <c r="G150" s="9">
        <f>C150/SUM($C$2:$C$235)</f>
        <v>2.0469647899543039E-3</v>
      </c>
      <c r="H150" s="9">
        <f>D150/SUM($D$2:$D$235)</f>
        <v>1.7964629640308192E-4</v>
      </c>
    </row>
    <row r="151" spans="1:8" x14ac:dyDescent="0.2">
      <c r="A151" s="1">
        <v>149</v>
      </c>
      <c r="B151" t="s">
        <v>188</v>
      </c>
      <c r="C151">
        <v>971.63000000000022</v>
      </c>
      <c r="D151">
        <v>80</v>
      </c>
      <c r="E151">
        <v>1.7742844089193278E-2</v>
      </c>
      <c r="F151">
        <v>4.2507510255856029E-2</v>
      </c>
      <c r="G151" s="9">
        <f>C151/SUM($C$2:$C$235)</f>
        <v>4.2507510255856084E-4</v>
      </c>
      <c r="H151" s="9">
        <f>D151/SUM($D$2:$D$235)</f>
        <v>1.7742844089193278E-4</v>
      </c>
    </row>
    <row r="152" spans="1:8" x14ac:dyDescent="0.2">
      <c r="A152" s="1">
        <v>150</v>
      </c>
      <c r="B152" t="s">
        <v>42</v>
      </c>
      <c r="C152">
        <v>431.01000000000028</v>
      </c>
      <c r="D152">
        <v>79</v>
      </c>
      <c r="E152">
        <v>1.7521058538078359E-2</v>
      </c>
      <c r="F152">
        <v>1.885610983129022E-2</v>
      </c>
      <c r="G152" s="9">
        <f>C152/SUM($C$2:$C$235)</f>
        <v>1.8856109831290243E-4</v>
      </c>
      <c r="H152" s="9">
        <f>D152/SUM($D$2:$D$235)</f>
        <v>1.7521058538078361E-4</v>
      </c>
    </row>
    <row r="153" spans="1:8" x14ac:dyDescent="0.2">
      <c r="A153" s="1">
        <v>151</v>
      </c>
      <c r="B153" t="s">
        <v>177</v>
      </c>
      <c r="C153">
        <v>1635.85</v>
      </c>
      <c r="D153">
        <v>74</v>
      </c>
      <c r="E153">
        <v>1.6412130782503781E-2</v>
      </c>
      <c r="F153">
        <v>7.1566245023354652E-2</v>
      </c>
      <c r="G153" s="9">
        <f>C153/SUM($C$2:$C$235)</f>
        <v>7.1566245023354732E-4</v>
      </c>
      <c r="H153" s="9">
        <f>D153/SUM($D$2:$D$235)</f>
        <v>1.6412130782503782E-4</v>
      </c>
    </row>
    <row r="154" spans="1:8" x14ac:dyDescent="0.2">
      <c r="A154" s="1">
        <v>152</v>
      </c>
      <c r="B154" t="s">
        <v>182</v>
      </c>
      <c r="C154">
        <v>314.66000000000008</v>
      </c>
      <c r="D154">
        <v>74</v>
      </c>
      <c r="E154">
        <v>1.6412130782503781E-2</v>
      </c>
      <c r="F154">
        <v>1.376595327141778E-2</v>
      </c>
      <c r="G154" s="9">
        <f>C154/SUM($C$2:$C$235)</f>
        <v>1.3765953271417799E-4</v>
      </c>
      <c r="H154" s="9">
        <f>D154/SUM($D$2:$D$235)</f>
        <v>1.6412130782503782E-4</v>
      </c>
    </row>
    <row r="155" spans="1:8" x14ac:dyDescent="0.2">
      <c r="A155" s="1">
        <v>153</v>
      </c>
      <c r="B155" t="s">
        <v>228</v>
      </c>
      <c r="C155">
        <v>208.13000000000011</v>
      </c>
      <c r="D155">
        <v>69</v>
      </c>
      <c r="E155">
        <v>1.53032030269292E-2</v>
      </c>
      <c r="F155">
        <v>9.1054085501181686E-3</v>
      </c>
      <c r="G155" s="9">
        <f>C155/SUM($C$2:$C$235)</f>
        <v>9.1054085501181818E-5</v>
      </c>
      <c r="H155" s="9">
        <f>D155/SUM($D$2:$D$235)</f>
        <v>1.53032030269292E-4</v>
      </c>
    </row>
    <row r="156" spans="1:8" x14ac:dyDescent="0.2">
      <c r="A156" s="1">
        <v>154</v>
      </c>
      <c r="B156" t="s">
        <v>219</v>
      </c>
      <c r="C156">
        <v>517.33000000000004</v>
      </c>
      <c r="D156">
        <v>68</v>
      </c>
      <c r="E156">
        <v>1.508141747581429E-2</v>
      </c>
      <c r="F156">
        <v>2.2632494139396681E-2</v>
      </c>
      <c r="G156" s="9">
        <f>C156/SUM($C$2:$C$235)</f>
        <v>2.2632494139396709E-4</v>
      </c>
      <c r="H156" s="9">
        <f>D156/SUM($D$2:$D$235)</f>
        <v>1.5081417475814286E-4</v>
      </c>
    </row>
    <row r="157" spans="1:8" x14ac:dyDescent="0.2">
      <c r="A157" s="1">
        <v>155</v>
      </c>
      <c r="B157" t="s">
        <v>127</v>
      </c>
      <c r="C157">
        <v>1243.3699999999999</v>
      </c>
      <c r="D157">
        <v>67</v>
      </c>
      <c r="E157">
        <v>1.4859631924699371E-2</v>
      </c>
      <c r="F157">
        <v>5.4395771051556359E-2</v>
      </c>
      <c r="G157" s="9">
        <f>C157/SUM($C$2:$C$235)</f>
        <v>5.4395771051556421E-4</v>
      </c>
      <c r="H157" s="9">
        <f>D157/SUM($D$2:$D$235)</f>
        <v>1.4859631924699369E-4</v>
      </c>
    </row>
    <row r="158" spans="1:8" x14ac:dyDescent="0.2">
      <c r="A158" s="1">
        <v>156</v>
      </c>
      <c r="B158" t="s">
        <v>61</v>
      </c>
      <c r="C158">
        <v>427.39</v>
      </c>
      <c r="D158">
        <v>61</v>
      </c>
      <c r="E158">
        <v>1.352891861800987E-2</v>
      </c>
      <c r="F158">
        <v>1.869773968305868E-2</v>
      </c>
      <c r="G158" s="9">
        <f>C158/SUM($C$2:$C$235)</f>
        <v>1.8697739683058701E-4</v>
      </c>
      <c r="H158" s="9">
        <f>D158/SUM($D$2:$D$235)</f>
        <v>1.3528918618009873E-4</v>
      </c>
    </row>
    <row r="159" spans="1:8" x14ac:dyDescent="0.2">
      <c r="A159" s="1">
        <v>157</v>
      </c>
      <c r="B159" t="s">
        <v>234</v>
      </c>
      <c r="C159">
        <v>1272.7199999999989</v>
      </c>
      <c r="D159">
        <v>60</v>
      </c>
      <c r="E159">
        <v>1.3307133066894961E-2</v>
      </c>
      <c r="F159">
        <v>5.5679794214704197E-2</v>
      </c>
      <c r="G159" s="9">
        <f>C159/SUM($C$2:$C$235)</f>
        <v>5.567979421470425E-4</v>
      </c>
      <c r="H159" s="9">
        <f>D159/SUM($D$2:$D$235)</f>
        <v>1.3307133066894959E-4</v>
      </c>
    </row>
    <row r="160" spans="1:8" x14ac:dyDescent="0.2">
      <c r="A160" s="1">
        <v>158</v>
      </c>
      <c r="B160" t="s">
        <v>27</v>
      </c>
      <c r="C160">
        <v>837.7899999999994</v>
      </c>
      <c r="D160">
        <v>59</v>
      </c>
      <c r="E160">
        <v>1.3085347515780041E-2</v>
      </c>
      <c r="F160">
        <v>3.6652189637262737E-2</v>
      </c>
      <c r="G160" s="9">
        <f>C160/SUM($C$2:$C$235)</f>
        <v>3.6652189637262779E-4</v>
      </c>
      <c r="H160" s="9">
        <f>D160/SUM($D$2:$D$235)</f>
        <v>1.3085347515780042E-4</v>
      </c>
    </row>
    <row r="161" spans="1:8" x14ac:dyDescent="0.2">
      <c r="A161" s="1">
        <v>159</v>
      </c>
      <c r="B161" t="s">
        <v>120</v>
      </c>
      <c r="C161">
        <v>1443.24</v>
      </c>
      <c r="D161">
        <v>58</v>
      </c>
      <c r="E161">
        <v>1.2863561964665119E-2</v>
      </c>
      <c r="F161">
        <v>6.3139815672284327E-2</v>
      </c>
      <c r="G161" s="9">
        <f>C161/SUM($C$2:$C$235)</f>
        <v>6.3139815672284426E-4</v>
      </c>
      <c r="H161" s="9">
        <f>D161/SUM($D$2:$D$235)</f>
        <v>1.2863561964665125E-4</v>
      </c>
    </row>
    <row r="162" spans="1:8" x14ac:dyDescent="0.2">
      <c r="A162" s="1">
        <v>160</v>
      </c>
      <c r="B162" t="s">
        <v>186</v>
      </c>
      <c r="C162">
        <v>292.48999999999978</v>
      </c>
      <c r="D162">
        <v>53</v>
      </c>
      <c r="E162">
        <v>1.175463420909055E-2</v>
      </c>
      <c r="F162">
        <v>1.2796045485149E-2</v>
      </c>
      <c r="G162" s="9">
        <f>C162/SUM($C$2:$C$235)</f>
        <v>1.2796045485149012E-4</v>
      </c>
      <c r="H162" s="9">
        <f>D162/SUM($D$2:$D$235)</f>
        <v>1.1754634209090546E-4</v>
      </c>
    </row>
    <row r="163" spans="1:8" x14ac:dyDescent="0.2">
      <c r="A163" s="1">
        <v>161</v>
      </c>
      <c r="B163" t="s">
        <v>134</v>
      </c>
      <c r="C163">
        <v>463.9699999999998</v>
      </c>
      <c r="D163">
        <v>52</v>
      </c>
      <c r="E163">
        <v>1.1532848657975631E-2</v>
      </c>
      <c r="F163">
        <v>2.029806565607228E-2</v>
      </c>
      <c r="G163" s="9">
        <f>C163/SUM($C$2:$C$235)</f>
        <v>2.0298065656072306E-4</v>
      </c>
      <c r="H163" s="9">
        <f>D163/SUM($D$2:$D$235)</f>
        <v>1.153284865797563E-4</v>
      </c>
    </row>
    <row r="164" spans="1:8" x14ac:dyDescent="0.2">
      <c r="A164" s="1">
        <v>162</v>
      </c>
      <c r="B164" t="s">
        <v>79</v>
      </c>
      <c r="C164">
        <v>256.42000000000007</v>
      </c>
      <c r="D164">
        <v>52</v>
      </c>
      <c r="E164">
        <v>1.1532848657975631E-2</v>
      </c>
      <c r="F164">
        <v>1.121803132859896E-2</v>
      </c>
      <c r="G164" s="9">
        <f>C164/SUM($C$2:$C$235)</f>
        <v>1.1218031328598971E-4</v>
      </c>
      <c r="H164" s="9">
        <f>D164/SUM($D$2:$D$235)</f>
        <v>1.153284865797563E-4</v>
      </c>
    </row>
    <row r="165" spans="1:8" x14ac:dyDescent="0.2">
      <c r="A165" s="1">
        <v>163</v>
      </c>
      <c r="B165" t="s">
        <v>10</v>
      </c>
      <c r="C165">
        <v>337.51</v>
      </c>
      <c r="D165">
        <v>49</v>
      </c>
      <c r="E165">
        <v>1.086749200463088E-2</v>
      </c>
      <c r="F165">
        <v>1.476561014630463E-2</v>
      </c>
      <c r="G165" s="9">
        <f>C165/SUM($C$2:$C$235)</f>
        <v>1.4765610146304646E-4</v>
      </c>
      <c r="H165" s="9">
        <f>D165/SUM($D$2:$D$235)</f>
        <v>1.0867492004630883E-4</v>
      </c>
    </row>
    <row r="166" spans="1:8" x14ac:dyDescent="0.2">
      <c r="A166" s="1">
        <v>164</v>
      </c>
      <c r="B166" t="s">
        <v>235</v>
      </c>
      <c r="C166">
        <v>1537.13</v>
      </c>
      <c r="D166">
        <v>46</v>
      </c>
      <c r="E166">
        <v>1.020213535128613E-2</v>
      </c>
      <c r="F166">
        <v>6.7247377334565595E-2</v>
      </c>
      <c r="G166" s="9">
        <f>C166/SUM($C$2:$C$235)</f>
        <v>6.7247377334565676E-4</v>
      </c>
      <c r="H166" s="9">
        <f>D166/SUM($D$2:$D$235)</f>
        <v>1.0202135351286135E-4</v>
      </c>
    </row>
    <row r="167" spans="1:8" x14ac:dyDescent="0.2">
      <c r="A167" s="1">
        <v>165</v>
      </c>
      <c r="B167" t="s">
        <v>193</v>
      </c>
      <c r="C167">
        <v>200.36</v>
      </c>
      <c r="D167">
        <v>45</v>
      </c>
      <c r="E167">
        <v>9.9803498001712187E-3</v>
      </c>
      <c r="F167">
        <v>8.7654814639969054E-3</v>
      </c>
      <c r="G167" s="9">
        <f>C167/SUM($C$2:$C$235)</f>
        <v>8.7654814639969155E-5</v>
      </c>
      <c r="H167" s="9">
        <f>D167/SUM($D$2:$D$235)</f>
        <v>9.9803498001712181E-5</v>
      </c>
    </row>
    <row r="168" spans="1:8" x14ac:dyDescent="0.2">
      <c r="A168" s="1">
        <v>166</v>
      </c>
      <c r="B168" t="s">
        <v>121</v>
      </c>
      <c r="C168">
        <v>446.76</v>
      </c>
      <c r="D168">
        <v>42</v>
      </c>
      <c r="E168">
        <v>9.31499314682647E-3</v>
      </c>
      <c r="F168">
        <v>1.9545151222076548E-2</v>
      </c>
      <c r="G168" s="9">
        <f>C168/SUM($C$2:$C$235)</f>
        <v>1.9545151222076572E-4</v>
      </c>
      <c r="H168" s="9">
        <f>D168/SUM($D$2:$D$235)</f>
        <v>9.3149931468264701E-5</v>
      </c>
    </row>
    <row r="169" spans="1:8" x14ac:dyDescent="0.2">
      <c r="A169" s="1">
        <v>167</v>
      </c>
      <c r="B169" t="s">
        <v>84</v>
      </c>
      <c r="C169">
        <v>375.74999999999989</v>
      </c>
      <c r="D169">
        <v>42</v>
      </c>
      <c r="E169">
        <v>9.31499314682647E-3</v>
      </c>
      <c r="F169">
        <v>1.6438558894474129E-2</v>
      </c>
      <c r="G169" s="9">
        <f>C169/SUM($C$2:$C$235)</f>
        <v>1.6438558894474146E-4</v>
      </c>
      <c r="H169" s="9">
        <f>D169/SUM($D$2:$D$235)</f>
        <v>9.3149931468264701E-5</v>
      </c>
    </row>
    <row r="170" spans="1:8" x14ac:dyDescent="0.2">
      <c r="A170" s="1">
        <v>168</v>
      </c>
      <c r="B170" t="s">
        <v>76</v>
      </c>
      <c r="C170">
        <v>220.80000000000021</v>
      </c>
      <c r="D170">
        <v>42</v>
      </c>
      <c r="E170">
        <v>9.31499314682647E-3</v>
      </c>
      <c r="F170">
        <v>9.6597040689285173E-3</v>
      </c>
      <c r="G170" s="9">
        <f>C170/SUM($C$2:$C$235)</f>
        <v>9.6597040689285326E-5</v>
      </c>
      <c r="H170" s="9">
        <f>D170/SUM($D$2:$D$235)</f>
        <v>9.3149931468264701E-5</v>
      </c>
    </row>
    <row r="171" spans="1:8" x14ac:dyDescent="0.2">
      <c r="A171" s="1">
        <v>169</v>
      </c>
      <c r="B171" t="s">
        <v>122</v>
      </c>
      <c r="C171">
        <v>1274.6500000000001</v>
      </c>
      <c r="D171">
        <v>40</v>
      </c>
      <c r="E171">
        <v>8.8714220445966392E-3</v>
      </c>
      <c r="F171">
        <v>5.576422912798791E-2</v>
      </c>
      <c r="G171" s="9">
        <f>C171/SUM($C$2:$C$235)</f>
        <v>5.5764229127987968E-4</v>
      </c>
      <c r="H171" s="9">
        <f>D171/SUM($D$2:$D$235)</f>
        <v>8.8714220445966391E-5</v>
      </c>
    </row>
    <row r="172" spans="1:8" x14ac:dyDescent="0.2">
      <c r="A172" s="1">
        <v>170</v>
      </c>
      <c r="B172" t="s">
        <v>163</v>
      </c>
      <c r="C172">
        <v>687.73000000000025</v>
      </c>
      <c r="D172">
        <v>40</v>
      </c>
      <c r="E172">
        <v>8.8714220445966392E-3</v>
      </c>
      <c r="F172">
        <v>3.0087265757808911E-2</v>
      </c>
      <c r="G172" s="9">
        <f>C172/SUM($C$2:$C$235)</f>
        <v>3.0087265757808946E-4</v>
      </c>
      <c r="H172" s="9">
        <f>D172/SUM($D$2:$D$235)</f>
        <v>8.8714220445966391E-5</v>
      </c>
    </row>
    <row r="173" spans="1:8" x14ac:dyDescent="0.2">
      <c r="A173" s="1">
        <v>171</v>
      </c>
      <c r="B173" t="s">
        <v>44</v>
      </c>
      <c r="C173">
        <v>45.920000000000023</v>
      </c>
      <c r="D173">
        <v>40</v>
      </c>
      <c r="E173">
        <v>8.8714220445966392E-3</v>
      </c>
      <c r="F173">
        <v>2.0089384549148428E-3</v>
      </c>
      <c r="G173" s="9">
        <f>C173/SUM($C$2:$C$235)</f>
        <v>2.0089384549148462E-5</v>
      </c>
      <c r="H173" s="9">
        <f>D173/SUM($D$2:$D$235)</f>
        <v>8.8714220445966391E-5</v>
      </c>
    </row>
    <row r="174" spans="1:8" x14ac:dyDescent="0.2">
      <c r="A174" s="1">
        <v>172</v>
      </c>
      <c r="B174" t="s">
        <v>168</v>
      </c>
      <c r="C174">
        <v>426.9</v>
      </c>
      <c r="D174">
        <v>39</v>
      </c>
      <c r="E174">
        <v>8.649636493481723E-3</v>
      </c>
      <c r="F174">
        <v>1.8676302839789771E-2</v>
      </c>
      <c r="G174" s="9">
        <f>C174/SUM($C$2:$C$235)</f>
        <v>1.8676302839789794E-4</v>
      </c>
      <c r="H174" s="9">
        <f>D174/SUM($D$2:$D$235)</f>
        <v>8.6496364934817222E-5</v>
      </c>
    </row>
    <row r="175" spans="1:8" x14ac:dyDescent="0.2">
      <c r="A175" s="1">
        <v>173</v>
      </c>
      <c r="B175" t="s">
        <v>68</v>
      </c>
      <c r="C175">
        <v>71.449999999999974</v>
      </c>
      <c r="D175">
        <v>39</v>
      </c>
      <c r="E175">
        <v>8.649636493481723E-3</v>
      </c>
      <c r="F175">
        <v>3.1258417378846998E-3</v>
      </c>
      <c r="G175" s="9">
        <f>C175/SUM($C$2:$C$235)</f>
        <v>3.1258417378847045E-5</v>
      </c>
      <c r="H175" s="9">
        <f>D175/SUM($D$2:$D$235)</f>
        <v>8.6496364934817222E-5</v>
      </c>
    </row>
    <row r="176" spans="1:8" x14ac:dyDescent="0.2">
      <c r="A176" s="1">
        <v>174</v>
      </c>
      <c r="B176" t="s">
        <v>137</v>
      </c>
      <c r="C176">
        <v>896.8100000000004</v>
      </c>
      <c r="D176">
        <v>38</v>
      </c>
      <c r="E176">
        <v>8.4278509423668067E-3</v>
      </c>
      <c r="F176">
        <v>3.9234235534672923E-2</v>
      </c>
      <c r="G176" s="9">
        <f>C176/SUM($C$2:$C$235)</f>
        <v>3.9234235534672975E-4</v>
      </c>
      <c r="H176" s="9">
        <f>D176/SUM($D$2:$D$235)</f>
        <v>8.4278509423668066E-5</v>
      </c>
    </row>
    <row r="177" spans="1:8" x14ac:dyDescent="0.2">
      <c r="A177" s="1">
        <v>175</v>
      </c>
      <c r="B177" t="s">
        <v>72</v>
      </c>
      <c r="C177">
        <v>328.76</v>
      </c>
      <c r="D177">
        <v>37</v>
      </c>
      <c r="E177">
        <v>8.2060653912518905E-3</v>
      </c>
      <c r="F177">
        <v>1.438280937364555E-2</v>
      </c>
      <c r="G177" s="9">
        <f>C177/SUM($C$2:$C$235)</f>
        <v>1.4382809373645567E-4</v>
      </c>
      <c r="H177" s="9">
        <f>D177/SUM($D$2:$D$235)</f>
        <v>8.2060653912518911E-5</v>
      </c>
    </row>
    <row r="178" spans="1:8" x14ac:dyDescent="0.2">
      <c r="A178" s="1">
        <v>176</v>
      </c>
      <c r="B178" t="s">
        <v>15</v>
      </c>
      <c r="C178">
        <v>614.06000000000017</v>
      </c>
      <c r="D178">
        <v>36</v>
      </c>
      <c r="E178">
        <v>7.9842798401369743E-3</v>
      </c>
      <c r="F178">
        <v>2.686430199531813E-2</v>
      </c>
      <c r="G178" s="9">
        <f>C178/SUM($C$2:$C$235)</f>
        <v>2.6864301995318163E-4</v>
      </c>
      <c r="H178" s="9">
        <f>D178/SUM($D$2:$D$235)</f>
        <v>7.9842798401369742E-5</v>
      </c>
    </row>
    <row r="179" spans="1:8" x14ac:dyDescent="0.2">
      <c r="A179" s="1">
        <v>177</v>
      </c>
      <c r="B179" t="s">
        <v>24</v>
      </c>
      <c r="C179">
        <v>361.82</v>
      </c>
      <c r="D179">
        <v>35</v>
      </c>
      <c r="E179">
        <v>7.7624942890220589E-3</v>
      </c>
      <c r="F179">
        <v>1.5829140064400879E-2</v>
      </c>
      <c r="G179" s="9">
        <f>C179/SUM($C$2:$C$235)</f>
        <v>1.5829140064400898E-4</v>
      </c>
      <c r="H179" s="9">
        <f>D179/SUM($D$2:$D$235)</f>
        <v>7.7624942890220587E-5</v>
      </c>
    </row>
    <row r="180" spans="1:8" x14ac:dyDescent="0.2">
      <c r="A180" s="1">
        <v>178</v>
      </c>
      <c r="B180" t="s">
        <v>70</v>
      </c>
      <c r="C180">
        <v>192.12</v>
      </c>
      <c r="D180">
        <v>31</v>
      </c>
      <c r="E180">
        <v>6.8753520845623948E-3</v>
      </c>
      <c r="F180">
        <v>8.404992507801386E-3</v>
      </c>
      <c r="G180" s="9">
        <f>C180/SUM($C$2:$C$235)</f>
        <v>8.4049925078013942E-5</v>
      </c>
      <c r="H180" s="9">
        <f>D180/SUM($D$2:$D$235)</f>
        <v>6.8753520845623952E-5</v>
      </c>
    </row>
    <row r="181" spans="1:8" x14ac:dyDescent="0.2">
      <c r="A181" s="1">
        <v>179</v>
      </c>
      <c r="B181" t="s">
        <v>165</v>
      </c>
      <c r="C181">
        <v>242.94</v>
      </c>
      <c r="D181">
        <v>30</v>
      </c>
      <c r="E181">
        <v>6.6535665334474794E-3</v>
      </c>
      <c r="F181">
        <v>1.062829939540531E-2</v>
      </c>
      <c r="G181" s="9">
        <f>C181/SUM($C$2:$C$235)</f>
        <v>1.0628299395405323E-4</v>
      </c>
      <c r="H181" s="9">
        <f>D181/SUM($D$2:$D$235)</f>
        <v>6.6535665334474796E-5</v>
      </c>
    </row>
    <row r="182" spans="1:8" x14ac:dyDescent="0.2">
      <c r="A182" s="1">
        <v>180</v>
      </c>
      <c r="B182" t="s">
        <v>201</v>
      </c>
      <c r="C182">
        <v>224.44</v>
      </c>
      <c r="D182">
        <v>29</v>
      </c>
      <c r="E182">
        <v>6.4317809823325623E-3</v>
      </c>
      <c r="F182">
        <v>9.818949190354689E-3</v>
      </c>
      <c r="G182" s="9">
        <f>C182/SUM($C$2:$C$235)</f>
        <v>9.8189491903546993E-5</v>
      </c>
      <c r="H182" s="9">
        <f>D182/SUM($D$2:$D$235)</f>
        <v>6.4317809823325627E-5</v>
      </c>
    </row>
    <row r="183" spans="1:8" x14ac:dyDescent="0.2">
      <c r="A183" s="1">
        <v>181</v>
      </c>
      <c r="B183" t="s">
        <v>95</v>
      </c>
      <c r="C183">
        <v>852.65</v>
      </c>
      <c r="D183">
        <v>28</v>
      </c>
      <c r="E183">
        <v>6.2099954312176469E-3</v>
      </c>
      <c r="F183">
        <v>3.7302294720887211E-2</v>
      </c>
      <c r="G183" s="9">
        <f>C183/SUM($C$2:$C$235)</f>
        <v>3.7302294720887252E-4</v>
      </c>
      <c r="H183" s="9">
        <f>D183/SUM($D$2:$D$235)</f>
        <v>6.2099954312176472E-5</v>
      </c>
    </row>
    <row r="184" spans="1:8" x14ac:dyDescent="0.2">
      <c r="A184" s="1">
        <v>182</v>
      </c>
      <c r="B184" t="s">
        <v>48</v>
      </c>
      <c r="C184">
        <v>472.94</v>
      </c>
      <c r="D184">
        <v>26</v>
      </c>
      <c r="E184">
        <v>5.7664243289878136E-3</v>
      </c>
      <c r="F184">
        <v>2.0690491133872509E-2</v>
      </c>
      <c r="G184" s="9">
        <f>C184/SUM($C$2:$C$235)</f>
        <v>2.0690491133872535E-4</v>
      </c>
      <c r="H184" s="9">
        <f>D184/SUM($D$2:$D$235)</f>
        <v>5.7664243289878148E-5</v>
      </c>
    </row>
    <row r="185" spans="1:8" x14ac:dyDescent="0.2">
      <c r="A185" s="1">
        <v>183</v>
      </c>
      <c r="B185" t="s">
        <v>230</v>
      </c>
      <c r="C185">
        <v>1382.6</v>
      </c>
      <c r="D185">
        <v>25</v>
      </c>
      <c r="E185">
        <v>5.5446387778728991E-3</v>
      </c>
      <c r="F185">
        <v>6.0486896946107607E-2</v>
      </c>
      <c r="G185" s="9">
        <f>C185/SUM($C$2:$C$235)</f>
        <v>6.0486896946107679E-4</v>
      </c>
      <c r="H185" s="9">
        <f>D185/SUM($D$2:$D$235)</f>
        <v>5.5446387778728992E-5</v>
      </c>
    </row>
    <row r="186" spans="1:8" x14ac:dyDescent="0.2">
      <c r="A186" s="1">
        <v>184</v>
      </c>
      <c r="B186" t="s">
        <v>194</v>
      </c>
      <c r="C186">
        <v>604.95000000000005</v>
      </c>
      <c r="D186">
        <v>24</v>
      </c>
      <c r="E186">
        <v>5.3228532267579828E-3</v>
      </c>
      <c r="F186">
        <v>2.646575170515536E-2</v>
      </c>
      <c r="G186" s="9">
        <f>C186/SUM($C$2:$C$235)</f>
        <v>2.6465751705155393E-4</v>
      </c>
      <c r="H186" s="9">
        <f>D186/SUM($D$2:$D$235)</f>
        <v>5.322853226757983E-5</v>
      </c>
    </row>
    <row r="187" spans="1:8" x14ac:dyDescent="0.2">
      <c r="A187" s="1">
        <v>185</v>
      </c>
      <c r="B187" t="s">
        <v>46</v>
      </c>
      <c r="C187">
        <v>471.49000000000012</v>
      </c>
      <c r="D187">
        <v>24</v>
      </c>
      <c r="E187">
        <v>5.3228532267579828E-3</v>
      </c>
      <c r="F187">
        <v>2.0627055577260439E-2</v>
      </c>
      <c r="G187" s="9">
        <f>C187/SUM($C$2:$C$235)</f>
        <v>2.0627055577260466E-4</v>
      </c>
      <c r="H187" s="9">
        <f>D187/SUM($D$2:$D$235)</f>
        <v>5.322853226757983E-5</v>
      </c>
    </row>
    <row r="188" spans="1:8" x14ac:dyDescent="0.2">
      <c r="A188" s="1">
        <v>186</v>
      </c>
      <c r="B188" t="s">
        <v>64</v>
      </c>
      <c r="C188">
        <v>432.69999999999987</v>
      </c>
      <c r="D188">
        <v>24</v>
      </c>
      <c r="E188">
        <v>5.3228532267579828E-3</v>
      </c>
      <c r="F188">
        <v>1.893004506623807E-2</v>
      </c>
      <c r="G188" s="9">
        <f>C188/SUM($C$2:$C$235)</f>
        <v>1.8930045066238091E-4</v>
      </c>
      <c r="H188" s="9">
        <f>D188/SUM($D$2:$D$235)</f>
        <v>5.322853226757983E-5</v>
      </c>
    </row>
    <row r="189" spans="1:8" x14ac:dyDescent="0.2">
      <c r="A189" s="1">
        <v>187</v>
      </c>
      <c r="B189" t="s">
        <v>60</v>
      </c>
      <c r="C189">
        <v>390.51</v>
      </c>
      <c r="D189">
        <v>23</v>
      </c>
      <c r="E189">
        <v>5.1010676756430666E-3</v>
      </c>
      <c r="F189">
        <v>1.7084289112125329E-2</v>
      </c>
      <c r="G189" s="9">
        <f>C189/SUM($C$2:$C$235)</f>
        <v>1.7084289112125352E-4</v>
      </c>
      <c r="H189" s="9">
        <f>D189/SUM($D$2:$D$235)</f>
        <v>5.1010676756430675E-5</v>
      </c>
    </row>
    <row r="190" spans="1:8" x14ac:dyDescent="0.2">
      <c r="A190" s="1">
        <v>188</v>
      </c>
      <c r="B190" t="s">
        <v>144</v>
      </c>
      <c r="C190">
        <v>306.00000000000011</v>
      </c>
      <c r="D190">
        <v>23</v>
      </c>
      <c r="E190">
        <v>5.1010676756430666E-3</v>
      </c>
      <c r="F190">
        <v>1.338708987813462E-2</v>
      </c>
      <c r="G190" s="9">
        <f>C190/SUM($C$2:$C$235)</f>
        <v>1.3387089878134643E-4</v>
      </c>
      <c r="H190" s="9">
        <f>D190/SUM($D$2:$D$235)</f>
        <v>5.1010676756430675E-5</v>
      </c>
    </row>
    <row r="191" spans="1:8" x14ac:dyDescent="0.2">
      <c r="A191" s="1">
        <v>189</v>
      </c>
      <c r="B191" t="s">
        <v>158</v>
      </c>
      <c r="C191">
        <v>103.94</v>
      </c>
      <c r="D191">
        <v>22</v>
      </c>
      <c r="E191">
        <v>4.8792821245281512E-3</v>
      </c>
      <c r="F191">
        <v>4.5472356925925243E-3</v>
      </c>
      <c r="G191" s="9">
        <f>C191/SUM($C$2:$C$235)</f>
        <v>4.5472356925925306E-5</v>
      </c>
      <c r="H191" s="9">
        <f>D191/SUM($D$2:$D$235)</f>
        <v>4.8792821245281513E-5</v>
      </c>
    </row>
    <row r="192" spans="1:8" x14ac:dyDescent="0.2">
      <c r="A192" s="1">
        <v>190</v>
      </c>
      <c r="B192" t="s">
        <v>63</v>
      </c>
      <c r="C192">
        <v>264.47000000000003</v>
      </c>
      <c r="D192">
        <v>20</v>
      </c>
      <c r="E192">
        <v>4.4357110222983196E-3</v>
      </c>
      <c r="F192">
        <v>1.15702080394453E-2</v>
      </c>
      <c r="G192" s="9">
        <f>C192/SUM($C$2:$C$235)</f>
        <v>1.157020803944532E-4</v>
      </c>
      <c r="H192" s="9">
        <f>D192/SUM($D$2:$D$235)</f>
        <v>4.4357110222983195E-5</v>
      </c>
    </row>
    <row r="193" spans="1:8" x14ac:dyDescent="0.2">
      <c r="A193" s="1">
        <v>191</v>
      </c>
      <c r="B193" t="s">
        <v>232</v>
      </c>
      <c r="C193">
        <v>115.1</v>
      </c>
      <c r="D193">
        <v>18</v>
      </c>
      <c r="E193">
        <v>3.9921399200684871E-3</v>
      </c>
      <c r="F193">
        <v>5.0354707352068461E-3</v>
      </c>
      <c r="G193" s="9">
        <f>C193/SUM($C$2:$C$235)</f>
        <v>5.0354707352068519E-5</v>
      </c>
      <c r="H193" s="9">
        <f>D193/SUM($D$2:$D$235)</f>
        <v>3.9921399200684871E-5</v>
      </c>
    </row>
    <row r="194" spans="1:8" x14ac:dyDescent="0.2">
      <c r="A194" s="1">
        <v>192</v>
      </c>
      <c r="B194" t="s">
        <v>200</v>
      </c>
      <c r="C194">
        <v>2339.84</v>
      </c>
      <c r="D194">
        <v>16</v>
      </c>
      <c r="E194">
        <v>3.5485688178386559E-3</v>
      </c>
      <c r="F194">
        <v>0.10236486398841339</v>
      </c>
      <c r="G194" s="9">
        <f>C194/SUM($C$2:$C$235)</f>
        <v>1.0236486398841357E-3</v>
      </c>
      <c r="H194" s="9">
        <f>D194/SUM($D$2:$D$235)</f>
        <v>3.5485688178386554E-5</v>
      </c>
    </row>
    <row r="195" spans="1:8" x14ac:dyDescent="0.2">
      <c r="A195" s="1">
        <v>193</v>
      </c>
      <c r="B195" t="s">
        <v>126</v>
      </c>
      <c r="C195">
        <v>203.41</v>
      </c>
      <c r="D195">
        <v>16</v>
      </c>
      <c r="E195">
        <v>3.5485688178386559E-3</v>
      </c>
      <c r="F195">
        <v>8.8989148761809272E-3</v>
      </c>
      <c r="G195" s="9">
        <f>C195/SUM($C$2:$C$235)</f>
        <v>8.8989148761809374E-5</v>
      </c>
      <c r="H195" s="9">
        <f>D195/SUM($D$2:$D$235)</f>
        <v>3.5485688178386554E-5</v>
      </c>
    </row>
    <row r="196" spans="1:8" x14ac:dyDescent="0.2">
      <c r="A196" s="1">
        <v>194</v>
      </c>
      <c r="B196" t="s">
        <v>161</v>
      </c>
      <c r="C196">
        <v>173.65</v>
      </c>
      <c r="D196">
        <v>16</v>
      </c>
      <c r="E196">
        <v>3.5485688178386559E-3</v>
      </c>
      <c r="F196">
        <v>7.5969547625427359E-3</v>
      </c>
      <c r="G196" s="9">
        <f>C196/SUM($C$2:$C$235)</f>
        <v>7.5969547625427444E-5</v>
      </c>
      <c r="H196" s="9">
        <f>D196/SUM($D$2:$D$235)</f>
        <v>3.5485688178386554E-5</v>
      </c>
    </row>
    <row r="197" spans="1:8" x14ac:dyDescent="0.2">
      <c r="A197" s="1">
        <v>195</v>
      </c>
      <c r="B197" t="s">
        <v>199</v>
      </c>
      <c r="C197">
        <v>1428.92</v>
      </c>
      <c r="D197">
        <v>15</v>
      </c>
      <c r="E197">
        <v>3.3267832667237401E-3</v>
      </c>
      <c r="F197">
        <v>6.2513334864915435E-2</v>
      </c>
      <c r="G197" s="9">
        <f>C197/SUM($C$2:$C$235)</f>
        <v>6.2513334864915517E-4</v>
      </c>
      <c r="H197" s="9">
        <f>D197/SUM($D$2:$D$235)</f>
        <v>3.3267832667237398E-5</v>
      </c>
    </row>
    <row r="198" spans="1:8" x14ac:dyDescent="0.2">
      <c r="A198" s="1">
        <v>196</v>
      </c>
      <c r="B198" t="s">
        <v>152</v>
      </c>
      <c r="C198">
        <v>231.57</v>
      </c>
      <c r="D198">
        <v>15</v>
      </c>
      <c r="E198">
        <v>3.3267832667237401E-3</v>
      </c>
      <c r="F198">
        <v>1.0130877134247171E-2</v>
      </c>
      <c r="G198" s="9">
        <f>C198/SUM($C$2:$C$235)</f>
        <v>1.0130877134247183E-4</v>
      </c>
      <c r="H198" s="9">
        <f>D198/SUM($D$2:$D$235)</f>
        <v>3.3267832667237398E-5</v>
      </c>
    </row>
    <row r="199" spans="1:8" x14ac:dyDescent="0.2">
      <c r="A199" s="1">
        <v>197</v>
      </c>
      <c r="B199" t="s">
        <v>28</v>
      </c>
      <c r="C199">
        <v>191.26</v>
      </c>
      <c r="D199">
        <v>15</v>
      </c>
      <c r="E199">
        <v>3.3267832667237401E-3</v>
      </c>
      <c r="F199">
        <v>8.3673686604314648E-3</v>
      </c>
      <c r="G199" s="9">
        <f>C199/SUM($C$2:$C$235)</f>
        <v>8.3673686604314728E-5</v>
      </c>
      <c r="H199" s="9">
        <f>D199/SUM($D$2:$D$235)</f>
        <v>3.3267832667237398E-5</v>
      </c>
    </row>
    <row r="200" spans="1:8" x14ac:dyDescent="0.2">
      <c r="A200" s="1">
        <v>198</v>
      </c>
      <c r="B200" t="s">
        <v>191</v>
      </c>
      <c r="C200">
        <v>55.259999999999991</v>
      </c>
      <c r="D200">
        <v>15</v>
      </c>
      <c r="E200">
        <v>3.3267832667237401E-3</v>
      </c>
      <c r="F200">
        <v>2.4175509368160749E-3</v>
      </c>
      <c r="G200" s="9">
        <f>C200/SUM($C$2:$C$235)</f>
        <v>2.4175509368160784E-5</v>
      </c>
      <c r="H200" s="9">
        <f>D200/SUM($D$2:$D$235)</f>
        <v>3.3267832667237398E-5</v>
      </c>
    </row>
    <row r="201" spans="1:8" x14ac:dyDescent="0.2">
      <c r="A201" s="1">
        <v>199</v>
      </c>
      <c r="B201" t="s">
        <v>129</v>
      </c>
      <c r="C201">
        <v>329.91</v>
      </c>
      <c r="D201">
        <v>14</v>
      </c>
      <c r="E201">
        <v>3.104997715608823E-3</v>
      </c>
      <c r="F201">
        <v>1.443312033233788E-2</v>
      </c>
      <c r="G201" s="9">
        <f>C201/SUM($C$2:$C$235)</f>
        <v>1.4433120332337906E-4</v>
      </c>
      <c r="H201" s="9">
        <f>D201/SUM($D$2:$D$235)</f>
        <v>3.1049977156088236E-5</v>
      </c>
    </row>
    <row r="202" spans="1:8" x14ac:dyDescent="0.2">
      <c r="A202" s="1">
        <v>200</v>
      </c>
      <c r="B202" t="s">
        <v>131</v>
      </c>
      <c r="C202">
        <v>254.06</v>
      </c>
      <c r="D202">
        <v>14</v>
      </c>
      <c r="E202">
        <v>3.104997715608823E-3</v>
      </c>
      <c r="F202">
        <v>1.1114784491630329E-2</v>
      </c>
      <c r="G202" s="9">
        <f>C202/SUM($C$2:$C$235)</f>
        <v>1.1114784491630346E-4</v>
      </c>
      <c r="H202" s="9">
        <f>D202/SUM($D$2:$D$235)</f>
        <v>3.1049977156088236E-5</v>
      </c>
    </row>
    <row r="203" spans="1:8" x14ac:dyDescent="0.2">
      <c r="A203" s="1">
        <v>201</v>
      </c>
      <c r="B203" t="s">
        <v>220</v>
      </c>
      <c r="C203">
        <v>23.13</v>
      </c>
      <c r="D203">
        <v>13</v>
      </c>
      <c r="E203">
        <v>2.8832121644939068E-3</v>
      </c>
      <c r="F203">
        <v>1.0119064996119401E-3</v>
      </c>
      <c r="G203" s="9">
        <f>C203/SUM($C$2:$C$235)</f>
        <v>1.0119064996119417E-5</v>
      </c>
      <c r="H203" s="9">
        <f>D203/SUM($D$2:$D$235)</f>
        <v>2.8832121644939074E-5</v>
      </c>
    </row>
    <row r="204" spans="1:8" x14ac:dyDescent="0.2">
      <c r="A204" s="1">
        <v>202</v>
      </c>
      <c r="B204" t="s">
        <v>149</v>
      </c>
      <c r="C204">
        <v>429.21</v>
      </c>
      <c r="D204">
        <v>12</v>
      </c>
      <c r="E204">
        <v>2.661426613378991E-3</v>
      </c>
      <c r="F204">
        <v>1.8777362243771769E-2</v>
      </c>
      <c r="G204" s="9">
        <f>C204/SUM($C$2:$C$235)</f>
        <v>1.877736224377179E-4</v>
      </c>
      <c r="H204" s="9">
        <f>D204/SUM($D$2:$D$235)</f>
        <v>2.6614266133789915E-5</v>
      </c>
    </row>
    <row r="205" spans="1:8" x14ac:dyDescent="0.2">
      <c r="A205" s="1">
        <v>203</v>
      </c>
      <c r="B205" t="s">
        <v>83</v>
      </c>
      <c r="C205">
        <v>316.19</v>
      </c>
      <c r="D205">
        <v>12</v>
      </c>
      <c r="E205">
        <v>2.661426613378991E-3</v>
      </c>
      <c r="F205">
        <v>1.3832888720808449E-2</v>
      </c>
      <c r="G205" s="9">
        <f>C205/SUM($C$2:$C$235)</f>
        <v>1.3832888720808468E-4</v>
      </c>
      <c r="H205" s="9">
        <f>D205/SUM($D$2:$D$235)</f>
        <v>2.6614266133789915E-5</v>
      </c>
    </row>
    <row r="206" spans="1:8" x14ac:dyDescent="0.2">
      <c r="A206" s="1">
        <v>204</v>
      </c>
      <c r="B206" t="s">
        <v>86</v>
      </c>
      <c r="C206">
        <v>128.07</v>
      </c>
      <c r="D206">
        <v>12</v>
      </c>
      <c r="E206">
        <v>2.661426613378991E-3</v>
      </c>
      <c r="F206">
        <v>5.60289085193693E-3</v>
      </c>
      <c r="G206" s="9">
        <f>C206/SUM($C$2:$C$235)</f>
        <v>5.6028908519369382E-5</v>
      </c>
      <c r="H206" s="9">
        <f>D206/SUM($D$2:$D$235)</f>
        <v>2.6614266133789915E-5</v>
      </c>
    </row>
    <row r="207" spans="1:8" x14ac:dyDescent="0.2">
      <c r="A207" s="1">
        <v>205</v>
      </c>
      <c r="B207" t="s">
        <v>20</v>
      </c>
      <c r="C207">
        <v>230.69</v>
      </c>
      <c r="D207">
        <v>10</v>
      </c>
      <c r="E207">
        <v>2.2178555111491598E-3</v>
      </c>
      <c r="F207">
        <v>1.00923783136826E-2</v>
      </c>
      <c r="G207" s="9">
        <f>C207/SUM($C$2:$C$235)</f>
        <v>1.0092378313682614E-4</v>
      </c>
      <c r="H207" s="9">
        <f>D207/SUM($D$2:$D$235)</f>
        <v>2.2178555111491598E-5</v>
      </c>
    </row>
    <row r="208" spans="1:8" x14ac:dyDescent="0.2">
      <c r="A208" s="1">
        <v>206</v>
      </c>
      <c r="B208" t="s">
        <v>223</v>
      </c>
      <c r="C208">
        <v>141.68</v>
      </c>
      <c r="D208">
        <v>10</v>
      </c>
      <c r="E208">
        <v>2.2178555111491598E-3</v>
      </c>
      <c r="F208">
        <v>6.1983101108957963E-3</v>
      </c>
      <c r="G208" s="9">
        <f>C208/SUM($C$2:$C$235)</f>
        <v>6.1983101108958031E-5</v>
      </c>
      <c r="H208" s="9">
        <f>D208/SUM($D$2:$D$235)</f>
        <v>2.2178555111491598E-5</v>
      </c>
    </row>
    <row r="209" spans="1:8" x14ac:dyDescent="0.2">
      <c r="A209" s="1">
        <v>207</v>
      </c>
      <c r="B209" t="s">
        <v>12</v>
      </c>
      <c r="C209">
        <v>386.17</v>
      </c>
      <c r="D209">
        <v>8</v>
      </c>
      <c r="E209">
        <v>1.774284408919328E-3</v>
      </c>
      <c r="F209">
        <v>1.689441992888643E-2</v>
      </c>
      <c r="G209" s="9">
        <f>C209/SUM($C$2:$C$235)</f>
        <v>1.6894419928886449E-4</v>
      </c>
      <c r="H209" s="9">
        <f>D209/SUM($D$2:$D$235)</f>
        <v>1.7742844089193277E-5</v>
      </c>
    </row>
    <row r="210" spans="1:8" x14ac:dyDescent="0.2">
      <c r="A210" s="1">
        <v>208</v>
      </c>
      <c r="B210" t="s">
        <v>208</v>
      </c>
      <c r="C210">
        <v>55.150000000000013</v>
      </c>
      <c r="D210">
        <v>7</v>
      </c>
      <c r="E210">
        <v>1.5524988578044119E-3</v>
      </c>
      <c r="F210">
        <v>2.412738584245505E-3</v>
      </c>
      <c r="G210" s="9">
        <f>C210/SUM($C$2:$C$235)</f>
        <v>2.4127385842455081E-5</v>
      </c>
      <c r="H210" s="9">
        <f>D210/SUM($D$2:$D$235)</f>
        <v>1.5524988578044118E-5</v>
      </c>
    </row>
    <row r="211" spans="1:8" x14ac:dyDescent="0.2">
      <c r="A211" s="1">
        <v>209</v>
      </c>
      <c r="B211" t="s">
        <v>25</v>
      </c>
      <c r="C211">
        <v>50.489999999999988</v>
      </c>
      <c r="D211">
        <v>7</v>
      </c>
      <c r="E211">
        <v>1.5524988578044119E-3</v>
      </c>
      <c r="F211">
        <v>2.2088698298922118E-3</v>
      </c>
      <c r="G211" s="9">
        <f>C211/SUM($C$2:$C$235)</f>
        <v>2.2088698298922147E-5</v>
      </c>
      <c r="H211" s="9">
        <f>D211/SUM($D$2:$D$235)</f>
        <v>1.5524988578044118E-5</v>
      </c>
    </row>
    <row r="212" spans="1:8" x14ac:dyDescent="0.2">
      <c r="A212" s="1">
        <v>210</v>
      </c>
      <c r="B212" t="s">
        <v>89</v>
      </c>
      <c r="C212">
        <v>28.7</v>
      </c>
      <c r="D212">
        <v>7</v>
      </c>
      <c r="E212">
        <v>1.5524988578044119E-3</v>
      </c>
      <c r="F212">
        <v>1.255586534321776E-3</v>
      </c>
      <c r="G212" s="9">
        <f>C212/SUM($C$2:$C$235)</f>
        <v>1.2555865343217781E-5</v>
      </c>
      <c r="H212" s="9">
        <f>D212/SUM($D$2:$D$235)</f>
        <v>1.5524988578044118E-5</v>
      </c>
    </row>
    <row r="213" spans="1:8" x14ac:dyDescent="0.2">
      <c r="A213" s="1">
        <v>211</v>
      </c>
      <c r="B213" t="s">
        <v>11</v>
      </c>
      <c r="C213">
        <v>115.65</v>
      </c>
      <c r="D213">
        <v>6</v>
      </c>
      <c r="E213">
        <v>1.3307133066894959E-3</v>
      </c>
      <c r="F213">
        <v>5.0595324980597031E-3</v>
      </c>
      <c r="G213" s="9">
        <f>C213/SUM($C$2:$C$235)</f>
        <v>5.0595324980597092E-5</v>
      </c>
      <c r="H213" s="9">
        <f>D213/SUM($D$2:$D$235)</f>
        <v>1.3307133066894958E-5</v>
      </c>
    </row>
    <row r="214" spans="1:8" x14ac:dyDescent="0.2">
      <c r="A214" s="1">
        <v>212</v>
      </c>
      <c r="B214" t="s">
        <v>29</v>
      </c>
      <c r="C214">
        <v>77.169999999999987</v>
      </c>
      <c r="D214">
        <v>6</v>
      </c>
      <c r="E214">
        <v>1.3307133066894959E-3</v>
      </c>
      <c r="F214">
        <v>3.376084071554407E-3</v>
      </c>
      <c r="G214" s="9">
        <f>C214/SUM($C$2:$C$235)</f>
        <v>3.3760840715544113E-5</v>
      </c>
      <c r="H214" s="9">
        <f>D214/SUM($D$2:$D$235)</f>
        <v>1.3307133066894958E-5</v>
      </c>
    </row>
    <row r="215" spans="1:8" x14ac:dyDescent="0.2">
      <c r="A215" s="1">
        <v>213</v>
      </c>
      <c r="B215" t="s">
        <v>54</v>
      </c>
      <c r="C215">
        <v>55.07</v>
      </c>
      <c r="D215">
        <v>6</v>
      </c>
      <c r="E215">
        <v>1.3307133066894959E-3</v>
      </c>
      <c r="F215">
        <v>2.4092386914669069E-3</v>
      </c>
      <c r="G215" s="9">
        <f>C215/SUM($C$2:$C$235)</f>
        <v>2.4092386914669102E-5</v>
      </c>
      <c r="H215" s="9">
        <f>D215/SUM($D$2:$D$235)</f>
        <v>1.3307133066894958E-5</v>
      </c>
    </row>
    <row r="216" spans="1:8" x14ac:dyDescent="0.2">
      <c r="A216" s="1">
        <v>214</v>
      </c>
      <c r="B216" t="s">
        <v>85</v>
      </c>
      <c r="C216">
        <v>44.31</v>
      </c>
      <c r="D216">
        <v>6</v>
      </c>
      <c r="E216">
        <v>1.3307133066894959E-3</v>
      </c>
      <c r="F216">
        <v>1.9385031127455721E-3</v>
      </c>
      <c r="G216" s="9">
        <f>C216/SUM($C$2:$C$235)</f>
        <v>1.9385031127455748E-5</v>
      </c>
      <c r="H216" s="9">
        <f>D216/SUM($D$2:$D$235)</f>
        <v>1.3307133066894958E-5</v>
      </c>
    </row>
    <row r="217" spans="1:8" x14ac:dyDescent="0.2">
      <c r="A217" s="1">
        <v>215</v>
      </c>
      <c r="B217" t="s">
        <v>206</v>
      </c>
      <c r="C217">
        <v>25.76</v>
      </c>
      <c r="D217">
        <v>6</v>
      </c>
      <c r="E217">
        <v>1.3307133066894959E-3</v>
      </c>
      <c r="F217">
        <v>1.126965474708326E-3</v>
      </c>
      <c r="G217" s="9">
        <f>C217/SUM($C$2:$C$235)</f>
        <v>1.1269654747083277E-5</v>
      </c>
      <c r="H217" s="9">
        <f>D217/SUM($D$2:$D$235)</f>
        <v>1.3307133066894958E-5</v>
      </c>
    </row>
    <row r="218" spans="1:8" x14ac:dyDescent="0.2">
      <c r="A218" s="1">
        <v>216</v>
      </c>
      <c r="B218" t="s">
        <v>181</v>
      </c>
      <c r="C218">
        <v>18.87</v>
      </c>
      <c r="D218">
        <v>6</v>
      </c>
      <c r="E218">
        <v>1.3307133066894959E-3</v>
      </c>
      <c r="F218">
        <v>8.2553720915163502E-4</v>
      </c>
      <c r="G218" s="9">
        <f>C218/SUM($C$2:$C$235)</f>
        <v>8.2553720915163609E-6</v>
      </c>
      <c r="H218" s="9">
        <f>D218/SUM($D$2:$D$235)</f>
        <v>1.3307133066894958E-5</v>
      </c>
    </row>
    <row r="219" spans="1:8" x14ac:dyDescent="0.2">
      <c r="A219" s="1">
        <v>217</v>
      </c>
      <c r="B219" t="s">
        <v>73</v>
      </c>
      <c r="C219">
        <v>58.419999999999987</v>
      </c>
      <c r="D219">
        <v>5</v>
      </c>
      <c r="E219">
        <v>1.1089277555745799E-3</v>
      </c>
      <c r="F219">
        <v>2.5557967015706691E-3</v>
      </c>
      <c r="G219" s="9">
        <f>C219/SUM($C$2:$C$235)</f>
        <v>2.5557967015706713E-5</v>
      </c>
      <c r="H219" s="9">
        <f>D219/SUM($D$2:$D$235)</f>
        <v>1.1089277555745799E-5</v>
      </c>
    </row>
    <row r="220" spans="1:8" x14ac:dyDescent="0.2">
      <c r="A220" s="1">
        <v>218</v>
      </c>
      <c r="B220" t="s">
        <v>6</v>
      </c>
      <c r="C220">
        <v>27.7</v>
      </c>
      <c r="D220">
        <v>5</v>
      </c>
      <c r="E220">
        <v>1.1089277555745799E-3</v>
      </c>
      <c r="F220">
        <v>1.211837874589311E-3</v>
      </c>
      <c r="G220" s="9">
        <f>C220/SUM($C$2:$C$235)</f>
        <v>1.2118378745893119E-5</v>
      </c>
      <c r="H220" s="9">
        <f>D220/SUM($D$2:$D$235)</f>
        <v>1.1089277555745799E-5</v>
      </c>
    </row>
    <row r="221" spans="1:8" x14ac:dyDescent="0.2">
      <c r="A221" s="1">
        <v>219</v>
      </c>
      <c r="B221" t="s">
        <v>99</v>
      </c>
      <c r="C221">
        <v>24.46</v>
      </c>
      <c r="D221">
        <v>5</v>
      </c>
      <c r="E221">
        <v>1.1089277555745799E-3</v>
      </c>
      <c r="F221">
        <v>1.070092217056121E-3</v>
      </c>
      <c r="G221" s="9">
        <f>C221/SUM($C$2:$C$235)</f>
        <v>1.0700922170561217E-5</v>
      </c>
      <c r="H221" s="9">
        <f>D221/SUM($D$2:$D$235)</f>
        <v>1.1089277555745799E-5</v>
      </c>
    </row>
    <row r="222" spans="1:8" x14ac:dyDescent="0.2">
      <c r="A222" s="1">
        <v>220</v>
      </c>
      <c r="B222" t="s">
        <v>190</v>
      </c>
      <c r="C222">
        <v>88.24</v>
      </c>
      <c r="D222">
        <v>4</v>
      </c>
      <c r="E222">
        <v>8.8714220445966388E-4</v>
      </c>
      <c r="F222">
        <v>3.8603817347928069E-3</v>
      </c>
      <c r="G222" s="9">
        <f>C222/SUM($C$2:$C$235)</f>
        <v>3.8603817347928119E-5</v>
      </c>
      <c r="H222" s="9">
        <f>D222/SUM($D$2:$D$235)</f>
        <v>8.8714220445966384E-6</v>
      </c>
    </row>
    <row r="223" spans="1:8" x14ac:dyDescent="0.2">
      <c r="A223" s="1">
        <v>221</v>
      </c>
      <c r="B223" t="s">
        <v>14</v>
      </c>
      <c r="C223">
        <v>21.76</v>
      </c>
      <c r="D223">
        <v>4</v>
      </c>
      <c r="E223">
        <v>8.8714220445966388E-4</v>
      </c>
      <c r="F223">
        <v>9.5197083577846196E-4</v>
      </c>
      <c r="G223" s="9">
        <f>C223/SUM($C$2:$C$235)</f>
        <v>9.5197083577846331E-6</v>
      </c>
      <c r="H223" s="9">
        <f>D223/SUM($D$2:$D$235)</f>
        <v>8.8714220445966384E-6</v>
      </c>
    </row>
    <row r="224" spans="1:8" x14ac:dyDescent="0.2">
      <c r="A224" s="1">
        <v>222</v>
      </c>
      <c r="B224" t="s">
        <v>231</v>
      </c>
      <c r="C224">
        <v>16.38</v>
      </c>
      <c r="D224">
        <v>4</v>
      </c>
      <c r="E224">
        <v>8.8714220445966388E-4</v>
      </c>
      <c r="F224">
        <v>7.1660304641779453E-4</v>
      </c>
      <c r="G224" s="9">
        <f>C224/SUM($C$2:$C$235)</f>
        <v>7.1660304641779532E-6</v>
      </c>
      <c r="H224" s="9">
        <f>D224/SUM($D$2:$D$235)</f>
        <v>8.8714220445966384E-6</v>
      </c>
    </row>
    <row r="225" spans="1:8" x14ac:dyDescent="0.2">
      <c r="A225" s="1">
        <v>223</v>
      </c>
      <c r="B225" t="s">
        <v>178</v>
      </c>
      <c r="C225">
        <v>13.26</v>
      </c>
      <c r="D225">
        <v>4</v>
      </c>
      <c r="E225">
        <v>8.8714220445966388E-4</v>
      </c>
      <c r="F225">
        <v>5.8010722805250023E-4</v>
      </c>
      <c r="G225" s="9">
        <f>C225/SUM($C$2:$C$235)</f>
        <v>5.8010722805250101E-6</v>
      </c>
      <c r="H225" s="9">
        <f>D225/SUM($D$2:$D$235)</f>
        <v>8.8714220445966384E-6</v>
      </c>
    </row>
    <row r="226" spans="1:8" x14ac:dyDescent="0.2">
      <c r="A226" s="1">
        <v>224</v>
      </c>
      <c r="B226" t="s">
        <v>195</v>
      </c>
      <c r="C226">
        <v>4.28</v>
      </c>
      <c r="D226">
        <v>4</v>
      </c>
      <c r="E226">
        <v>8.8714220445966388E-4</v>
      </c>
      <c r="F226">
        <v>1.872442636549549E-4</v>
      </c>
      <c r="G226" s="9">
        <f>C226/SUM($C$2:$C$235)</f>
        <v>1.8724426365495509E-6</v>
      </c>
      <c r="H226" s="9">
        <f>D226/SUM($D$2:$D$235)</f>
        <v>8.8714220445966384E-6</v>
      </c>
    </row>
    <row r="227" spans="1:8" x14ac:dyDescent="0.2">
      <c r="A227" s="1">
        <v>225</v>
      </c>
      <c r="B227" t="s">
        <v>170</v>
      </c>
      <c r="C227">
        <v>163.76</v>
      </c>
      <c r="D227">
        <v>3</v>
      </c>
      <c r="E227">
        <v>6.6535665334474785E-4</v>
      </c>
      <c r="F227">
        <v>7.1642805177886456E-3</v>
      </c>
      <c r="G227" s="9">
        <f>C227/SUM($C$2:$C$235)</f>
        <v>7.1642805177886539E-5</v>
      </c>
      <c r="H227" s="9">
        <f>D227/SUM($D$2:$D$235)</f>
        <v>6.6535665334474788E-6</v>
      </c>
    </row>
    <row r="228" spans="1:8" x14ac:dyDescent="0.2">
      <c r="A228" s="1">
        <v>226</v>
      </c>
      <c r="B228" t="s">
        <v>116</v>
      </c>
      <c r="C228">
        <v>59.45</v>
      </c>
      <c r="D228">
        <v>3</v>
      </c>
      <c r="E228">
        <v>6.6535665334474785E-4</v>
      </c>
      <c r="F228">
        <v>2.6008578210951088E-3</v>
      </c>
      <c r="G228" s="9">
        <f>C228/SUM($C$2:$C$235)</f>
        <v>2.600857821095112E-5</v>
      </c>
      <c r="H228" s="9">
        <f>D228/SUM($D$2:$D$235)</f>
        <v>6.6535665334474788E-6</v>
      </c>
    </row>
    <row r="229" spans="1:8" x14ac:dyDescent="0.2">
      <c r="A229" s="1">
        <v>227</v>
      </c>
      <c r="B229" t="s">
        <v>17</v>
      </c>
      <c r="C229">
        <v>39.64</v>
      </c>
      <c r="D229">
        <v>3</v>
      </c>
      <c r="E229">
        <v>6.6535665334474785E-4</v>
      </c>
      <c r="F229">
        <v>1.7341968717949549E-3</v>
      </c>
      <c r="G229" s="9">
        <f>C229/SUM($C$2:$C$235)</f>
        <v>1.7341968717949578E-5</v>
      </c>
      <c r="H229" s="9">
        <f>D229/SUM($D$2:$D$235)</f>
        <v>6.6535665334474788E-6</v>
      </c>
    </row>
    <row r="230" spans="1:8" x14ac:dyDescent="0.2">
      <c r="A230" s="1">
        <v>228</v>
      </c>
      <c r="B230" t="s">
        <v>112</v>
      </c>
      <c r="C230">
        <v>21.08</v>
      </c>
      <c r="D230">
        <v>3</v>
      </c>
      <c r="E230">
        <v>6.6535665334474785E-4</v>
      </c>
      <c r="F230">
        <v>9.2222174716038497E-4</v>
      </c>
      <c r="G230" s="9">
        <f>C230/SUM($C$2:$C$235)</f>
        <v>9.2222174716038616E-6</v>
      </c>
      <c r="H230" s="9">
        <f>D230/SUM($D$2:$D$235)</f>
        <v>6.6535665334474788E-6</v>
      </c>
    </row>
    <row r="231" spans="1:8" x14ac:dyDescent="0.2">
      <c r="A231" s="1">
        <v>229</v>
      </c>
      <c r="B231" t="s">
        <v>215</v>
      </c>
      <c r="C231">
        <v>148.28</v>
      </c>
      <c r="D231">
        <v>2</v>
      </c>
      <c r="E231">
        <v>4.4357110222983188E-4</v>
      </c>
      <c r="F231">
        <v>6.4870512651300704E-3</v>
      </c>
      <c r="G231" s="9">
        <f>C231/SUM($C$2:$C$235)</f>
        <v>6.4870512651300785E-5</v>
      </c>
      <c r="H231" s="9">
        <f>D231/SUM($D$2:$D$235)</f>
        <v>4.4357110222983192E-6</v>
      </c>
    </row>
    <row r="232" spans="1:8" x14ac:dyDescent="0.2">
      <c r="A232" s="1">
        <v>230</v>
      </c>
      <c r="B232" t="s">
        <v>59</v>
      </c>
      <c r="C232">
        <v>24.76</v>
      </c>
      <c r="D232">
        <v>2</v>
      </c>
      <c r="E232">
        <v>4.4357110222983188E-4</v>
      </c>
      <c r="F232">
        <v>1.0832168149758599E-3</v>
      </c>
      <c r="G232" s="9">
        <f>C232/SUM($C$2:$C$235)</f>
        <v>1.0832168149758617E-5</v>
      </c>
      <c r="H232" s="9">
        <f>D232/SUM($D$2:$D$235)</f>
        <v>4.4357110222983192E-6</v>
      </c>
    </row>
    <row r="233" spans="1:8" x14ac:dyDescent="0.2">
      <c r="A233" s="1">
        <v>231</v>
      </c>
      <c r="B233" t="s">
        <v>33</v>
      </c>
      <c r="C233">
        <v>20.94</v>
      </c>
      <c r="D233">
        <v>1</v>
      </c>
      <c r="E233">
        <v>2.21785551114916E-4</v>
      </c>
      <c r="F233">
        <v>9.1609693479783986E-4</v>
      </c>
      <c r="G233" s="9">
        <f>C233/SUM($C$2:$C$235)</f>
        <v>9.1609693479784102E-6</v>
      </c>
      <c r="H233" s="9">
        <f>D233/SUM($D$2:$D$235)</f>
        <v>2.2178555111491596E-6</v>
      </c>
    </row>
    <row r="234" spans="1:8" x14ac:dyDescent="0.2">
      <c r="A234" s="1">
        <v>232</v>
      </c>
      <c r="B234" t="s">
        <v>148</v>
      </c>
      <c r="C234">
        <v>16.190000000000001</v>
      </c>
      <c r="D234">
        <v>1</v>
      </c>
      <c r="E234">
        <v>2.21785551114916E-4</v>
      </c>
      <c r="F234">
        <v>7.0829080106862602E-4</v>
      </c>
      <c r="G234" s="9">
        <f>C234/SUM($C$2:$C$235)</f>
        <v>7.0829080106862682E-6</v>
      </c>
      <c r="H234" s="9">
        <f>D234/SUM($D$2:$D$235)</f>
        <v>2.2178555111491596E-6</v>
      </c>
    </row>
    <row r="235" spans="1:8" x14ac:dyDescent="0.2">
      <c r="A235" s="1">
        <v>233</v>
      </c>
      <c r="B235" t="s">
        <v>98</v>
      </c>
      <c r="C235">
        <v>3.1</v>
      </c>
      <c r="D235">
        <v>1</v>
      </c>
      <c r="E235">
        <v>2.21785551114916E-4</v>
      </c>
      <c r="F235">
        <v>1.356208451706449E-4</v>
      </c>
      <c r="G235" s="9">
        <f>C235/SUM($C$2:$C$235)</f>
        <v>1.3562084517064503E-6</v>
      </c>
      <c r="H235" s="9">
        <f>D235/SUM($D$2:$D$235)</f>
        <v>2.2178555111491596E-6</v>
      </c>
    </row>
  </sheetData>
  <autoFilter ref="B1:H235" xr:uid="{CB9BFB3C-D7F5-FC4E-A2D7-775E025DFB6C}">
    <sortState xmlns:xlrd2="http://schemas.microsoft.com/office/spreadsheetml/2017/richdata2" ref="B2:H235">
      <sortCondition descending="1" ref="H1:H235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9DB14-2389-164C-9C3A-2B41CB1CAEA3}">
  <dimension ref="A1:O12"/>
  <sheetViews>
    <sheetView tabSelected="1" topLeftCell="E1" workbookViewId="0">
      <selection activeCell="M7" sqref="M7:O12"/>
    </sheetView>
  </sheetViews>
  <sheetFormatPr baseColWidth="10" defaultRowHeight="15" x14ac:dyDescent="0.2"/>
  <cols>
    <col min="1" max="1" width="35.33203125" bestFit="1" customWidth="1"/>
    <col min="2" max="2" width="25" bestFit="1" customWidth="1"/>
    <col min="3" max="3" width="27" bestFit="1" customWidth="1"/>
    <col min="4" max="4" width="35.33203125" bestFit="1" customWidth="1"/>
    <col min="5" max="5" width="23.83203125" bestFit="1" customWidth="1"/>
    <col min="6" max="6" width="25.6640625" bestFit="1" customWidth="1"/>
    <col min="7" max="7" width="35.33203125" bestFit="1" customWidth="1"/>
    <col min="8" max="8" width="19.6640625" bestFit="1" customWidth="1"/>
    <col min="9" max="9" width="21.6640625" bestFit="1" customWidth="1"/>
    <col min="10" max="10" width="35.33203125" bestFit="1" customWidth="1"/>
    <col min="11" max="11" width="18" bestFit="1" customWidth="1"/>
    <col min="12" max="12" width="19.83203125" bestFit="1" customWidth="1"/>
    <col min="13" max="13" width="35.33203125" bestFit="1" customWidth="1"/>
    <col min="14" max="14" width="26.1640625" bestFit="1" customWidth="1"/>
    <col min="15" max="15" width="28.1640625" bestFit="1" customWidth="1"/>
  </cols>
  <sheetData>
    <row r="1" spans="1:15" ht="18" x14ac:dyDescent="0.2">
      <c r="A1" s="12" t="s">
        <v>245</v>
      </c>
      <c r="B1" s="12" t="s">
        <v>246</v>
      </c>
      <c r="C1" s="12" t="s">
        <v>247</v>
      </c>
      <c r="D1" s="12" t="s">
        <v>248</v>
      </c>
      <c r="E1" s="12" t="s">
        <v>249</v>
      </c>
      <c r="F1" s="12" t="s">
        <v>250</v>
      </c>
      <c r="G1" s="12" t="s">
        <v>251</v>
      </c>
      <c r="H1" s="12" t="s">
        <v>252</v>
      </c>
      <c r="I1" s="12" t="s">
        <v>253</v>
      </c>
      <c r="J1" s="12" t="s">
        <v>254</v>
      </c>
      <c r="K1" s="12" t="s">
        <v>255</v>
      </c>
      <c r="L1" s="12" t="s">
        <v>256</v>
      </c>
      <c r="M1" s="12" t="s">
        <v>257</v>
      </c>
      <c r="N1" s="12" t="s">
        <v>258</v>
      </c>
      <c r="O1" s="12" t="s">
        <v>259</v>
      </c>
    </row>
    <row r="2" spans="1:15" ht="18" x14ac:dyDescent="0.2">
      <c r="A2" s="13" t="s">
        <v>260</v>
      </c>
      <c r="B2" s="13">
        <v>148</v>
      </c>
      <c r="C2" s="13">
        <v>733</v>
      </c>
      <c r="D2" s="13" t="s">
        <v>260</v>
      </c>
      <c r="E2" s="13">
        <v>153</v>
      </c>
      <c r="F2" s="13">
        <v>744</v>
      </c>
      <c r="G2" s="13" t="s">
        <v>260</v>
      </c>
      <c r="H2" s="13">
        <v>99</v>
      </c>
      <c r="I2" s="13">
        <v>481</v>
      </c>
      <c r="J2" s="13" t="s">
        <v>260</v>
      </c>
      <c r="K2" s="13">
        <v>158</v>
      </c>
      <c r="L2" s="13">
        <v>768</v>
      </c>
      <c r="M2" s="13" t="s">
        <v>260</v>
      </c>
      <c r="N2" s="13">
        <v>59</v>
      </c>
      <c r="O2" s="13">
        <v>309</v>
      </c>
    </row>
    <row r="3" spans="1:15" ht="18" x14ac:dyDescent="0.2">
      <c r="A3" s="13" t="s">
        <v>261</v>
      </c>
      <c r="B3" s="13">
        <v>71</v>
      </c>
      <c r="C3" s="13">
        <v>22</v>
      </c>
      <c r="D3" s="13" t="s">
        <v>261</v>
      </c>
      <c r="E3" s="13">
        <v>90</v>
      </c>
      <c r="F3" s="13">
        <v>27</v>
      </c>
      <c r="G3" s="13" t="s">
        <v>261</v>
      </c>
      <c r="H3" s="13">
        <v>73</v>
      </c>
      <c r="I3" s="13">
        <v>22</v>
      </c>
      <c r="J3" s="13" t="s">
        <v>262</v>
      </c>
      <c r="K3" s="13">
        <v>90</v>
      </c>
      <c r="L3" s="13">
        <v>73</v>
      </c>
      <c r="M3" s="13" t="s">
        <v>262</v>
      </c>
      <c r="N3" s="13">
        <v>28</v>
      </c>
      <c r="O3" s="13">
        <v>27</v>
      </c>
    </row>
    <row r="4" spans="1:15" ht="18" x14ac:dyDescent="0.2">
      <c r="A4" s="13" t="s">
        <v>262</v>
      </c>
      <c r="B4" s="13">
        <v>58</v>
      </c>
      <c r="C4" s="13">
        <v>50</v>
      </c>
      <c r="D4" s="13" t="s">
        <v>262</v>
      </c>
      <c r="E4" s="13">
        <v>86</v>
      </c>
      <c r="F4" s="13">
        <v>70</v>
      </c>
      <c r="G4" s="13" t="s">
        <v>262</v>
      </c>
      <c r="H4" s="13">
        <v>68</v>
      </c>
      <c r="I4" s="13">
        <v>55</v>
      </c>
      <c r="J4" s="13" t="s">
        <v>261</v>
      </c>
      <c r="K4" s="13">
        <v>84</v>
      </c>
      <c r="L4" s="13">
        <v>25</v>
      </c>
      <c r="M4" s="13" t="s">
        <v>261</v>
      </c>
      <c r="N4" s="13">
        <v>24</v>
      </c>
      <c r="O4" s="13">
        <v>8</v>
      </c>
    </row>
    <row r="5" spans="1:15" ht="18" x14ac:dyDescent="0.2">
      <c r="A5" s="13" t="s">
        <v>263</v>
      </c>
      <c r="B5" s="13">
        <v>55</v>
      </c>
      <c r="C5" s="13">
        <v>288</v>
      </c>
      <c r="D5" s="13" t="s">
        <v>263</v>
      </c>
      <c r="E5" s="13">
        <v>82</v>
      </c>
      <c r="F5" s="13">
        <v>380</v>
      </c>
      <c r="G5" s="13" t="s">
        <v>263</v>
      </c>
      <c r="H5" s="13">
        <v>60</v>
      </c>
      <c r="I5" s="13">
        <v>266</v>
      </c>
      <c r="J5" s="13" t="s">
        <v>263</v>
      </c>
      <c r="K5" s="13">
        <v>75</v>
      </c>
      <c r="L5" s="13">
        <v>333</v>
      </c>
      <c r="M5" s="13" t="s">
        <v>264</v>
      </c>
      <c r="N5" s="13">
        <v>22</v>
      </c>
      <c r="O5" s="13">
        <v>241</v>
      </c>
    </row>
    <row r="6" spans="1:15" ht="18" x14ac:dyDescent="0.2">
      <c r="A6" s="13" t="s">
        <v>265</v>
      </c>
      <c r="B6" s="13">
        <v>52</v>
      </c>
      <c r="C6" s="13">
        <v>19</v>
      </c>
      <c r="D6" s="13" t="s">
        <v>264</v>
      </c>
      <c r="E6" s="13">
        <v>81</v>
      </c>
      <c r="F6" s="13">
        <v>824</v>
      </c>
      <c r="G6" s="13" t="s">
        <v>265</v>
      </c>
      <c r="H6" s="13">
        <v>55</v>
      </c>
      <c r="I6" s="13">
        <v>19</v>
      </c>
      <c r="J6" s="13" t="s">
        <v>265</v>
      </c>
      <c r="K6" s="13">
        <v>72</v>
      </c>
      <c r="L6" s="13">
        <v>25</v>
      </c>
      <c r="M6" s="13" t="s">
        <v>266</v>
      </c>
      <c r="N6" s="13">
        <v>21</v>
      </c>
      <c r="O6" s="13">
        <v>33</v>
      </c>
    </row>
    <row r="7" spans="1:15" ht="18" x14ac:dyDescent="0.2">
      <c r="A7" s="12" t="s">
        <v>267</v>
      </c>
      <c r="B7" s="12" t="s">
        <v>239</v>
      </c>
      <c r="C7" s="12" t="s">
        <v>238</v>
      </c>
      <c r="D7" s="12" t="s">
        <v>267</v>
      </c>
      <c r="E7" s="12" t="s">
        <v>239</v>
      </c>
      <c r="F7" s="12" t="s">
        <v>238</v>
      </c>
      <c r="G7" s="12" t="s">
        <v>267</v>
      </c>
      <c r="H7" s="12" t="s">
        <v>239</v>
      </c>
      <c r="I7" s="12" t="s">
        <v>238</v>
      </c>
      <c r="J7" s="12" t="s">
        <v>267</v>
      </c>
      <c r="K7" s="12" t="s">
        <v>239</v>
      </c>
      <c r="L7" s="12" t="s">
        <v>238</v>
      </c>
      <c r="M7" s="12" t="s">
        <v>267</v>
      </c>
      <c r="N7" s="12" t="s">
        <v>239</v>
      </c>
      <c r="O7" s="12" t="s">
        <v>238</v>
      </c>
    </row>
    <row r="8" spans="1:15" x14ac:dyDescent="0.2">
      <c r="A8" t="str">
        <f>A2</f>
        <v>Runail Glitter Stick</v>
      </c>
      <c r="B8">
        <f>ROUND(B2*5.5,0)</f>
        <v>814</v>
      </c>
      <c r="C8">
        <f>ROUND(C2*5.5,0)</f>
        <v>4032</v>
      </c>
      <c r="D8" t="str">
        <f>D2</f>
        <v>Runail Glitter Stick</v>
      </c>
      <c r="E8">
        <f>ROUND(E2*5.5,0)</f>
        <v>842</v>
      </c>
      <c r="F8">
        <f>ROUND(F2*5.5,0)</f>
        <v>4092</v>
      </c>
      <c r="G8" t="str">
        <f>G2</f>
        <v>Runail Glitter Stick</v>
      </c>
      <c r="H8">
        <f>ROUND(H2*5.5,0)</f>
        <v>545</v>
      </c>
      <c r="I8">
        <f>ROUND(I2*5.5,0)</f>
        <v>2646</v>
      </c>
      <c r="J8" t="str">
        <f>J2</f>
        <v>Runail Glitter Stick</v>
      </c>
      <c r="K8">
        <f>ROUND(K2*5.5,0)</f>
        <v>869</v>
      </c>
      <c r="L8">
        <f>ROUND(L2*5.5,0)</f>
        <v>4224</v>
      </c>
      <c r="M8" t="str">
        <f>M2</f>
        <v>Runail Glitter Stick</v>
      </c>
      <c r="N8">
        <f>ROUND(N2*5.5,0)</f>
        <v>325</v>
      </c>
      <c r="O8">
        <f>ROUND(O2*5.5,0)</f>
        <v>1700</v>
      </c>
    </row>
    <row r="9" spans="1:15" x14ac:dyDescent="0.2">
      <c r="A9" t="str">
        <f t="shared" ref="A9:A14" si="0">A3</f>
        <v>Irisk Rosehip Oil</v>
      </c>
      <c r="B9">
        <f t="shared" ref="B9:C9" si="1">ROUND(B3*5.5,0)</f>
        <v>391</v>
      </c>
      <c r="C9">
        <f t="shared" si="1"/>
        <v>121</v>
      </c>
      <c r="D9" t="str">
        <f t="shared" ref="D9:D12" si="2">D3</f>
        <v>Irisk Rosehip Oil</v>
      </c>
      <c r="E9">
        <f t="shared" ref="E9:F9" si="3">ROUND(E3*5.5,0)</f>
        <v>495</v>
      </c>
      <c r="F9">
        <f t="shared" si="3"/>
        <v>149</v>
      </c>
      <c r="G9" t="str">
        <f t="shared" ref="G9:G12" si="4">G3</f>
        <v>Irisk Rosehip Oil</v>
      </c>
      <c r="H9">
        <f t="shared" ref="H9:I9" si="5">ROUND(H3*5.5,0)</f>
        <v>402</v>
      </c>
      <c r="I9">
        <f t="shared" si="5"/>
        <v>121</v>
      </c>
      <c r="J9" t="str">
        <f t="shared" ref="J9:J12" si="6">J3</f>
        <v>Grattol Dry Shampoo Collection</v>
      </c>
      <c r="K9">
        <f t="shared" ref="K9:L9" si="7">ROUND(K3*5.5,0)</f>
        <v>495</v>
      </c>
      <c r="L9">
        <f t="shared" si="7"/>
        <v>402</v>
      </c>
      <c r="M9" t="str">
        <f t="shared" ref="M9:M12" si="8">M3</f>
        <v>Grattol Dry Shampoo Collection</v>
      </c>
      <c r="N9">
        <f t="shared" ref="N9:O9" si="9">ROUND(N3*5.5,0)</f>
        <v>154</v>
      </c>
      <c r="O9">
        <f t="shared" si="9"/>
        <v>149</v>
      </c>
    </row>
    <row r="10" spans="1:15" x14ac:dyDescent="0.2">
      <c r="A10" t="str">
        <f t="shared" si="0"/>
        <v>Grattol Dry Shampoo Collection</v>
      </c>
      <c r="B10">
        <f t="shared" ref="B10:C10" si="10">ROUND(B4*5.5,0)</f>
        <v>319</v>
      </c>
      <c r="C10">
        <f t="shared" si="10"/>
        <v>275</v>
      </c>
      <c r="D10" t="str">
        <f t="shared" si="2"/>
        <v>Grattol Dry Shampoo Collection</v>
      </c>
      <c r="E10">
        <f t="shared" ref="E10:F10" si="11">ROUND(E4*5.5,0)</f>
        <v>473</v>
      </c>
      <c r="F10">
        <f t="shared" si="11"/>
        <v>385</v>
      </c>
      <c r="G10" t="str">
        <f t="shared" si="4"/>
        <v>Grattol Dry Shampoo Collection</v>
      </c>
      <c r="H10">
        <f t="shared" ref="H10:I10" si="12">ROUND(H4*5.5,0)</f>
        <v>374</v>
      </c>
      <c r="I10">
        <f t="shared" si="12"/>
        <v>303</v>
      </c>
      <c r="J10" t="str">
        <f t="shared" si="6"/>
        <v>Irisk Rosehip Oil</v>
      </c>
      <c r="K10">
        <f t="shared" ref="K10:L10" si="13">ROUND(K4*5.5,0)</f>
        <v>462</v>
      </c>
      <c r="L10">
        <f t="shared" si="13"/>
        <v>138</v>
      </c>
      <c r="M10" t="str">
        <f t="shared" si="8"/>
        <v>Irisk Rosehip Oil</v>
      </c>
      <c r="N10">
        <f t="shared" ref="N10:O10" si="14">ROUND(N4*5.5,0)</f>
        <v>132</v>
      </c>
      <c r="O10">
        <f t="shared" si="14"/>
        <v>44</v>
      </c>
    </row>
    <row r="11" spans="1:15" x14ac:dyDescent="0.2">
      <c r="A11" t="str">
        <f t="shared" si="0"/>
        <v>Masura Fluid Lip Color</v>
      </c>
      <c r="B11">
        <f t="shared" ref="B11:C11" si="15">ROUND(B5*5.5,0)</f>
        <v>303</v>
      </c>
      <c r="C11">
        <f t="shared" si="15"/>
        <v>1584</v>
      </c>
      <c r="D11" t="str">
        <f t="shared" si="2"/>
        <v>Masura Fluid Lip Color</v>
      </c>
      <c r="E11">
        <f t="shared" ref="E11:F11" si="16">ROUND(E5*5.5,0)</f>
        <v>451</v>
      </c>
      <c r="F11">
        <f t="shared" si="16"/>
        <v>2090</v>
      </c>
      <c r="G11" t="str">
        <f t="shared" si="4"/>
        <v>Masura Fluid Lip Color</v>
      </c>
      <c r="H11">
        <f t="shared" ref="H11:I11" si="17">ROUND(H5*5.5,0)</f>
        <v>330</v>
      </c>
      <c r="I11">
        <f t="shared" si="17"/>
        <v>1463</v>
      </c>
      <c r="J11" t="str">
        <f t="shared" si="6"/>
        <v>Masura Fluid Lip Color</v>
      </c>
      <c r="K11">
        <f t="shared" ref="K11:L11" si="18">ROUND(K5*5.5,0)</f>
        <v>413</v>
      </c>
      <c r="L11">
        <f t="shared" si="18"/>
        <v>1832</v>
      </c>
      <c r="M11" t="str">
        <f t="shared" si="8"/>
        <v>Italwax Hair Strobing Spray</v>
      </c>
      <c r="N11">
        <f t="shared" ref="N11:O11" si="19">ROUND(N5*5.5,0)</f>
        <v>121</v>
      </c>
      <c r="O11">
        <f t="shared" si="19"/>
        <v>1326</v>
      </c>
    </row>
    <row r="12" spans="1:15" x14ac:dyDescent="0.2">
      <c r="A12" t="str">
        <f t="shared" si="0"/>
        <v>Domix Magnetic Brush Set</v>
      </c>
      <c r="B12">
        <f t="shared" ref="B12:C12" si="20">ROUND(B6*5.5,0)</f>
        <v>286</v>
      </c>
      <c r="C12">
        <f t="shared" si="20"/>
        <v>105</v>
      </c>
      <c r="D12" t="str">
        <f t="shared" si="2"/>
        <v>Italwax Hair Strobing Spray</v>
      </c>
      <c r="E12">
        <f t="shared" ref="E12:F12" si="21">ROUND(E6*5.5,0)</f>
        <v>446</v>
      </c>
      <c r="F12">
        <f t="shared" si="21"/>
        <v>4532</v>
      </c>
      <c r="G12" t="str">
        <f t="shared" si="4"/>
        <v>Domix Magnetic Brush Set</v>
      </c>
      <c r="H12">
        <f t="shared" ref="H12:I12" si="22">ROUND(H6*5.5,0)</f>
        <v>303</v>
      </c>
      <c r="I12">
        <f t="shared" si="22"/>
        <v>105</v>
      </c>
      <c r="J12" t="str">
        <f t="shared" si="6"/>
        <v>Domix Magnetic Brush Set</v>
      </c>
      <c r="K12">
        <f t="shared" ref="K12:L12" si="23">ROUND(K6*5.5,0)</f>
        <v>396</v>
      </c>
      <c r="L12">
        <f t="shared" si="23"/>
        <v>138</v>
      </c>
      <c r="M12" t="str">
        <f t="shared" si="8"/>
        <v>Lip Pencil Set</v>
      </c>
      <c r="N12">
        <f t="shared" ref="N12:O12" si="24">ROUND(N6*5.5,0)</f>
        <v>116</v>
      </c>
      <c r="O12">
        <f t="shared" si="24"/>
        <v>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Holiday Sensitivity</vt:lpstr>
      <vt:lpstr>Final_Data</vt:lpstr>
      <vt:lpstr>Holiday Sensitivity2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Nigam, Utkarsh</cp:lastModifiedBy>
  <dcterms:created xsi:type="dcterms:W3CDTF">2020-08-05T18:38:41Z</dcterms:created>
  <dcterms:modified xsi:type="dcterms:W3CDTF">2020-08-09T23:08:02Z</dcterms:modified>
</cp:coreProperties>
</file>