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DM Project\project data\"/>
    </mc:Choice>
  </mc:AlternateContent>
  <xr:revisionPtr revIDLastSave="0" documentId="13_ncr:1_{0689C923-E20C-47CD-8B17-7C4C3B1278E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MAN" sheetId="1" r:id="rId1"/>
    <sheet name="ABC analysis" sheetId="2" r:id="rId2"/>
  </sheets>
  <definedNames>
    <definedName name="_xlchart.v1.0" hidden="1">'ABC analysis'!$A$2:$B$306</definedName>
    <definedName name="_xlchart.v1.1" hidden="1">'ABC analysis'!$C$1</definedName>
    <definedName name="_xlchart.v1.10" hidden="1">'ABC analysis'!$G$2:$G$306</definedName>
    <definedName name="_xlchart.v1.11" hidden="1">'ABC analysis'!$H$1</definedName>
    <definedName name="_xlchart.v1.12" hidden="1">'ABC analysis'!$H$2:$H$306</definedName>
    <definedName name="_xlchart.v1.13" hidden="1">('ABC analysis'!$A$1,'ABC analysis'!$A$7:$A$311)</definedName>
    <definedName name="_xlchart.v1.14" hidden="1">('ABC analysis'!$B$1,'ABC analysis'!$B$7:$B$311)</definedName>
    <definedName name="_xlchart.v1.15" hidden="1">('ABC analysis'!$J$1,'ABC analysis'!$J$7:$J$311)</definedName>
    <definedName name="_xlchart.v1.16" hidden="1">('ABC analysis'!$K$1,'ABC analysis'!$K$7:$K$311)</definedName>
    <definedName name="_xlchart.v1.17" hidden="1">('ABC analysis'!$L$1,'ABC analysis'!$L$7:$L$311)</definedName>
    <definedName name="_xlchart.v1.18" hidden="1">('ABC analysis'!$M$1,'ABC analysis'!$M$7:$M$311)</definedName>
    <definedName name="_xlchart.v1.19" hidden="1">('ABC analysis'!$N$1,'ABC analysis'!$N$7:$N$311)</definedName>
    <definedName name="_xlchart.v1.2" hidden="1">'ABC analysis'!$C$2:$C$306</definedName>
    <definedName name="_xlchart.v1.20" hidden="1">('ABC analysis'!$O$1,'ABC analysis'!$O$7:$O$311)</definedName>
    <definedName name="_xlchart.v1.21" hidden="1">'ABC analysis'!$S$11</definedName>
    <definedName name="_xlchart.v1.22" hidden="1">'ABC analysis'!$S$11</definedName>
    <definedName name="_xlchart.v1.23" hidden="1">'ABC analysis'!$S$11</definedName>
    <definedName name="_xlchart.v1.24" hidden="1">'ABC analysis'!$S$11</definedName>
    <definedName name="_xlchart.v1.25" hidden="1">'ABC analysis'!$B$2:$B$306</definedName>
    <definedName name="_xlchart.v1.26" hidden="1">'ABC analysis'!$F$1</definedName>
    <definedName name="_xlchart.v1.27" hidden="1">'ABC analysis'!$F$2:$F$306</definedName>
    <definedName name="_xlchart.v1.28" hidden="1">'ABC analysis'!$B$2:$B$306</definedName>
    <definedName name="_xlchart.v1.29" hidden="1">'ABC analysis'!$F$1</definedName>
    <definedName name="_xlchart.v1.3" hidden="1">'ABC analysis'!$D$1</definedName>
    <definedName name="_xlchart.v1.30" hidden="1">'ABC analysis'!$F$2:$F$306</definedName>
    <definedName name="_xlchart.v1.31" hidden="1">'ABC analysis'!$B$2:$B$306</definedName>
    <definedName name="_xlchart.v1.32" hidden="1">'ABC analysis'!$H$1</definedName>
    <definedName name="_xlchart.v1.33" hidden="1">'ABC analysis'!$H$2:$H$306</definedName>
    <definedName name="_xlchart.v1.4" hidden="1">'ABC analysis'!$D$2:$D$306</definedName>
    <definedName name="_xlchart.v1.5" hidden="1">'ABC analysis'!$E$1</definedName>
    <definedName name="_xlchart.v1.6" hidden="1">'ABC analysis'!$E$2:$E$306</definedName>
    <definedName name="_xlchart.v1.7" hidden="1">'ABC analysis'!$F$1</definedName>
    <definedName name="_xlchart.v1.8" hidden="1">'ABC analysis'!$F$2:$F$306</definedName>
    <definedName name="_xlchart.v1.9" hidden="1">'ABC analysis'!$G$1</definedName>
  </definedNames>
  <calcPr calcId="191029"/>
</workbook>
</file>

<file path=xl/calcChain.xml><?xml version="1.0" encoding="utf-8"?>
<calcChain xmlns="http://schemas.openxmlformats.org/spreadsheetml/2006/main"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" i="2"/>
  <c r="H2" i="2"/>
  <c r="E116" i="2"/>
  <c r="E25" i="2"/>
  <c r="E104" i="2"/>
  <c r="E57" i="2"/>
  <c r="E211" i="2"/>
  <c r="E37" i="2"/>
  <c r="E194" i="2"/>
  <c r="E14" i="2"/>
  <c r="E190" i="2"/>
  <c r="E212" i="2"/>
  <c r="E58" i="2"/>
  <c r="E106" i="2"/>
  <c r="E68" i="2"/>
  <c r="E213" i="2"/>
  <c r="E89" i="2"/>
  <c r="E4" i="2"/>
  <c r="E186" i="2"/>
  <c r="E22" i="2"/>
  <c r="E214" i="2"/>
  <c r="E64" i="2"/>
  <c r="E121" i="2"/>
  <c r="E96" i="2"/>
  <c r="E215" i="2"/>
  <c r="E216" i="2"/>
  <c r="E40" i="2"/>
  <c r="E217" i="2"/>
  <c r="E11" i="2"/>
  <c r="E28" i="2"/>
  <c r="E6" i="2"/>
  <c r="E18" i="2"/>
  <c r="E218" i="2"/>
  <c r="E210" i="2"/>
  <c r="E219" i="2"/>
  <c r="E220" i="2"/>
  <c r="E16" i="2"/>
  <c r="E208" i="2"/>
  <c r="E221" i="2"/>
  <c r="E78" i="2"/>
  <c r="E151" i="2"/>
  <c r="E222" i="2"/>
  <c r="E223" i="2"/>
  <c r="E224" i="2"/>
  <c r="E44" i="2"/>
  <c r="E225" i="2"/>
  <c r="E226" i="2"/>
  <c r="E155" i="2"/>
  <c r="E227" i="2"/>
  <c r="E76" i="2"/>
  <c r="E199" i="2"/>
  <c r="E125" i="2"/>
  <c r="E119" i="2"/>
  <c r="E192" i="2"/>
  <c r="E169" i="2"/>
  <c r="E154" i="2"/>
  <c r="E29" i="2"/>
  <c r="E228" i="2"/>
  <c r="E146" i="2"/>
  <c r="E83" i="2"/>
  <c r="E229" i="2"/>
  <c r="E143" i="2"/>
  <c r="E84" i="2"/>
  <c r="E140" i="2"/>
  <c r="E79" i="2"/>
  <c r="E161" i="2"/>
  <c r="E171" i="2"/>
  <c r="E170" i="2"/>
  <c r="E136" i="2"/>
  <c r="E230" i="2"/>
  <c r="E231" i="2"/>
  <c r="E103" i="2"/>
  <c r="E97" i="2"/>
  <c r="E27" i="2"/>
  <c r="E105" i="2"/>
  <c r="E160" i="2"/>
  <c r="E197" i="2"/>
  <c r="E164" i="2"/>
  <c r="E34" i="2"/>
  <c r="E179" i="2"/>
  <c r="E31" i="2"/>
  <c r="E101" i="2"/>
  <c r="E176" i="2"/>
  <c r="E53" i="2"/>
  <c r="E95" i="2"/>
  <c r="E102" i="2"/>
  <c r="E23" i="2"/>
  <c r="E26" i="2"/>
  <c r="E232" i="2"/>
  <c r="E113" i="2"/>
  <c r="E172" i="2"/>
  <c r="E182" i="2"/>
  <c r="E188" i="2"/>
  <c r="E147" i="2"/>
  <c r="E157" i="2"/>
  <c r="E233" i="2"/>
  <c r="E234" i="2"/>
  <c r="E138" i="2"/>
  <c r="E235" i="2"/>
  <c r="E167" i="2"/>
  <c r="E7" i="2"/>
  <c r="E236" i="2"/>
  <c r="E237" i="2"/>
  <c r="E189" i="2"/>
  <c r="E98" i="2"/>
  <c r="E30" i="2"/>
  <c r="E45" i="2"/>
  <c r="E69" i="2"/>
  <c r="E238" i="2"/>
  <c r="E13" i="2"/>
  <c r="E239" i="2"/>
  <c r="E240" i="2"/>
  <c r="E241" i="2"/>
  <c r="E242" i="2"/>
  <c r="E243" i="2"/>
  <c r="E244" i="2"/>
  <c r="E245" i="2"/>
  <c r="E82" i="2"/>
  <c r="E246" i="2"/>
  <c r="E112" i="2"/>
  <c r="E108" i="2"/>
  <c r="E247" i="2"/>
  <c r="E248" i="2"/>
  <c r="E249" i="2"/>
  <c r="E46" i="2"/>
  <c r="E73" i="2"/>
  <c r="E207" i="2"/>
  <c r="E71" i="2"/>
  <c r="E54" i="2"/>
  <c r="E20" i="2"/>
  <c r="E115" i="2"/>
  <c r="E250" i="2"/>
  <c r="E251" i="2"/>
  <c r="E92" i="2"/>
  <c r="E180" i="2"/>
  <c r="E252" i="2"/>
  <c r="E38" i="2"/>
  <c r="E253" i="2"/>
  <c r="E149" i="2"/>
  <c r="E70" i="2"/>
  <c r="E254" i="2"/>
  <c r="E93" i="2"/>
  <c r="E255" i="2"/>
  <c r="E10" i="2"/>
  <c r="E256" i="2"/>
  <c r="E257" i="2"/>
  <c r="E75" i="2"/>
  <c r="E52" i="2"/>
  <c r="E135" i="2"/>
  <c r="E48" i="2"/>
  <c r="E126" i="2"/>
  <c r="E258" i="2"/>
  <c r="E109" i="2"/>
  <c r="E19" i="2"/>
  <c r="E55" i="2"/>
  <c r="E148" i="2"/>
  <c r="E259" i="2"/>
  <c r="E65" i="2"/>
  <c r="E120" i="2"/>
  <c r="E260" i="2"/>
  <c r="E117" i="2"/>
  <c r="E191" i="2"/>
  <c r="E173" i="2"/>
  <c r="E168" i="2"/>
  <c r="E261" i="2"/>
  <c r="E133" i="2"/>
  <c r="E163" i="2"/>
  <c r="E152" i="2"/>
  <c r="E196" i="2"/>
  <c r="E162" i="2"/>
  <c r="E66" i="2"/>
  <c r="E262" i="2"/>
  <c r="E263" i="2"/>
  <c r="E47" i="2"/>
  <c r="E166" i="2"/>
  <c r="E204" i="2"/>
  <c r="E32" i="2"/>
  <c r="E264" i="2"/>
  <c r="E159" i="2"/>
  <c r="E265" i="2"/>
  <c r="E43" i="2"/>
  <c r="E153" i="2"/>
  <c r="E91" i="2"/>
  <c r="E8" i="2"/>
  <c r="E266" i="2"/>
  <c r="E130" i="2"/>
  <c r="E201" i="2"/>
  <c r="E181" i="2"/>
  <c r="E51" i="2"/>
  <c r="E267" i="2"/>
  <c r="E94" i="2"/>
  <c r="E24" i="2"/>
  <c r="E61" i="2"/>
  <c r="E128" i="2"/>
  <c r="E123" i="2"/>
  <c r="E268" i="2"/>
  <c r="E15" i="2"/>
  <c r="E134" i="2"/>
  <c r="E269" i="2"/>
  <c r="E270" i="2"/>
  <c r="E271" i="2"/>
  <c r="E272" i="2"/>
  <c r="E118" i="2"/>
  <c r="E273" i="2"/>
  <c r="E114" i="2"/>
  <c r="E85" i="2"/>
  <c r="E33" i="2"/>
  <c r="E187" i="2"/>
  <c r="E77" i="2"/>
  <c r="E41" i="2"/>
  <c r="E137" i="2"/>
  <c r="E35" i="2"/>
  <c r="E88" i="2"/>
  <c r="E90" i="2"/>
  <c r="E74" i="2"/>
  <c r="E274" i="2"/>
  <c r="E67" i="2"/>
  <c r="E2" i="2"/>
  <c r="E275" i="2"/>
  <c r="E21" i="2"/>
  <c r="E276" i="2"/>
  <c r="E145" i="2"/>
  <c r="E277" i="2"/>
  <c r="E278" i="2"/>
  <c r="E141" i="2"/>
  <c r="E156" i="2"/>
  <c r="E200" i="2"/>
  <c r="E17" i="2"/>
  <c r="E158" i="2"/>
  <c r="E279" i="2"/>
  <c r="E62" i="2"/>
  <c r="E280" i="2"/>
  <c r="E281" i="2"/>
  <c r="E63" i="2"/>
  <c r="E282" i="2"/>
  <c r="E144" i="2"/>
  <c r="E203" i="2"/>
  <c r="E111" i="2"/>
  <c r="E283" i="2"/>
  <c r="E129" i="2"/>
  <c r="E284" i="2"/>
  <c r="E185" i="2"/>
  <c r="E285" i="2"/>
  <c r="E286" i="2"/>
  <c r="E287" i="2"/>
  <c r="E81" i="2"/>
  <c r="E288" i="2"/>
  <c r="E87" i="2"/>
  <c r="E59" i="2"/>
  <c r="E289" i="2"/>
  <c r="E174" i="2"/>
  <c r="E3" i="2"/>
  <c r="E142" i="2"/>
  <c r="E195" i="2"/>
  <c r="E107" i="2"/>
  <c r="E42" i="2"/>
  <c r="E9" i="2"/>
  <c r="E198" i="2"/>
  <c r="E124" i="2"/>
  <c r="E290" i="2"/>
  <c r="E165" i="2"/>
  <c r="E178" i="2"/>
  <c r="E139" i="2"/>
  <c r="E291" i="2"/>
  <c r="E72" i="2"/>
  <c r="E177" i="2"/>
  <c r="E80" i="2"/>
  <c r="E292" i="2"/>
  <c r="E206" i="2"/>
  <c r="E175" i="2"/>
  <c r="E86" i="2"/>
  <c r="E293" i="2"/>
  <c r="E184" i="2"/>
  <c r="E294" i="2"/>
  <c r="E150" i="2"/>
  <c r="E295" i="2"/>
  <c r="E202" i="2"/>
  <c r="E296" i="2"/>
  <c r="E297" i="2"/>
  <c r="E131" i="2"/>
  <c r="E5" i="2"/>
  <c r="E60" i="2"/>
  <c r="E298" i="2"/>
  <c r="E49" i="2"/>
  <c r="E127" i="2"/>
  <c r="E209" i="2"/>
  <c r="E193" i="2"/>
  <c r="E39" i="2"/>
  <c r="E110" i="2"/>
  <c r="E12" i="2"/>
  <c r="E299" i="2"/>
  <c r="E300" i="2"/>
  <c r="E132" i="2"/>
  <c r="E183" i="2"/>
  <c r="E301" i="2"/>
  <c r="E36" i="2"/>
  <c r="E302" i="2"/>
  <c r="E122" i="2"/>
  <c r="E56" i="2"/>
  <c r="E303" i="2"/>
  <c r="E304" i="2"/>
  <c r="E100" i="2"/>
  <c r="E50" i="2"/>
  <c r="E205" i="2"/>
  <c r="E305" i="2"/>
  <c r="E306" i="2"/>
  <c r="E99" i="2"/>
  <c r="F183" i="2" l="1"/>
  <c r="F296" i="2"/>
  <c r="F178" i="2"/>
  <c r="F81" i="2"/>
  <c r="F279" i="2"/>
  <c r="K11" i="2"/>
  <c r="F306" i="2" s="1"/>
  <c r="F305" i="2"/>
  <c r="F132" i="2"/>
  <c r="F110" i="2"/>
  <c r="F202" i="2"/>
  <c r="F184" i="2"/>
  <c r="F165" i="2"/>
  <c r="F9" i="2"/>
  <c r="F287" i="2"/>
  <c r="F284" i="2"/>
  <c r="F158" i="2"/>
  <c r="F141" i="2"/>
  <c r="F88" i="2"/>
  <c r="F224" i="2"/>
  <c r="F182" i="2"/>
  <c r="F69" i="2"/>
  <c r="F148" i="2"/>
  <c r="F262" i="2"/>
  <c r="F74" i="2"/>
  <c r="F277" i="2"/>
  <c r="F288" i="2"/>
  <c r="F107" i="2"/>
  <c r="F297" i="2"/>
  <c r="F193" i="2"/>
  <c r="F125" i="2"/>
  <c r="F170" i="2"/>
  <c r="F244" i="2"/>
  <c r="F250" i="2"/>
  <c r="F265" i="2"/>
  <c r="F268" i="2"/>
  <c r="F200" i="2"/>
  <c r="F282" i="2"/>
  <c r="F124" i="2"/>
  <c r="F86" i="2"/>
  <c r="F299" i="2"/>
  <c r="F56" i="2"/>
  <c r="F41" i="2"/>
  <c r="F85" i="2"/>
  <c r="F128" i="2"/>
  <c r="F267" i="2"/>
  <c r="F264" i="2"/>
  <c r="F47" i="2"/>
  <c r="F191" i="2"/>
  <c r="F65" i="2"/>
  <c r="F257" i="2"/>
  <c r="F93" i="2"/>
  <c r="F20" i="2"/>
  <c r="F73" i="2"/>
  <c r="F247" i="2"/>
  <c r="F242" i="2"/>
  <c r="F13" i="2"/>
  <c r="F30" i="2"/>
  <c r="F138" i="2"/>
  <c r="F147" i="2"/>
  <c r="F113" i="2"/>
  <c r="F102" i="2"/>
  <c r="F101" i="2"/>
  <c r="F164" i="2"/>
  <c r="F27" i="2"/>
  <c r="F230" i="2"/>
  <c r="F161" i="2"/>
  <c r="F143" i="2"/>
  <c r="F228" i="2"/>
  <c r="F192" i="2"/>
  <c r="F76" i="2"/>
  <c r="F225" i="2"/>
  <c r="F222" i="2"/>
  <c r="F208" i="2"/>
  <c r="F210" i="2"/>
  <c r="F28" i="2"/>
  <c r="F216" i="2"/>
  <c r="F64" i="2"/>
  <c r="F4" i="2"/>
  <c r="F106" i="2"/>
  <c r="F14" i="2"/>
  <c r="F57" i="2"/>
  <c r="F205" i="2"/>
  <c r="F303" i="2"/>
  <c r="F36" i="2"/>
  <c r="F300" i="2"/>
  <c r="F39" i="2"/>
  <c r="F49" i="2"/>
  <c r="F131" i="2"/>
  <c r="F295" i="2"/>
  <c r="F293" i="2"/>
  <c r="F292" i="2"/>
  <c r="F291" i="2"/>
  <c r="F290" i="2"/>
  <c r="F42" i="2"/>
  <c r="F3" i="2"/>
  <c r="F87" i="2"/>
  <c r="F286" i="2"/>
  <c r="F129" i="2"/>
  <c r="F144" i="2"/>
  <c r="F280" i="2"/>
  <c r="F17" i="2"/>
  <c r="F278" i="2"/>
  <c r="F21" i="2"/>
  <c r="F274" i="2"/>
  <c r="F35" i="2"/>
  <c r="F187" i="2"/>
  <c r="F270" i="2"/>
  <c r="F24" i="2"/>
  <c r="F8" i="2"/>
  <c r="F204" i="2"/>
  <c r="F152" i="2"/>
  <c r="F260" i="2"/>
  <c r="F258" i="2"/>
  <c r="F10" i="2"/>
  <c r="F252" i="2"/>
  <c r="F71" i="2"/>
  <c r="F112" i="2"/>
  <c r="F240" i="2"/>
  <c r="F189" i="2"/>
  <c r="F233" i="2"/>
  <c r="F26" i="2"/>
  <c r="F179" i="2"/>
  <c r="F103" i="2"/>
  <c r="F140" i="2"/>
  <c r="F154" i="2"/>
  <c r="F155" i="2"/>
  <c r="F78" i="2"/>
  <c r="F77" i="2"/>
  <c r="F114" i="2"/>
  <c r="F271" i="2"/>
  <c r="F15" i="2"/>
  <c r="F61" i="2"/>
  <c r="F51" i="2"/>
  <c r="F266" i="2"/>
  <c r="F43" i="2"/>
  <c r="F32" i="2"/>
  <c r="F263" i="2"/>
  <c r="F196" i="2"/>
  <c r="F261" i="2"/>
  <c r="F117" i="2"/>
  <c r="F259" i="2"/>
  <c r="F109" i="2"/>
  <c r="F135" i="2"/>
  <c r="F256" i="2"/>
  <c r="F254" i="2"/>
  <c r="F38" i="2"/>
  <c r="F251" i="2"/>
  <c r="F54" i="2"/>
  <c r="F46" i="2"/>
  <c r="F108" i="2"/>
  <c r="F245" i="2"/>
  <c r="F241" i="2"/>
  <c r="F238" i="2"/>
  <c r="F98" i="2"/>
  <c r="F7" i="2"/>
  <c r="F234" i="2"/>
  <c r="F188" i="2"/>
  <c r="F232" i="2"/>
  <c r="F95" i="2"/>
  <c r="F31" i="2"/>
  <c r="F197" i="2"/>
  <c r="F97" i="2"/>
  <c r="F136" i="2"/>
  <c r="F79" i="2"/>
  <c r="F229" i="2"/>
  <c r="F29" i="2"/>
  <c r="F119" i="2"/>
  <c r="F227" i="2"/>
  <c r="F44" i="2"/>
  <c r="F151" i="2"/>
  <c r="F16" i="2"/>
  <c r="F218" i="2"/>
  <c r="F11" i="2"/>
  <c r="F215" i="2"/>
  <c r="F214" i="2"/>
  <c r="F89" i="2"/>
  <c r="F58" i="2"/>
  <c r="F194" i="2"/>
  <c r="F104" i="2"/>
  <c r="F220" i="2"/>
  <c r="F217" i="2"/>
  <c r="F96" i="2"/>
  <c r="F22" i="2"/>
  <c r="F213" i="2"/>
  <c r="F212" i="2"/>
  <c r="F37" i="2"/>
  <c r="F25" i="2"/>
  <c r="F2" i="2"/>
  <c r="F18" i="2"/>
  <c r="F33" i="2"/>
  <c r="F118" i="2"/>
  <c r="F269" i="2"/>
  <c r="F123" i="2"/>
  <c r="F94" i="2"/>
  <c r="F201" i="2"/>
  <c r="F91" i="2"/>
  <c r="F159" i="2"/>
  <c r="F166" i="2"/>
  <c r="F66" i="2"/>
  <c r="F163" i="2"/>
  <c r="F173" i="2"/>
  <c r="F120" i="2"/>
  <c r="F55" i="2"/>
  <c r="F126" i="2"/>
  <c r="F75" i="2"/>
  <c r="F255" i="2"/>
  <c r="F149" i="2"/>
  <c r="F180" i="2"/>
  <c r="F115" i="2"/>
  <c r="F207" i="2"/>
  <c r="F248" i="2"/>
  <c r="F246" i="2"/>
  <c r="F243" i="2"/>
  <c r="F239" i="2"/>
  <c r="F45" i="2"/>
  <c r="F237" i="2"/>
  <c r="F235" i="2"/>
  <c r="F157" i="2"/>
  <c r="F172" i="2"/>
  <c r="F23" i="2"/>
  <c r="F176" i="2"/>
  <c r="F34" i="2"/>
  <c r="F105" i="2"/>
  <c r="F231" i="2"/>
  <c r="F171" i="2"/>
  <c r="F84" i="2"/>
  <c r="F146" i="2"/>
  <c r="F169" i="2"/>
  <c r="F199" i="2"/>
  <c r="F226" i="2"/>
  <c r="F223" i="2"/>
  <c r="F221" i="2"/>
  <c r="F219" i="2"/>
  <c r="F6" i="2"/>
  <c r="F40" i="2"/>
  <c r="F121" i="2"/>
  <c r="F186" i="2"/>
  <c r="F68" i="2"/>
  <c r="F190" i="2"/>
  <c r="F211" i="2"/>
  <c r="F116" i="2"/>
  <c r="F63" i="2" l="1"/>
  <c r="F289" i="2"/>
  <c r="F177" i="2"/>
  <c r="F60" i="2"/>
  <c r="G254" i="2" s="1"/>
  <c r="F122" i="2"/>
  <c r="F236" i="2"/>
  <c r="F82" i="2"/>
  <c r="F92" i="2"/>
  <c r="F48" i="2"/>
  <c r="F133" i="2"/>
  <c r="F153" i="2"/>
  <c r="F134" i="2"/>
  <c r="F90" i="2"/>
  <c r="F298" i="2"/>
  <c r="F174" i="2"/>
  <c r="F275" i="2"/>
  <c r="F168" i="2"/>
  <c r="F167" i="2"/>
  <c r="F99" i="2"/>
  <c r="F80" i="2"/>
  <c r="F283" i="2"/>
  <c r="F273" i="2"/>
  <c r="F70" i="2"/>
  <c r="F160" i="2"/>
  <c r="F67" i="2"/>
  <c r="F281" i="2"/>
  <c r="F59" i="2"/>
  <c r="F72" i="2"/>
  <c r="F5" i="2"/>
  <c r="F302" i="2"/>
  <c r="F145" i="2"/>
  <c r="F111" i="2"/>
  <c r="F195" i="2"/>
  <c r="F175" i="2"/>
  <c r="F209" i="2"/>
  <c r="F100" i="2"/>
  <c r="F253" i="2"/>
  <c r="F19" i="2"/>
  <c r="F162" i="2"/>
  <c r="F130" i="2"/>
  <c r="F272" i="2"/>
  <c r="F50" i="2"/>
  <c r="F150" i="2"/>
  <c r="F285" i="2"/>
  <c r="F137" i="2"/>
  <c r="F52" i="2"/>
  <c r="F53" i="2"/>
  <c r="F301" i="2"/>
  <c r="F139" i="2"/>
  <c r="F62" i="2"/>
  <c r="F181" i="2"/>
  <c r="F249" i="2"/>
  <c r="F83" i="2"/>
  <c r="F276" i="2"/>
  <c r="F203" i="2"/>
  <c r="F142" i="2"/>
  <c r="F206" i="2"/>
  <c r="F127" i="2"/>
  <c r="F304" i="2"/>
  <c r="F156" i="2"/>
  <c r="F185" i="2"/>
  <c r="F198" i="2"/>
  <c r="F294" i="2"/>
  <c r="F12" i="2"/>
  <c r="G161" i="2"/>
  <c r="G26" i="2"/>
  <c r="G153" i="2"/>
  <c r="G131" i="2"/>
  <c r="G52" i="2"/>
  <c r="G248" i="2"/>
  <c r="G251" i="2"/>
  <c r="G280" i="2"/>
  <c r="G305" i="2"/>
  <c r="G84" i="2"/>
  <c r="G166" i="2"/>
  <c r="G215" i="2"/>
  <c r="G109" i="2"/>
  <c r="G252" i="2"/>
  <c r="G49" i="2"/>
  <c r="G59" i="2"/>
  <c r="G28" i="2"/>
  <c r="G93" i="2"/>
  <c r="G268" i="2"/>
  <c r="G69" i="2"/>
  <c r="G159" i="2"/>
  <c r="G51" i="2"/>
  <c r="G284" i="2"/>
  <c r="G101" i="2"/>
  <c r="G299" i="2"/>
  <c r="G297" i="2"/>
  <c r="G125" i="2" l="1"/>
  <c r="G264" i="2"/>
  <c r="G39" i="2"/>
  <c r="G75" i="2"/>
  <c r="G277" i="2"/>
  <c r="G73" i="2"/>
  <c r="G106" i="2"/>
  <c r="G3" i="2"/>
  <c r="G108" i="2"/>
  <c r="G255" i="2"/>
  <c r="G68" i="2"/>
  <c r="G24" i="2"/>
  <c r="G214" i="2"/>
  <c r="G146" i="2"/>
  <c r="G137" i="2"/>
  <c r="G245" i="2"/>
  <c r="G192" i="2"/>
  <c r="G241" i="2"/>
  <c r="G205" i="2"/>
  <c r="G294" i="2"/>
  <c r="G203" i="2"/>
  <c r="G58" i="2"/>
  <c r="G70" i="2"/>
  <c r="G182" i="2"/>
  <c r="G200" i="2"/>
  <c r="G191" i="2"/>
  <c r="G177" i="2"/>
  <c r="G204" i="2"/>
  <c r="G229" i="2"/>
  <c r="G243" i="2"/>
  <c r="G193" i="2"/>
  <c r="G85" i="2"/>
  <c r="G147" i="2"/>
  <c r="G279" i="2"/>
  <c r="G302" i="2"/>
  <c r="G144" i="2"/>
  <c r="G271" i="2"/>
  <c r="G232" i="2"/>
  <c r="G96" i="2"/>
  <c r="G239" i="2"/>
  <c r="G247" i="2"/>
  <c r="G63" i="2"/>
  <c r="G15" i="2"/>
  <c r="G104" i="2"/>
  <c r="G181" i="2"/>
  <c r="G162" i="2"/>
  <c r="G45" i="2"/>
  <c r="G158" i="2"/>
  <c r="G213" i="2"/>
  <c r="G198" i="2"/>
  <c r="G212" i="2"/>
  <c r="G179" i="2"/>
  <c r="G67" i="2"/>
  <c r="G121" i="2"/>
  <c r="G126" i="2"/>
  <c r="G218" i="2"/>
  <c r="G117" i="2"/>
  <c r="G8" i="2"/>
  <c r="G287" i="2"/>
  <c r="G185" i="2"/>
  <c r="G236" i="2"/>
  <c r="G298" i="2"/>
  <c r="G273" i="2"/>
  <c r="G118" i="2"/>
  <c r="G276" i="2"/>
  <c r="G175" i="2"/>
  <c r="G113" i="2"/>
  <c r="G272" i="2"/>
  <c r="G60" i="2"/>
  <c r="G235" i="2"/>
  <c r="G238" i="2"/>
  <c r="G293" i="2"/>
  <c r="G210" i="2"/>
  <c r="G23" i="2"/>
  <c r="G2" i="2"/>
  <c r="G234" i="2"/>
  <c r="G154" i="2"/>
  <c r="G290" i="2"/>
  <c r="G183" i="2"/>
  <c r="G208" i="2"/>
  <c r="G133" i="2"/>
  <c r="G167" i="2"/>
  <c r="G105" i="2"/>
  <c r="G95" i="2"/>
  <c r="G87" i="2"/>
  <c r="G222" i="2"/>
  <c r="G19" i="2"/>
  <c r="G150" i="2"/>
  <c r="G139" i="2"/>
  <c r="G40" i="2"/>
  <c r="G4" i="2"/>
  <c r="G46" i="2"/>
  <c r="G56" i="2"/>
  <c r="G81" i="2"/>
  <c r="G189" i="2"/>
  <c r="G194" i="2"/>
  <c r="G184" i="2"/>
  <c r="G74" i="2"/>
  <c r="G124" i="2"/>
  <c r="G242" i="2"/>
  <c r="G304" i="2"/>
  <c r="G240" i="2"/>
  <c r="G11" i="2"/>
  <c r="G224" i="2"/>
  <c r="G250" i="2"/>
  <c r="G267" i="2"/>
  <c r="G143" i="2"/>
  <c r="G5" i="2"/>
  <c r="G281" i="2"/>
  <c r="G152" i="2"/>
  <c r="G266" i="2"/>
  <c r="G97" i="2"/>
  <c r="G94" i="2"/>
  <c r="G34" i="2"/>
  <c r="G228" i="2"/>
  <c r="G36" i="2"/>
  <c r="G261" i="2"/>
  <c r="G201" i="2"/>
  <c r="G62" i="2"/>
  <c r="G27" i="2"/>
  <c r="G99" i="2"/>
  <c r="G295" i="2"/>
  <c r="G237" i="2"/>
  <c r="G115" i="2"/>
  <c r="G186" i="2"/>
  <c r="G116" i="2"/>
  <c r="G148" i="2"/>
  <c r="G244" i="2"/>
  <c r="G128" i="2"/>
  <c r="G138" i="2"/>
  <c r="G110" i="2"/>
  <c r="G278" i="2"/>
  <c r="G259" i="2"/>
  <c r="G217" i="2"/>
  <c r="G199" i="2"/>
  <c r="G107" i="2"/>
  <c r="G282" i="2"/>
  <c r="G65" i="2"/>
  <c r="G164" i="2"/>
  <c r="G12" i="2"/>
  <c r="G296" i="2"/>
  <c r="G303" i="2"/>
  <c r="G21" i="2"/>
  <c r="G78" i="2"/>
  <c r="G38" i="2"/>
  <c r="G29" i="2"/>
  <c r="G33" i="2"/>
  <c r="G207" i="2"/>
  <c r="G226" i="2"/>
  <c r="G142" i="2"/>
  <c r="G71" i="2"/>
  <c r="G136" i="2"/>
  <c r="G55" i="2"/>
  <c r="G83" i="2"/>
  <c r="G53" i="2"/>
  <c r="G50" i="2"/>
  <c r="G253" i="2"/>
  <c r="G233" i="2"/>
  <c r="G22" i="2"/>
  <c r="G174" i="2"/>
  <c r="G82" i="2"/>
  <c r="G202" i="2"/>
  <c r="G35" i="2"/>
  <c r="G32" i="2"/>
  <c r="G227" i="2"/>
  <c r="G163" i="2"/>
  <c r="G221" i="2"/>
  <c r="G9" i="2"/>
  <c r="G10" i="2"/>
  <c r="G219" i="2"/>
  <c r="G173" i="2"/>
  <c r="G44" i="2"/>
  <c r="G263" i="2"/>
  <c r="G187" i="2"/>
  <c r="G206" i="2"/>
  <c r="G20" i="2"/>
  <c r="G169" i="2"/>
  <c r="G246" i="2"/>
  <c r="G91" i="2"/>
  <c r="G220" i="2"/>
  <c r="G79" i="2"/>
  <c r="G54" i="2"/>
  <c r="G61" i="2"/>
  <c r="G112" i="2"/>
  <c r="G17" i="2"/>
  <c r="G300" i="2"/>
  <c r="G57" i="2"/>
  <c r="G230" i="2"/>
  <c r="G149" i="2"/>
  <c r="G16" i="2"/>
  <c r="G135" i="2"/>
  <c r="G260" i="2"/>
  <c r="G141" i="2"/>
  <c r="G14" i="2"/>
  <c r="G30" i="2"/>
  <c r="G172" i="2"/>
  <c r="G25" i="2"/>
  <c r="G7" i="2"/>
  <c r="G140" i="2"/>
  <c r="G291" i="2"/>
  <c r="G122" i="2"/>
  <c r="G216" i="2"/>
  <c r="G6" i="2"/>
  <c r="G157" i="2"/>
  <c r="G120" i="2"/>
  <c r="G37" i="2"/>
  <c r="G151" i="2"/>
  <c r="G98" i="2"/>
  <c r="G196" i="2"/>
  <c r="G103" i="2"/>
  <c r="G270" i="2"/>
  <c r="G292" i="2"/>
  <c r="G165" i="2"/>
  <c r="G306" i="2"/>
  <c r="G225" i="2"/>
  <c r="G13" i="2"/>
  <c r="G47" i="2"/>
  <c r="G86" i="2"/>
  <c r="G170" i="2"/>
  <c r="G262" i="2"/>
  <c r="G176" i="2"/>
  <c r="G18" i="2"/>
  <c r="G188" i="2"/>
  <c r="G155" i="2"/>
  <c r="G42" i="2"/>
  <c r="G76" i="2"/>
  <c r="G257" i="2"/>
  <c r="G41" i="2"/>
  <c r="G265" i="2"/>
  <c r="G288" i="2"/>
  <c r="G77" i="2"/>
  <c r="G178" i="2"/>
  <c r="G64" i="2"/>
  <c r="G48" i="2"/>
  <c r="G168" i="2"/>
  <c r="G223" i="2"/>
  <c r="G119" i="2"/>
  <c r="G274" i="2"/>
  <c r="G190" i="2"/>
  <c r="G171" i="2"/>
  <c r="G123" i="2"/>
  <c r="G197" i="2"/>
  <c r="G114" i="2"/>
  <c r="G129" i="2"/>
  <c r="G195" i="2"/>
  <c r="G211" i="2"/>
  <c r="G231" i="2"/>
  <c r="G180" i="2"/>
  <c r="G269" i="2"/>
  <c r="G89" i="2"/>
  <c r="G31" i="2"/>
  <c r="G256" i="2"/>
  <c r="G258" i="2"/>
  <c r="G286" i="2"/>
  <c r="G88" i="2"/>
  <c r="G132" i="2"/>
  <c r="G102" i="2"/>
  <c r="G90" i="2"/>
  <c r="G283" i="2"/>
  <c r="G66" i="2"/>
  <c r="G43" i="2"/>
  <c r="G127" i="2"/>
  <c r="G156" i="2"/>
  <c r="G249" i="2"/>
  <c r="G301" i="2"/>
  <c r="G285" i="2"/>
  <c r="G130" i="2"/>
  <c r="G100" i="2"/>
  <c r="G111" i="2"/>
  <c r="G72" i="2"/>
  <c r="G160" i="2"/>
  <c r="G80" i="2"/>
  <c r="G275" i="2"/>
  <c r="G134" i="2"/>
  <c r="G92" i="2"/>
  <c r="G289" i="2"/>
  <c r="G209" i="2"/>
  <c r="G145" i="2"/>
</calcChain>
</file>

<file path=xl/sharedStrings.xml><?xml version="1.0" encoding="utf-8"?>
<sst xmlns="http://schemas.openxmlformats.org/spreadsheetml/2006/main" count="1553" uniqueCount="624">
  <si>
    <t>RMA0024</t>
  </si>
  <si>
    <t>ACECLOFENAC</t>
  </si>
  <si>
    <t>KG</t>
  </si>
  <si>
    <t>RME0133</t>
  </si>
  <si>
    <t>ACETONE</t>
  </si>
  <si>
    <t>RMA0151</t>
  </si>
  <si>
    <t>ACICLOVIR</t>
  </si>
  <si>
    <t>RME0130</t>
  </si>
  <si>
    <t>ACRYPOL 934/ SHELLPOL</t>
  </si>
  <si>
    <t>RME0101</t>
  </si>
  <si>
    <t>ACRYPOL 934P</t>
  </si>
  <si>
    <t>RMA0110</t>
  </si>
  <si>
    <t>ALPHA LIPOIC ACID (COATED 80%)</t>
  </si>
  <si>
    <t>RMA0127</t>
  </si>
  <si>
    <t>ALPRAZOLAM</t>
  </si>
  <si>
    <t>RMA0196</t>
  </si>
  <si>
    <t>AMITRIPTYLINE HCL</t>
  </si>
  <si>
    <t>RMA0002</t>
  </si>
  <si>
    <t>AMLODIPINE BESILATE</t>
  </si>
  <si>
    <t>RMA0172</t>
  </si>
  <si>
    <t>RMF0014</t>
  </si>
  <si>
    <t>APPLE FLAVOUR LIQUID</t>
  </si>
  <si>
    <t>LTR</t>
  </si>
  <si>
    <t>RMC0026</t>
  </si>
  <si>
    <t>AQUEOUS FILM COAT PVA RED</t>
  </si>
  <si>
    <t>RMC0023</t>
  </si>
  <si>
    <t>AQUEOUS FILM COAT PVA WHITE</t>
  </si>
  <si>
    <t>RMA0057</t>
  </si>
  <si>
    <t>ARIPIPRAZOLE</t>
  </si>
  <si>
    <t>RMA0187</t>
  </si>
  <si>
    <t>ASCORBIC ACID</t>
  </si>
  <si>
    <t>RME0021</t>
  </si>
  <si>
    <t>ASPARTAME</t>
  </si>
  <si>
    <t>RMA0003</t>
  </si>
  <si>
    <t>ATENOLOL</t>
  </si>
  <si>
    <t>RMA0171</t>
  </si>
  <si>
    <t>RMA0108</t>
  </si>
  <si>
    <t>ATORVASTATIN CALCIUM</t>
  </si>
  <si>
    <t>RMA0199</t>
  </si>
  <si>
    <t>AZITHROMYCIN</t>
  </si>
  <si>
    <t>RMA0144</t>
  </si>
  <si>
    <t>AZITHROMYCIN  (AS DIHYDRATE)</t>
  </si>
  <si>
    <t>RMA0222</t>
  </si>
  <si>
    <t>Amlodipine Besylate</t>
  </si>
  <si>
    <t>RMC0030</t>
  </si>
  <si>
    <t>Aqueous Film Coat PVA Blue</t>
  </si>
  <si>
    <t>RMF0013</t>
  </si>
  <si>
    <t>BANANA FLAVOUR LIQUID</t>
  </si>
  <si>
    <t>RME0088</t>
  </si>
  <si>
    <t>BENZENE</t>
  </si>
  <si>
    <t>RMA0034</t>
  </si>
  <si>
    <t>BETAHISTINE DIHYDROCHLORIDE</t>
  </si>
  <si>
    <t>RMA0146</t>
  </si>
  <si>
    <t>BLENDED PELLETS OF OMEPRAZOLE EC 20MG &amp; DOMPERIDONE IR 10MG</t>
  </si>
  <si>
    <t>RMA0093</t>
  </si>
  <si>
    <t>BLENDED PELLETS OF PANTOPRAZOLE 40MG EC &amp; DOMPERIDONE 30MG SR</t>
  </si>
  <si>
    <t>RMA0165</t>
  </si>
  <si>
    <t>BLENDED PELLETS OF PANTOPRAZOLE 40MG LEVOSULPIRIDE 75MG</t>
  </si>
  <si>
    <t>RMA0092</t>
  </si>
  <si>
    <t>BLENDED PELLETS OF RABEPRAZOLE EC 20MG &amp; DOMPERIDONE SR 30MG</t>
  </si>
  <si>
    <t>RMA0141</t>
  </si>
  <si>
    <t>BLENDED PELLETS OF RABEPRAZOLE EC 20MG &amp; LEVOSULPIRIDE SR 75MG</t>
  </si>
  <si>
    <t>RMA0212</t>
  </si>
  <si>
    <t>Benzyl Alcohol</t>
  </si>
  <si>
    <t>RME0166</t>
  </si>
  <si>
    <t>Bronopol</t>
  </si>
  <si>
    <t>RME0171</t>
  </si>
  <si>
    <t>Butylated Hydroxy Anisole</t>
  </si>
  <si>
    <t>RME0170</t>
  </si>
  <si>
    <t>Butylated Hydroxy Toluene</t>
  </si>
  <si>
    <t>RMA0016</t>
  </si>
  <si>
    <t>CAFFEINE (ANHYDROUS).</t>
  </si>
  <si>
    <t>RMA0113</t>
  </si>
  <si>
    <t>CALCIUM CARBONATE</t>
  </si>
  <si>
    <t>RMA0120</t>
  </si>
  <si>
    <t>CALCIUM CARBONATE (OYSTER SHELL)</t>
  </si>
  <si>
    <t>RMA0101</t>
  </si>
  <si>
    <t>CALCIUM CARBONATE.</t>
  </si>
  <si>
    <t>RME0067</t>
  </si>
  <si>
    <t>CALCIUM CITRATE</t>
  </si>
  <si>
    <t>RMA0075</t>
  </si>
  <si>
    <t>CALCIUM PANTOTHENATE</t>
  </si>
  <si>
    <t>RME0041</t>
  </si>
  <si>
    <t>CALCIUM STEARATE</t>
  </si>
  <si>
    <t>RME0172</t>
  </si>
  <si>
    <t>CARBOMER-940</t>
  </si>
  <si>
    <t>RME0075</t>
  </si>
  <si>
    <t>CARBOXY METHYL CELLULOSE CALCIUM</t>
  </si>
  <si>
    <t>RMF0015</t>
  </si>
  <si>
    <t>CARDAMOM LIQUID</t>
  </si>
  <si>
    <t>RME0077</t>
  </si>
  <si>
    <t>CARNAUBA WAX</t>
  </si>
  <si>
    <t>RME0154</t>
  </si>
  <si>
    <t>CETYL ALCOHOL</t>
  </si>
  <si>
    <t>RMA0049</t>
  </si>
  <si>
    <t>CHLORZOXAZONE</t>
  </si>
  <si>
    <t>RMA0116</t>
  </si>
  <si>
    <t>CILNIDIPINE</t>
  </si>
  <si>
    <t>RMA0007</t>
  </si>
  <si>
    <t>CIPROFLOXACIN HYDROCHLORIDE..</t>
  </si>
  <si>
    <t>RMA0219</t>
  </si>
  <si>
    <t>CITRIC ACID (MONOHYDRATE)</t>
  </si>
  <si>
    <t>RME0127</t>
  </si>
  <si>
    <t>CITRIC ACID MONOHYDRATE</t>
  </si>
  <si>
    <t>RMA0184</t>
  </si>
  <si>
    <t>CLOMIFENE CITRATE</t>
  </si>
  <si>
    <t>RMC0029</t>
  </si>
  <si>
    <t>COL. PONCEAU 4R SUPRA</t>
  </si>
  <si>
    <t>RME0113</t>
  </si>
  <si>
    <t>COLLOIDAL SILICON DIOXIDE</t>
  </si>
  <si>
    <t>RME0001</t>
  </si>
  <si>
    <t>COLLOIDAL SILICON DIOXIDE.</t>
  </si>
  <si>
    <t>RME0013</t>
  </si>
  <si>
    <t>COLLOIDAL SILICON DIOXIDE..</t>
  </si>
  <si>
    <t>RMC0028</t>
  </si>
  <si>
    <t>COLOUR BRILLIANT BLUE LAKE</t>
  </si>
  <si>
    <t>RMC0012</t>
  </si>
  <si>
    <t>COLOUR ERYTHROSINE LAKE</t>
  </si>
  <si>
    <t>RMC0007</t>
  </si>
  <si>
    <t>COLOUR INDIGO CARMINE LAKE (32% TO 40%)</t>
  </si>
  <si>
    <t>RMC0009</t>
  </si>
  <si>
    <t>COLOUR PONCEAU 4R LAKE</t>
  </si>
  <si>
    <t>RMC0003</t>
  </si>
  <si>
    <t>COLOUR QUINOLINE YELLOW LAKE</t>
  </si>
  <si>
    <t>RMC0008</t>
  </si>
  <si>
    <t>COLOUR RED OXIDE OF IRON</t>
  </si>
  <si>
    <t>RMC0011</t>
  </si>
  <si>
    <t>COLOUR SUNSET YELLOW LAKE</t>
  </si>
  <si>
    <t>RMC0013</t>
  </si>
  <si>
    <t>COLOUR SUNSET YELLOW SUPRA</t>
  </si>
  <si>
    <t>RMC0005</t>
  </si>
  <si>
    <t>COLOUR TARTRAZINE LAKE</t>
  </si>
  <si>
    <t>RMC0021</t>
  </si>
  <si>
    <t>COLOUR TARTRAZINE SUPRA</t>
  </si>
  <si>
    <t>RMC0014</t>
  </si>
  <si>
    <t>COLOUR YELLOW OXIDE OF IRON</t>
  </si>
  <si>
    <t>RMC0027</t>
  </si>
  <si>
    <t>COLOURE INDIGO CARAMINE LAKE (12% TO 20%)</t>
  </si>
  <si>
    <t>RME0114</t>
  </si>
  <si>
    <t>CROSCARMELLOSE SODIUM</t>
  </si>
  <si>
    <t>RME0011</t>
  </si>
  <si>
    <t>CROSCARMELLOSE SODIUM.</t>
  </si>
  <si>
    <t>RME0085</t>
  </si>
  <si>
    <t>CROSCARMELLOSE SODIUM...</t>
  </si>
  <si>
    <t>RME0040</t>
  </si>
  <si>
    <t>CROSPOVIDONE</t>
  </si>
  <si>
    <t>RMA0139</t>
  </si>
  <si>
    <t>CYPROHEPTADINE HYDROCHLORIDE</t>
  </si>
  <si>
    <t>RME0169</t>
  </si>
  <si>
    <t>Citric Acid [Anhydrous]</t>
  </si>
  <si>
    <t>RMC0031</t>
  </si>
  <si>
    <t>Colour Caramel Lake</t>
  </si>
  <si>
    <t>RMC0035</t>
  </si>
  <si>
    <t>Colour Ferric Oxide Red USP-NF</t>
  </si>
  <si>
    <t>RME0165</t>
  </si>
  <si>
    <t>Croscarmellose Sodium, NF (Solutab)</t>
  </si>
  <si>
    <t>RMA0220</t>
  </si>
  <si>
    <t>DEXTROMETHORPHAN HYDROBROMIDE</t>
  </si>
  <si>
    <t>RME0005</t>
  </si>
  <si>
    <t>DIBASIC CALCIUM PHOSPHATE</t>
  </si>
  <si>
    <t>RME0137</t>
  </si>
  <si>
    <t>DIBASIC CALCIUM PHOSPHATE (GRANULAR)</t>
  </si>
  <si>
    <t>RME0149</t>
  </si>
  <si>
    <t>DIBASIC CALCIUM PHOSPHATE (PLAIN)</t>
  </si>
  <si>
    <t>RME0057</t>
  </si>
  <si>
    <t>DICHLOROMETHANE.</t>
  </si>
  <si>
    <t>RMA0030</t>
  </si>
  <si>
    <t>DICLOFENAC POTASSIUM</t>
  </si>
  <si>
    <t>RMA0145</t>
  </si>
  <si>
    <t>DICLOFENAC SODIUM</t>
  </si>
  <si>
    <t>RMA0040</t>
  </si>
  <si>
    <t>DILUTED NITROGLYCERINE  (10%)</t>
  </si>
  <si>
    <t>RMA0124</t>
  </si>
  <si>
    <t>DIPHENHYDRAMINE HYDROCHLORIDE</t>
  </si>
  <si>
    <t>RMA0083</t>
  </si>
  <si>
    <t>DOCUSATE SODIUM  (85%)</t>
  </si>
  <si>
    <t>RMA0022</t>
  </si>
  <si>
    <t>DOMPERIDONE</t>
  </si>
  <si>
    <t>RMA0142</t>
  </si>
  <si>
    <t>DOMPERIDONE MALEATE</t>
  </si>
  <si>
    <t>RMA0170</t>
  </si>
  <si>
    <t>RMA0162</t>
  </si>
  <si>
    <t>DOXYCYCLINE HYCLATE</t>
  </si>
  <si>
    <t>RMC0036</t>
  </si>
  <si>
    <t>DRCOAT FCU (Sunset Yellow Aluminium Lake &amp; Titanium Dioxide)</t>
  </si>
  <si>
    <t>RMF0007</t>
  </si>
  <si>
    <t>DRY FLAVOUR CHERRY</t>
  </si>
  <si>
    <t>RMF0002</t>
  </si>
  <si>
    <t>DRY FLAVOUR LEMON</t>
  </si>
  <si>
    <t>RMF0003</t>
  </si>
  <si>
    <t>DRY FLAVOUR MIXED FRUIT</t>
  </si>
  <si>
    <t>RMF0004</t>
  </si>
  <si>
    <t>DRY FLAVOUR ORANGE</t>
  </si>
  <si>
    <t>RMF0001</t>
  </si>
  <si>
    <t>DRY FLAVOUR PEPPERMINT</t>
  </si>
  <si>
    <t>RMF0005</t>
  </si>
  <si>
    <t>DRY FLAVOUR PINEAPPLE SPL.</t>
  </si>
  <si>
    <t>RMA0207</t>
  </si>
  <si>
    <t>Deflazacort (Plain)</t>
  </si>
  <si>
    <t>RMA0211</t>
  </si>
  <si>
    <t>Diastase / Fungal Diastase(1 : 2000)</t>
  </si>
  <si>
    <t>RMA0214</t>
  </si>
  <si>
    <t>Diclofenac Diethylamine</t>
  </si>
  <si>
    <t>RMA0215</t>
  </si>
  <si>
    <t>Dicyclomine HCl</t>
  </si>
  <si>
    <t>RMA0205</t>
  </si>
  <si>
    <t>Drotaverine Hydrochloride</t>
  </si>
  <si>
    <t>RMHG0003</t>
  </si>
  <si>
    <t>EHG CAPSULE SHELLS  (BLACK/ORANGE #2)</t>
  </si>
  <si>
    <t>NO</t>
  </si>
  <si>
    <t>RMHG0010</t>
  </si>
  <si>
    <t>EHG CAPSULE SHELLS  (CT/CT #2)</t>
  </si>
  <si>
    <t>RMHG0020</t>
  </si>
  <si>
    <t>RMHG0004</t>
  </si>
  <si>
    <t>EHG CAPSULE SHELLS  (MAROON/MAROON #2)</t>
  </si>
  <si>
    <t>RMHG0008</t>
  </si>
  <si>
    <t>EHG CAPSULE SHELLS  (PINK/CT #2)</t>
  </si>
  <si>
    <t>RMHG0014</t>
  </si>
  <si>
    <t>EHG CAPSULE SHELLS  (RED/CT #0)</t>
  </si>
  <si>
    <t>RMHG0007</t>
  </si>
  <si>
    <t>EHG CAPSULE SHELLS  (RED/RED #0)</t>
  </si>
  <si>
    <t>RMHG0019</t>
  </si>
  <si>
    <t>RMHG0009</t>
  </si>
  <si>
    <t>EHG CAPSULE SHELLS  (SCARLET/SCARLET #0)</t>
  </si>
  <si>
    <t>RMHG0006</t>
  </si>
  <si>
    <t>EHG CAPSULE SHELLS  (SCARLET/SCARLET #00)</t>
  </si>
  <si>
    <t>RMHG0016</t>
  </si>
  <si>
    <t>EHG CAPSULE SHELLS (PINK/WHITE # 2)</t>
  </si>
  <si>
    <t>RMHG0017</t>
  </si>
  <si>
    <t>EHG CAPSULE SHELLS (RED/CT # 2)</t>
  </si>
  <si>
    <t>RMHG0015</t>
  </si>
  <si>
    <t>EHG CAPSULE SHELLS (RED/WHITE # 2)</t>
  </si>
  <si>
    <t>RMA0192</t>
  </si>
  <si>
    <t>ENALAPRIL MELEATE</t>
  </si>
  <si>
    <t>RMC0024</t>
  </si>
  <si>
    <t>ENTERIC COAT WHITE (AQUEOUS)</t>
  </si>
  <si>
    <t>RMC0025</t>
  </si>
  <si>
    <t>ENTERIC COAT WHITE (NON-AQUEOUS)</t>
  </si>
  <si>
    <t>RMA0036</t>
  </si>
  <si>
    <t>ESCITALOPRAM OXALATE</t>
  </si>
  <si>
    <t>RMA0147</t>
  </si>
  <si>
    <t>ESOMEPRAZOLE MAGNESIUM TRIHYDRATE</t>
  </si>
  <si>
    <t>RMA0176</t>
  </si>
  <si>
    <t>RMA0159</t>
  </si>
  <si>
    <t>ETAMSYLATE</t>
  </si>
  <si>
    <t>RME0047</t>
  </si>
  <si>
    <t>ETHYL CELLULOSE</t>
  </si>
  <si>
    <t>RME0145</t>
  </si>
  <si>
    <t>ETHYL CELLULOSE.</t>
  </si>
  <si>
    <t>RMA0035</t>
  </si>
  <si>
    <t>ETORICOXIB</t>
  </si>
  <si>
    <t>RMA0173</t>
  </si>
  <si>
    <t>FEBUXOSTAT (MICRONIZED)</t>
  </si>
  <si>
    <t>RMA0081</t>
  </si>
  <si>
    <t>FEXOFENADINE HYDROCHLORIDE</t>
  </si>
  <si>
    <t>RMC0017</t>
  </si>
  <si>
    <t>FILMCOAT AMB ORANGE</t>
  </si>
  <si>
    <t>RMA0143</t>
  </si>
  <si>
    <t>FLUCONAZOLE</t>
  </si>
  <si>
    <t>RMA0018</t>
  </si>
  <si>
    <t>FOLIC ACID</t>
  </si>
  <si>
    <t>RME0131</t>
  </si>
  <si>
    <t>GELATIN</t>
  </si>
  <si>
    <t>RME0157</t>
  </si>
  <si>
    <t>RMA0085</t>
  </si>
  <si>
    <t>GLICLAZIDE</t>
  </si>
  <si>
    <t>RMA0033</t>
  </si>
  <si>
    <t>GLIMEPIRIDE</t>
  </si>
  <si>
    <t>RME0158</t>
  </si>
  <si>
    <t>GLYCERIN</t>
  </si>
  <si>
    <t>RME0143</t>
  </si>
  <si>
    <t>HPMC E-15</t>
  </si>
  <si>
    <t>RME0045</t>
  </si>
  <si>
    <t>HPMC E-15.</t>
  </si>
  <si>
    <t>RME0141</t>
  </si>
  <si>
    <t>HPMC E-5</t>
  </si>
  <si>
    <t>RME0096</t>
  </si>
  <si>
    <t>HPMC E-5.</t>
  </si>
  <si>
    <t>RME0116</t>
  </si>
  <si>
    <t>HPMC E-5..</t>
  </si>
  <si>
    <t>RME0029</t>
  </si>
  <si>
    <t>HPMC K-100 M.</t>
  </si>
  <si>
    <t>RME0035</t>
  </si>
  <si>
    <t>HPMC K-15 M.</t>
  </si>
  <si>
    <t>RME0152</t>
  </si>
  <si>
    <t>HPMC K-200M</t>
  </si>
  <si>
    <t>RMA0117</t>
  </si>
  <si>
    <t>HYDROCHLOROTHIAZIDE</t>
  </si>
  <si>
    <t>RME0080</t>
  </si>
  <si>
    <t>ISOPROPYL ALCOHOL</t>
  </si>
  <si>
    <t>RME0023</t>
  </si>
  <si>
    <t>ISOPROPYL ALCOHOL.</t>
  </si>
  <si>
    <t>RMA0156</t>
  </si>
  <si>
    <t>ITRACONAZOLE PELLETS (22.00%)</t>
  </si>
  <si>
    <t>RMA0160</t>
  </si>
  <si>
    <t>ITRACONAZOLE PELLETS (40.00%)</t>
  </si>
  <si>
    <t>RMA0068</t>
  </si>
  <si>
    <t>L-CARNITINE L-TARTRATE</t>
  </si>
  <si>
    <t>RMA0168</t>
  </si>
  <si>
    <t>LACTIC ACID BACILLUS (60BCFU)</t>
  </si>
  <si>
    <t>RME0061</t>
  </si>
  <si>
    <t>LACTOSE MONOHYDRATE</t>
  </si>
  <si>
    <t>RME0069</t>
  </si>
  <si>
    <t>LACTOSE MONOHYDRATE..</t>
  </si>
  <si>
    <t>RME0138</t>
  </si>
  <si>
    <t>LACTOSE MONOHYDRATE...</t>
  </si>
  <si>
    <t>RMFR001</t>
  </si>
  <si>
    <t>LAVENDER FRAGRANCE</t>
  </si>
  <si>
    <t>RMA0015</t>
  </si>
  <si>
    <t>LEVOCETIRIZINE HYDROCHLORIDE</t>
  </si>
  <si>
    <t>RMA0008</t>
  </si>
  <si>
    <t>LEVOSULPIRIDE</t>
  </si>
  <si>
    <t>RMA0125</t>
  </si>
  <si>
    <t>LEVOSULPIRIDE SR PELLETS  50%</t>
  </si>
  <si>
    <t>RME0091</t>
  </si>
  <si>
    <t>LIGHT MAGNESIUM OXIDE</t>
  </si>
  <si>
    <t>RME0093</t>
  </si>
  <si>
    <t>LIGHT MAGNESIUM OXIDE.</t>
  </si>
  <si>
    <t>RMF0016</t>
  </si>
  <si>
    <t>LIQUID  PEPPERMINT FLAVOUR</t>
  </si>
  <si>
    <t>RMF0006</t>
  </si>
  <si>
    <t>LIQUID FLAVOUR PINEAPPLE</t>
  </si>
  <si>
    <t>RMA0079</t>
  </si>
  <si>
    <t>LORATADINE</t>
  </si>
  <si>
    <t>RMA0098</t>
  </si>
  <si>
    <t>LORNOXICAM</t>
  </si>
  <si>
    <t>RMA0135</t>
  </si>
  <si>
    <t>LOSARTAN POTASSIUM</t>
  </si>
  <si>
    <t>RMA0161</t>
  </si>
  <si>
    <t>RME0147</t>
  </si>
  <si>
    <t>LOW SUBSTITUTED HYDROXY PROPYL CELLULOSE-LH11</t>
  </si>
  <si>
    <t>RME0076</t>
  </si>
  <si>
    <t>LOW SUBSTITUTED HYDROXY PROPYL CELLULOSE-LH11.</t>
  </si>
  <si>
    <t>RME0048</t>
  </si>
  <si>
    <t>LOW SUBSTITUTED HYDROXY PROPYL CELLULOSE-LH21</t>
  </si>
  <si>
    <t>RMA0209</t>
  </si>
  <si>
    <t>Linseed Oil</t>
  </si>
  <si>
    <t>RME0068</t>
  </si>
  <si>
    <t>MAGNESIUM HYDROXIDE</t>
  </si>
  <si>
    <t>RME0004</t>
  </si>
  <si>
    <t>MAGNESIUM STEARATE</t>
  </si>
  <si>
    <t>RME0111</t>
  </si>
  <si>
    <t>MAGNESIUM STEARATE.</t>
  </si>
  <si>
    <t>RME0014</t>
  </si>
  <si>
    <t>MAGNESIUM STEARATE..</t>
  </si>
  <si>
    <t>RME0009</t>
  </si>
  <si>
    <t>MAIZE STARCH</t>
  </si>
  <si>
    <t>RME0015</t>
  </si>
  <si>
    <t>MAIZE STARCH.</t>
  </si>
  <si>
    <t>RME0105</t>
  </si>
  <si>
    <t>MAIZE STARCH..</t>
  </si>
  <si>
    <t>RMF0011</t>
  </si>
  <si>
    <t>MANGO FLAVOUR LIQUID</t>
  </si>
  <si>
    <t>RME0039</t>
  </si>
  <si>
    <t>MANNITOL</t>
  </si>
  <si>
    <t>RME0115</t>
  </si>
  <si>
    <t>MANNITOL.</t>
  </si>
  <si>
    <t>RMA0227</t>
  </si>
  <si>
    <t>MELOXICAM</t>
  </si>
  <si>
    <t>RMA0009</t>
  </si>
  <si>
    <t>METFORMIN HYDROCHLORIDE</t>
  </si>
  <si>
    <t>RMI0226</t>
  </si>
  <si>
    <t>METFORMIN HYDROCHLORIDE PROLONGED RELEASE GRANULES 500 MG / 1000 MG</t>
  </si>
  <si>
    <t>RME0074</t>
  </si>
  <si>
    <t>METHYL PARABEN SODIUM</t>
  </si>
  <si>
    <t>RME0107</t>
  </si>
  <si>
    <t>METHYL PARABEN SODIUM..</t>
  </si>
  <si>
    <t>RMA0140</t>
  </si>
  <si>
    <t>METHYLCOBALAMIN</t>
  </si>
  <si>
    <t>RMA0118</t>
  </si>
  <si>
    <t>METOPROLOL SUCCINATE</t>
  </si>
  <si>
    <t>RMI0320</t>
  </si>
  <si>
    <t>METOPROLOL SUCCINATE SR GRANULES</t>
  </si>
  <si>
    <t>RME0017</t>
  </si>
  <si>
    <t>MICROCELAC 100 / DISINTEQUIK MCC-25</t>
  </si>
  <si>
    <t>RME0028</t>
  </si>
  <si>
    <t>MICROCRYSTALLINE CELLULOSE</t>
  </si>
  <si>
    <t>RME0006</t>
  </si>
  <si>
    <t>MICROCRYSTALLINE CELLULOSE  PH102</t>
  </si>
  <si>
    <t>RME0092</t>
  </si>
  <si>
    <t>MICROCRYSTALLINE CELLULOSE  PH102..</t>
  </si>
  <si>
    <t>RME0106</t>
  </si>
  <si>
    <t>MICROCRYSTALLINE CELLULOSE..</t>
  </si>
  <si>
    <t>RMF0012</t>
  </si>
  <si>
    <t>MIX FRUIT FLAVOUR LIQUID</t>
  </si>
  <si>
    <t>RMA0032</t>
  </si>
  <si>
    <t>MONTELUKAST SODIUM</t>
  </si>
  <si>
    <t>RMFR002</t>
  </si>
  <si>
    <t>MUSK FRAGNANCE</t>
  </si>
  <si>
    <t>RMA0217</t>
  </si>
  <si>
    <t>Mefenamic Acid</t>
  </si>
  <si>
    <t>RMI0956</t>
  </si>
  <si>
    <t>Metformin Hydrochloride Prolonged Release Granules 500 mg (avg wt. 760 mg).</t>
  </si>
  <si>
    <t>RMA0213</t>
  </si>
  <si>
    <t>Methyl Salicylate</t>
  </si>
  <si>
    <t>RMA0097</t>
  </si>
  <si>
    <t>NEBIVOLOL HYDROCHLORIDE</t>
  </si>
  <si>
    <t>RME0134</t>
  </si>
  <si>
    <t>NEUSILIN US2 (MAGNESIUM ALUMINIUM METASILICATE)</t>
  </si>
  <si>
    <t>RMA0105</t>
  </si>
  <si>
    <t>NICOTINAMIDE</t>
  </si>
  <si>
    <t>RMA0152</t>
  </si>
  <si>
    <t>NIFEDIPINE</t>
  </si>
  <si>
    <t>RMA0076</t>
  </si>
  <si>
    <t>NIMESULIDE</t>
  </si>
  <si>
    <t>RMA0225</t>
  </si>
  <si>
    <t>Norfloxacin</t>
  </si>
  <si>
    <t>RMA0208</t>
  </si>
  <si>
    <t>Nortriptyline Hydrochloride</t>
  </si>
  <si>
    <t>RMA0067</t>
  </si>
  <si>
    <t>OFLOXACIN</t>
  </si>
  <si>
    <t>RMA0031</t>
  </si>
  <si>
    <t>OLANZAPINE</t>
  </si>
  <si>
    <t>RMA0089</t>
  </si>
  <si>
    <t>OLANZAPINE.</t>
  </si>
  <si>
    <t>RMA0094</t>
  </si>
  <si>
    <t>OLMESARTAN MEDOXOMIL</t>
  </si>
  <si>
    <t>RMA0177</t>
  </si>
  <si>
    <t>OMEPRAZOLE GASTRO-RESISTANT PELLETS</t>
  </si>
  <si>
    <t>RMA0164</t>
  </si>
  <si>
    <t>ONDANSETRON HYDROCHLORIDE</t>
  </si>
  <si>
    <t>RMA0130</t>
  </si>
  <si>
    <t>ORNIDAZOLE</t>
  </si>
  <si>
    <t>RMA0178</t>
  </si>
  <si>
    <t>RMA0021</t>
  </si>
  <si>
    <t>PANTOPRAZOLE SODIUM</t>
  </si>
  <si>
    <t>RMA0014</t>
  </si>
  <si>
    <t>PARACETAMOL</t>
  </si>
  <si>
    <t>RMA0087</t>
  </si>
  <si>
    <t>PARACETAMOL..</t>
  </si>
  <si>
    <t>RMA0013</t>
  </si>
  <si>
    <t>PHENYLEPHERINE HYDROCHLORIDE</t>
  </si>
  <si>
    <t>RMC0033</t>
  </si>
  <si>
    <t>PIGMENT BLEND ORANGE (PB-530036) (Sunset yellow)</t>
  </si>
  <si>
    <t>RMC0034</t>
  </si>
  <si>
    <t>PIGMENT BLEND PINK (PB-540058) (Sunset Yellow and Ponceau 4R)</t>
  </si>
  <si>
    <t>RMC0032</t>
  </si>
  <si>
    <t>PIGMENT BLEND YELLOW (PB-520070) (Brown Iron oxide &amp; Titanium Dioxide)</t>
  </si>
  <si>
    <t>RMA0054</t>
  </si>
  <si>
    <t>PIOGLITAZONE HYDROCHLORIDE</t>
  </si>
  <si>
    <t>RME0082</t>
  </si>
  <si>
    <t>POLYETHYLENE GLYCOL-400</t>
  </si>
  <si>
    <t>RME0044</t>
  </si>
  <si>
    <t>POLYETHYLENE GLYCOL-6000</t>
  </si>
  <si>
    <t>RME0142</t>
  </si>
  <si>
    <t>POLYETHYLENE GLYCOL-6000..</t>
  </si>
  <si>
    <t>RME0007</t>
  </si>
  <si>
    <t>POLYVINYL PYRROLIDONE K-30</t>
  </si>
  <si>
    <t>RME0109</t>
  </si>
  <si>
    <t>POLYVINYL PYRROLIDONE K-30.</t>
  </si>
  <si>
    <t>RMA0070</t>
  </si>
  <si>
    <t>POTASSIUM IODIDE</t>
  </si>
  <si>
    <t>RMA0111</t>
  </si>
  <si>
    <t>PREGABALIN</t>
  </si>
  <si>
    <t>RME0070</t>
  </si>
  <si>
    <t>PREGELATINISED STARCH</t>
  </si>
  <si>
    <t>RME0164</t>
  </si>
  <si>
    <t>RMA0224</t>
  </si>
  <si>
    <t>PRIDINOL MESYLATE</t>
  </si>
  <si>
    <t>RME0095</t>
  </si>
  <si>
    <t>PROPYL PARABEN</t>
  </si>
  <si>
    <t>RME0022</t>
  </si>
  <si>
    <t>PROPYL PARABEN SODIUM</t>
  </si>
  <si>
    <t>RME0108</t>
  </si>
  <si>
    <t>PROPYL PARABEN SODIUM..</t>
  </si>
  <si>
    <t>RME0064</t>
  </si>
  <si>
    <t>PROPYLENE GLYCOL.</t>
  </si>
  <si>
    <t>RMA0043</t>
  </si>
  <si>
    <t>PROPYPHENAZONE.</t>
  </si>
  <si>
    <t>RME0003</t>
  </si>
  <si>
    <t>PURIFIED TALC</t>
  </si>
  <si>
    <t>RME0020</t>
  </si>
  <si>
    <t>PURIFIED TALC.</t>
  </si>
  <si>
    <t>RME0112</t>
  </si>
  <si>
    <t>PURIFIED TALC..</t>
  </si>
  <si>
    <t>RMA0020</t>
  </si>
  <si>
    <t>PYRIDOXINE HYDROCHLORIDE</t>
  </si>
  <si>
    <t>RMA0206</t>
  </si>
  <si>
    <t>Pantoprazole E/C Pellets (30%w/w)</t>
  </si>
  <si>
    <t>RMA0210</t>
  </si>
  <si>
    <t>Pepsin (1 : 3000)</t>
  </si>
  <si>
    <t>RMA0226</t>
  </si>
  <si>
    <t>Phenazopyridine HCL</t>
  </si>
  <si>
    <t>RME0174</t>
  </si>
  <si>
    <t>Polyoxyl 140 hydrogenated castor oil (ACRYSOL K-140)</t>
  </si>
  <si>
    <t>RMA0218</t>
  </si>
  <si>
    <t>Potassium Citrate IP</t>
  </si>
  <si>
    <t>RMA0042</t>
  </si>
  <si>
    <t>RABEPRAZOLE SODIUM</t>
  </si>
  <si>
    <t>RMA0126</t>
  </si>
  <si>
    <t>RABEPRAZOLE SODIUM EC PELLETS 15%</t>
  </si>
  <si>
    <t>RMA0153</t>
  </si>
  <si>
    <t>RAMIPRIL</t>
  </si>
  <si>
    <t>RMA0149</t>
  </si>
  <si>
    <t>RIFAXIMIN</t>
  </si>
  <si>
    <t>RMA0186</t>
  </si>
  <si>
    <t>RISPERIDONE</t>
  </si>
  <si>
    <t>RMA0150</t>
  </si>
  <si>
    <t>SECNIDAZOLE</t>
  </si>
  <si>
    <t>RMA0183</t>
  </si>
  <si>
    <t>SENNA DRY EXTRACT</t>
  </si>
  <si>
    <t>RMA0026</t>
  </si>
  <si>
    <t>SERRATIOPEPTIDASE (E/C GRANULES)</t>
  </si>
  <si>
    <t>RMA0001</t>
  </si>
  <si>
    <t>SILDENAFIL CITRATE</t>
  </si>
  <si>
    <t>RMA0138</t>
  </si>
  <si>
    <t>SILDENAFIL CITRATE.</t>
  </si>
  <si>
    <t>RMA0131</t>
  </si>
  <si>
    <t>SILDENAFIL CITRATE..</t>
  </si>
  <si>
    <t>RMA0115</t>
  </si>
  <si>
    <t>SIMETHICONE EMULSION 30%</t>
  </si>
  <si>
    <t>RMA0188</t>
  </si>
  <si>
    <t>SODIUM ASCORBATE</t>
  </si>
  <si>
    <t>RME0081</t>
  </si>
  <si>
    <t>SODIUM BENZOATE</t>
  </si>
  <si>
    <t>RME0038</t>
  </si>
  <si>
    <t>SODIUM CARBONATE (ANHYDROUS)</t>
  </si>
  <si>
    <t>RME0027</t>
  </si>
  <si>
    <t>SODIUM CARBOXY METHYL CELLULOSE</t>
  </si>
  <si>
    <t>RME0032</t>
  </si>
  <si>
    <t>SODIUM HYDROXIDE (PELLETS)</t>
  </si>
  <si>
    <t>RME0156</t>
  </si>
  <si>
    <t>RME0002</t>
  </si>
  <si>
    <t>SODIUM LAURYL SULPHATE</t>
  </si>
  <si>
    <t>RME0026</t>
  </si>
  <si>
    <t>SODIUM LAURYL SULPHATE.</t>
  </si>
  <si>
    <t>RME0139</t>
  </si>
  <si>
    <t>SODIUM LAURYL SULPHATE..</t>
  </si>
  <si>
    <t>RME0162</t>
  </si>
  <si>
    <t>SODIUM SACCHARIN</t>
  </si>
  <si>
    <t>RME0012</t>
  </si>
  <si>
    <t>SODIUM STARCH GLYCOLLATE</t>
  </si>
  <si>
    <t>RME0060</t>
  </si>
  <si>
    <t>SODIUM STARCH GLYCOLLATE.</t>
  </si>
  <si>
    <t>RME0110</t>
  </si>
  <si>
    <t>SODIUM STARCH GLYCOLLATE...</t>
  </si>
  <si>
    <t>RME0036</t>
  </si>
  <si>
    <t>STEARIC ACID</t>
  </si>
  <si>
    <t>RME0155</t>
  </si>
  <si>
    <t>STEARYL ALCOHOL</t>
  </si>
  <si>
    <t>RMF0008</t>
  </si>
  <si>
    <t>STRAWBERRY FLAVOUR LIQUID</t>
  </si>
  <si>
    <t>RME0086</t>
  </si>
  <si>
    <t>SUCROSE (SUGAR)</t>
  </si>
  <si>
    <t>RMF0010</t>
  </si>
  <si>
    <t>SWEET ORANGE FLAVOUR LIQUID</t>
  </si>
  <si>
    <t>RME0167</t>
  </si>
  <si>
    <t>Sodium EDTA</t>
  </si>
  <si>
    <t>RME0168</t>
  </si>
  <si>
    <t>Sorbitol 70% (Non - Crystallising)</t>
  </si>
  <si>
    <t>RMA0010</t>
  </si>
  <si>
    <t>TELMISARTAN</t>
  </si>
  <si>
    <t>RMA0175</t>
  </si>
  <si>
    <t>TENELIGLIPTIN HYDROBROMIDE HYDRATE</t>
  </si>
  <si>
    <t>RMA0077</t>
  </si>
  <si>
    <t>THIAMINE HYDROCHLORIDE</t>
  </si>
  <si>
    <t>RMA0107</t>
  </si>
  <si>
    <t>THIOCOLCHICOSIDE</t>
  </si>
  <si>
    <t>RME0024</t>
  </si>
  <si>
    <t>TITANIUM DIOXIDE</t>
  </si>
  <si>
    <t>RME0065</t>
  </si>
  <si>
    <t>TITANIUM DIOXIDE.</t>
  </si>
  <si>
    <t>RME0146</t>
  </si>
  <si>
    <t>TITANIUM DIOXIDE..</t>
  </si>
  <si>
    <t>RMA0148</t>
  </si>
  <si>
    <t>TOPIRAMATE</t>
  </si>
  <si>
    <t>RMA0037</t>
  </si>
  <si>
    <t>TRAMADOL HYDROCHLORIDE</t>
  </si>
  <si>
    <t>RMA0158</t>
  </si>
  <si>
    <t>TRANEXAMIC ACID</t>
  </si>
  <si>
    <t>RME0104</t>
  </si>
  <si>
    <t>TRI CALCIUM PHOSPHATE</t>
  </si>
  <si>
    <t>RMA0216</t>
  </si>
  <si>
    <t>TRI-CHOLINE CITRATE 65% SOLUTION</t>
  </si>
  <si>
    <t>RME0008</t>
  </si>
  <si>
    <t>TWEEN 80</t>
  </si>
  <si>
    <t>RME0136</t>
  </si>
  <si>
    <t>RME0173</t>
  </si>
  <si>
    <t>Taste-Masking Polymer T -114</t>
  </si>
  <si>
    <t>RMA0221</t>
  </si>
  <si>
    <t>Telmisartan</t>
  </si>
  <si>
    <t>RMF0009</t>
  </si>
  <si>
    <t>VANILLA FLAVOUR LIQUID</t>
  </si>
  <si>
    <t>RMA0179</t>
  </si>
  <si>
    <t>VILDAGLIPTIN</t>
  </si>
  <si>
    <t>RMA0223</t>
  </si>
  <si>
    <t>RMA0195</t>
  </si>
  <si>
    <t>VITAMIN A</t>
  </si>
  <si>
    <t>RMA0048</t>
  </si>
  <si>
    <t>VITAMIN D3 (STABILISED 100,000 IU/GM)</t>
  </si>
  <si>
    <t>RMA0121</t>
  </si>
  <si>
    <t>VITAMIN D3 (STABILISED 850 IU/MG) WATER SOLUBLE</t>
  </si>
  <si>
    <t>RMA0044</t>
  </si>
  <si>
    <t>VOGLIBOSE</t>
  </si>
  <si>
    <t>RME0030</t>
  </si>
  <si>
    <t>XANTHAN GUM</t>
  </si>
  <si>
    <t>RMA0189</t>
  </si>
  <si>
    <t>ZINC CITRATE</t>
  </si>
  <si>
    <t>RMA0103</t>
  </si>
  <si>
    <t>ZINC SULPHATE MONOHYDRATE</t>
  </si>
  <si>
    <t>Ved Lifesavers (P) Ltd.</t>
  </si>
  <si>
    <t>Item Wise Stock Report</t>
  </si>
  <si>
    <t>Software PROMAN-ERP,Contact : 09990333290, Email : compusoft.delhi@gmail.com,www.compusoft.in</t>
  </si>
  <si>
    <t>Item Code</t>
  </si>
  <si>
    <t>Item Name</t>
  </si>
  <si>
    <t>Rate</t>
  </si>
  <si>
    <t>Unit</t>
  </si>
  <si>
    <t>Opening Quantity</t>
  </si>
  <si>
    <t>Opening Amount</t>
  </si>
  <si>
    <t>Purc. Quantity</t>
  </si>
  <si>
    <t>Purc. Amount</t>
  </si>
  <si>
    <t>Other Rcv Quantity</t>
  </si>
  <si>
    <t>Other Rcv Amount</t>
  </si>
  <si>
    <t>Purc Ret Qty</t>
  </si>
  <si>
    <t>Purc Ret. Amount</t>
  </si>
  <si>
    <t>Issue Quantity</t>
  </si>
  <si>
    <t>Issue Amount</t>
  </si>
  <si>
    <t>Closing Quantity</t>
  </si>
  <si>
    <t>Closing Amount</t>
  </si>
  <si>
    <t>Issue amount</t>
  </si>
  <si>
    <t>Percentage</t>
  </si>
  <si>
    <t>Total</t>
  </si>
  <si>
    <t>Rank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</si>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</sst>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1"/>
      <color indexed="16"/>
      <name val="Ebrima"/>
    </font>
    <font>
      <b/>
      <i/>
      <sz val="10"/>
      <name val="Calibri"/>
      <family val="2"/>
    </font>
    <font>
      <b/>
      <sz val="10"/>
      <color indexed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 analysis'!$G$1</c:f>
              <c:strCache>
                <c:ptCount val="1"/>
                <c:pt idx="0">
                  <c:v>Rank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'ABC analysis'!$G$2:$G$306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  <c:pt idx="255">
                  <c:v>210</c:v>
                </c:pt>
                <c:pt idx="256">
                  <c:v>210</c:v>
                </c:pt>
                <c:pt idx="257">
                  <c:v>210</c:v>
                </c:pt>
                <c:pt idx="258">
                  <c:v>210</c:v>
                </c:pt>
                <c:pt idx="259">
                  <c:v>210</c:v>
                </c:pt>
                <c:pt idx="260">
                  <c:v>210</c:v>
                </c:pt>
                <c:pt idx="261">
                  <c:v>210</c:v>
                </c:pt>
                <c:pt idx="262">
                  <c:v>210</c:v>
                </c:pt>
                <c:pt idx="263">
                  <c:v>210</c:v>
                </c:pt>
                <c:pt idx="264">
                  <c:v>210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210</c:v>
                </c:pt>
                <c:pt idx="269">
                  <c:v>210</c:v>
                </c:pt>
                <c:pt idx="270">
                  <c:v>210</c:v>
                </c:pt>
                <c:pt idx="271">
                  <c:v>210</c:v>
                </c:pt>
                <c:pt idx="272">
                  <c:v>210</c:v>
                </c:pt>
                <c:pt idx="273">
                  <c:v>210</c:v>
                </c:pt>
                <c:pt idx="274">
                  <c:v>210</c:v>
                </c:pt>
                <c:pt idx="275">
                  <c:v>210</c:v>
                </c:pt>
                <c:pt idx="276">
                  <c:v>210</c:v>
                </c:pt>
                <c:pt idx="277">
                  <c:v>210</c:v>
                </c:pt>
                <c:pt idx="278">
                  <c:v>210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210</c:v>
                </c:pt>
                <c:pt idx="287">
                  <c:v>210</c:v>
                </c:pt>
                <c:pt idx="288">
                  <c:v>210</c:v>
                </c:pt>
                <c:pt idx="289">
                  <c:v>210</c:v>
                </c:pt>
                <c:pt idx="290">
                  <c:v>210</c:v>
                </c:pt>
                <c:pt idx="291">
                  <c:v>210</c:v>
                </c:pt>
                <c:pt idx="292">
                  <c:v>210</c:v>
                </c:pt>
                <c:pt idx="293">
                  <c:v>210</c:v>
                </c:pt>
                <c:pt idx="294">
                  <c:v>210</c:v>
                </c:pt>
                <c:pt idx="295">
                  <c:v>210</c:v>
                </c:pt>
                <c:pt idx="296">
                  <c:v>210</c:v>
                </c:pt>
                <c:pt idx="297">
                  <c:v>210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210</c:v>
                </c:pt>
                <c:pt idx="303">
                  <c:v>210</c:v>
                </c:pt>
                <c:pt idx="30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E86-B0DD-E380F052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50255"/>
        <c:axId val="1395351919"/>
      </c:barChart>
      <c:lineChart>
        <c:grouping val="standard"/>
        <c:varyColors val="0"/>
        <c:ser>
          <c:idx val="1"/>
          <c:order val="1"/>
          <c:tx>
            <c:strRef>
              <c:f>'ABC analysis'!$H$1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'ABC analysis'!$H$2:$H$306</c:f>
              <c:numCache>
                <c:formatCode>General</c:formatCode>
                <c:ptCount val="305"/>
                <c:pt idx="0">
                  <c:v>10.794956034715094</c:v>
                </c:pt>
                <c:pt idx="1">
                  <c:v>20.089416874016699</c:v>
                </c:pt>
                <c:pt idx="2">
                  <c:v>27.335670172866319</c:v>
                </c:pt>
                <c:pt idx="3">
                  <c:v>33.3801693735006</c:v>
                </c:pt>
                <c:pt idx="4">
                  <c:v>38.846968464613141</c:v>
                </c:pt>
                <c:pt idx="5">
                  <c:v>43.516485004457515</c:v>
                </c:pt>
                <c:pt idx="6">
                  <c:v>47.696521516787634</c:v>
                </c:pt>
                <c:pt idx="7">
                  <c:v>51.237825418553314</c:v>
                </c:pt>
                <c:pt idx="8">
                  <c:v>54.05562897915329</c:v>
                </c:pt>
                <c:pt idx="9">
                  <c:v>56.77746300310411</c:v>
                </c:pt>
                <c:pt idx="10">
                  <c:v>59.342613177266315</c:v>
                </c:pt>
                <c:pt idx="11">
                  <c:v>61.603002299391107</c:v>
                </c:pt>
                <c:pt idx="12">
                  <c:v>63.689579833817561</c:v>
                </c:pt>
                <c:pt idx="13">
                  <c:v>65.472663205902435</c:v>
                </c:pt>
                <c:pt idx="14">
                  <c:v>67.169667475315563</c:v>
                </c:pt>
                <c:pt idx="15">
                  <c:v>68.652674150538417</c:v>
                </c:pt>
                <c:pt idx="16">
                  <c:v>70.120554305321477</c:v>
                </c:pt>
                <c:pt idx="17">
                  <c:v>71.579644424084023</c:v>
                </c:pt>
                <c:pt idx="18">
                  <c:v>72.998763606179466</c:v>
                </c:pt>
                <c:pt idx="19">
                  <c:v>74.378876443103536</c:v>
                </c:pt>
                <c:pt idx="20">
                  <c:v>75.62798149918018</c:v>
                </c:pt>
                <c:pt idx="21">
                  <c:v>76.749383111694442</c:v>
                </c:pt>
                <c:pt idx="22">
                  <c:v>77.804978335121902</c:v>
                </c:pt>
                <c:pt idx="23">
                  <c:v>78.771619947706853</c:v>
                </c:pt>
                <c:pt idx="24">
                  <c:v>79.715739724771524</c:v>
                </c:pt>
                <c:pt idx="25">
                  <c:v>80.473301237536532</c:v>
                </c:pt>
                <c:pt idx="26">
                  <c:v>81.228998230029333</c:v>
                </c:pt>
                <c:pt idx="27">
                  <c:v>81.902740966117108</c:v>
                </c:pt>
                <c:pt idx="28">
                  <c:v>82.538335652113673</c:v>
                </c:pt>
                <c:pt idx="29">
                  <c:v>83.148593371996398</c:v>
                </c:pt>
                <c:pt idx="30">
                  <c:v>83.748329598578053</c:v>
                </c:pt>
                <c:pt idx="31">
                  <c:v>84.326522470669531</c:v>
                </c:pt>
                <c:pt idx="32">
                  <c:v>84.892916892585262</c:v>
                </c:pt>
                <c:pt idx="33">
                  <c:v>85.448129998774732</c:v>
                </c:pt>
                <c:pt idx="34">
                  <c:v>85.951109883193155</c:v>
                </c:pt>
                <c:pt idx="35">
                  <c:v>86.439122835746531</c:v>
                </c:pt>
                <c:pt idx="36">
                  <c:v>86.848585747780646</c:v>
                </c:pt>
                <c:pt idx="37">
                  <c:v>87.225532213065094</c:v>
                </c:pt>
                <c:pt idx="38">
                  <c:v>87.593275721010414</c:v>
                </c:pt>
                <c:pt idx="39">
                  <c:v>87.950866426907908</c:v>
                </c:pt>
                <c:pt idx="40">
                  <c:v>88.300364550943286</c:v>
                </c:pt>
                <c:pt idx="41">
                  <c:v>88.64583094859556</c:v>
                </c:pt>
                <c:pt idx="42">
                  <c:v>88.990466926458666</c:v>
                </c:pt>
                <c:pt idx="43">
                  <c:v>89.332776338063354</c:v>
                </c:pt>
                <c:pt idx="44">
                  <c:v>89.671368925140413</c:v>
                </c:pt>
                <c:pt idx="45">
                  <c:v>90.006259571520673</c:v>
                </c:pt>
                <c:pt idx="46">
                  <c:v>90.335255232423222</c:v>
                </c:pt>
                <c:pt idx="47">
                  <c:v>90.662235894676456</c:v>
                </c:pt>
                <c:pt idx="48">
                  <c:v>90.985070253186834</c:v>
                </c:pt>
                <c:pt idx="49">
                  <c:v>91.297785633224223</c:v>
                </c:pt>
                <c:pt idx="50">
                  <c:v>91.610466438570143</c:v>
                </c:pt>
                <c:pt idx="51">
                  <c:v>91.914910806016437</c:v>
                </c:pt>
                <c:pt idx="52">
                  <c:v>92.212174979324416</c:v>
                </c:pt>
                <c:pt idx="53">
                  <c:v>92.492713103293326</c:v>
                </c:pt>
                <c:pt idx="54">
                  <c:v>92.768392733161292</c:v>
                </c:pt>
                <c:pt idx="55">
                  <c:v>93.039840917184222</c:v>
                </c:pt>
                <c:pt idx="56">
                  <c:v>93.305899781089067</c:v>
                </c:pt>
                <c:pt idx="57">
                  <c:v>93.56399284322093</c:v>
                </c:pt>
                <c:pt idx="58">
                  <c:v>93.819231079003586</c:v>
                </c:pt>
                <c:pt idx="59">
                  <c:v>94.06476513434751</c:v>
                </c:pt>
                <c:pt idx="60">
                  <c:v>94.305940635726913</c:v>
                </c:pt>
                <c:pt idx="61">
                  <c:v>94.546496232622687</c:v>
                </c:pt>
                <c:pt idx="62">
                  <c:v>94.784683304532294</c:v>
                </c:pt>
                <c:pt idx="63">
                  <c:v>95.021138667726788</c:v>
                </c:pt>
                <c:pt idx="64">
                  <c:v>95.231806981203505</c:v>
                </c:pt>
                <c:pt idx="65">
                  <c:v>95.417354686019735</c:v>
                </c:pt>
                <c:pt idx="66">
                  <c:v>95.596023011034191</c:v>
                </c:pt>
                <c:pt idx="67">
                  <c:v>95.767064601034264</c:v>
                </c:pt>
                <c:pt idx="68">
                  <c:v>95.929095429598604</c:v>
                </c:pt>
                <c:pt idx="69">
                  <c:v>96.083414994098689</c:v>
                </c:pt>
                <c:pt idx="70">
                  <c:v>96.231101405674337</c:v>
                </c:pt>
                <c:pt idx="71">
                  <c:v>96.377906538175978</c:v>
                </c:pt>
                <c:pt idx="72">
                  <c:v>96.520927133394238</c:v>
                </c:pt>
                <c:pt idx="73">
                  <c:v>96.659215329381709</c:v>
                </c:pt>
                <c:pt idx="74">
                  <c:v>96.791780357819974</c:v>
                </c:pt>
                <c:pt idx="75">
                  <c:v>96.923127821394118</c:v>
                </c:pt>
                <c:pt idx="76">
                  <c:v>97.049424745128931</c:v>
                </c:pt>
                <c:pt idx="77">
                  <c:v>97.175565027806527</c:v>
                </c:pt>
                <c:pt idx="78">
                  <c:v>97.297526697937727</c:v>
                </c:pt>
                <c:pt idx="79">
                  <c:v>97.40553916788889</c:v>
                </c:pt>
                <c:pt idx="80">
                  <c:v>97.502087250137535</c:v>
                </c:pt>
                <c:pt idx="81">
                  <c:v>97.598116235276777</c:v>
                </c:pt>
                <c:pt idx="82">
                  <c:v>97.691606484121138</c:v>
                </c:pt>
                <c:pt idx="83">
                  <c:v>97.782630054006233</c:v>
                </c:pt>
                <c:pt idx="84">
                  <c:v>97.862507742733456</c:v>
                </c:pt>
                <c:pt idx="85">
                  <c:v>97.936246802526952</c:v>
                </c:pt>
                <c:pt idx="86">
                  <c:v>98.008026843145402</c:v>
                </c:pt>
                <c:pt idx="87">
                  <c:v>98.079079055834057</c:v>
                </c:pt>
                <c:pt idx="88">
                  <c:v>98.149599984720965</c:v>
                </c:pt>
                <c:pt idx="89">
                  <c:v>98.218866438038759</c:v>
                </c:pt>
                <c:pt idx="90">
                  <c:v>98.284767387343834</c:v>
                </c:pt>
                <c:pt idx="91">
                  <c:v>98.350390516803188</c:v>
                </c:pt>
                <c:pt idx="92">
                  <c:v>98.414456887072447</c:v>
                </c:pt>
                <c:pt idx="93">
                  <c:v>98.478477495648661</c:v>
                </c:pt>
                <c:pt idx="94">
                  <c:v>98.538185202609952</c:v>
                </c:pt>
                <c:pt idx="95">
                  <c:v>98.594057640570384</c:v>
                </c:pt>
                <c:pt idx="96">
                  <c:v>98.649845486790696</c:v>
                </c:pt>
                <c:pt idx="97">
                  <c:v>98.704672481061365</c:v>
                </c:pt>
                <c:pt idx="98">
                  <c:v>98.756583358332577</c:v>
                </c:pt>
                <c:pt idx="99">
                  <c:v>98.808069254049272</c:v>
                </c:pt>
                <c:pt idx="100">
                  <c:v>98.857898231972797</c:v>
                </c:pt>
                <c:pt idx="101">
                  <c:v>98.907567189397454</c:v>
                </c:pt>
                <c:pt idx="102">
                  <c:v>98.954879372612368</c:v>
                </c:pt>
                <c:pt idx="103">
                  <c:v>99.002109912715611</c:v>
                </c:pt>
                <c:pt idx="104">
                  <c:v>99.048901234746737</c:v>
                </c:pt>
                <c:pt idx="105">
                  <c:v>99.095517920704083</c:v>
                </c:pt>
                <c:pt idx="106">
                  <c:v>99.137831212824238</c:v>
                </c:pt>
                <c:pt idx="107">
                  <c:v>99.177042649865868</c:v>
                </c:pt>
                <c:pt idx="108">
                  <c:v>99.213696908016871</c:v>
                </c:pt>
                <c:pt idx="109">
                  <c:v>99.250317634175573</c:v>
                </c:pt>
                <c:pt idx="110">
                  <c:v>99.2868322242891</c:v>
                </c:pt>
                <c:pt idx="111">
                  <c:v>99.322694325569955</c:v>
                </c:pt>
                <c:pt idx="112">
                  <c:v>99.355870208106353</c:v>
                </c:pt>
                <c:pt idx="113">
                  <c:v>99.388504199068137</c:v>
                </c:pt>
                <c:pt idx="114">
                  <c:v>99.42065333200047</c:v>
                </c:pt>
                <c:pt idx="115">
                  <c:v>99.449656464257473</c:v>
                </c:pt>
                <c:pt idx="116">
                  <c:v>99.478010533776668</c:v>
                </c:pt>
                <c:pt idx="117">
                  <c:v>99.506153904293328</c:v>
                </c:pt>
                <c:pt idx="118">
                  <c:v>99.533936472030803</c:v>
                </c:pt>
                <c:pt idx="119">
                  <c:v>99.555485879774537</c:v>
                </c:pt>
                <c:pt idx="120">
                  <c:v>99.57675099454012</c:v>
                </c:pt>
                <c:pt idx="121">
                  <c:v>99.596286197030636</c:v>
                </c:pt>
                <c:pt idx="122">
                  <c:v>99.615539392258555</c:v>
                </c:pt>
                <c:pt idx="123">
                  <c:v>99.634357601734948</c:v>
                </c:pt>
                <c:pt idx="124">
                  <c:v>99.652747712639453</c:v>
                </c:pt>
                <c:pt idx="125">
                  <c:v>99.670726648422786</c:v>
                </c:pt>
                <c:pt idx="126">
                  <c:v>99.688271129134833</c:v>
                </c:pt>
                <c:pt idx="127">
                  <c:v>99.704638765213659</c:v>
                </c:pt>
                <c:pt idx="128">
                  <c:v>99.720893077737657</c:v>
                </c:pt>
                <c:pt idx="129">
                  <c:v>99.736914955238547</c:v>
                </c:pt>
                <c:pt idx="130">
                  <c:v>99.752641838681996</c:v>
                </c:pt>
                <c:pt idx="131">
                  <c:v>99.76784495240581</c:v>
                </c:pt>
                <c:pt idx="132">
                  <c:v>99.78191381004244</c:v>
                </c:pt>
                <c:pt idx="133">
                  <c:v>99.795453263126817</c:v>
                </c:pt>
                <c:pt idx="134">
                  <c:v>99.807272124080484</c:v>
                </c:pt>
                <c:pt idx="135">
                  <c:v>99.818978434173061</c:v>
                </c:pt>
                <c:pt idx="136">
                  <c:v>99.829946566613529</c:v>
                </c:pt>
                <c:pt idx="137">
                  <c:v>99.840841766970755</c:v>
                </c:pt>
                <c:pt idx="138">
                  <c:v>99.851456074202261</c:v>
                </c:pt>
                <c:pt idx="139">
                  <c:v>99.861406503387016</c:v>
                </c:pt>
                <c:pt idx="140">
                  <c:v>99.870833366959914</c:v>
                </c:pt>
                <c:pt idx="141">
                  <c:v>99.880257489656913</c:v>
                </c:pt>
                <c:pt idx="142">
                  <c:v>99.888997154411371</c:v>
                </c:pt>
                <c:pt idx="143">
                  <c:v>99.897382922519157</c:v>
                </c:pt>
                <c:pt idx="144">
                  <c:v>99.904970374075603</c:v>
                </c:pt>
                <c:pt idx="145">
                  <c:v>99.912446842027123</c:v>
                </c:pt>
                <c:pt idx="146">
                  <c:v>99.919330613790933</c:v>
                </c:pt>
                <c:pt idx="147">
                  <c:v>99.924624334927941</c:v>
                </c:pt>
                <c:pt idx="148">
                  <c:v>99.929899121423659</c:v>
                </c:pt>
                <c:pt idx="149">
                  <c:v>99.935110350214842</c:v>
                </c:pt>
                <c:pt idx="150">
                  <c:v>99.940096411677771</c:v>
                </c:pt>
                <c:pt idx="151">
                  <c:v>99.944923407574649</c:v>
                </c:pt>
                <c:pt idx="152">
                  <c:v>99.949712235316809</c:v>
                </c:pt>
                <c:pt idx="153">
                  <c:v>99.954261105206285</c:v>
                </c:pt>
                <c:pt idx="154">
                  <c:v>99.957989452347007</c:v>
                </c:pt>
                <c:pt idx="155">
                  <c:v>99.961656161125291</c:v>
                </c:pt>
                <c:pt idx="156">
                  <c:v>99.965291612255101</c:v>
                </c:pt>
                <c:pt idx="157">
                  <c:v>99.968743576614656</c:v>
                </c:pt>
                <c:pt idx="158">
                  <c:v>99.971839131323406</c:v>
                </c:pt>
                <c:pt idx="159">
                  <c:v>99.974656664265524</c:v>
                </c:pt>
                <c:pt idx="160">
                  <c:v>99.977157239695259</c:v>
                </c:pt>
                <c:pt idx="161">
                  <c:v>99.979387846139204</c:v>
                </c:pt>
                <c:pt idx="162">
                  <c:v>99.981358710855005</c:v>
                </c:pt>
                <c:pt idx="163">
                  <c:v>99.983328409240642</c:v>
                </c:pt>
                <c:pt idx="164">
                  <c:v>99.984951824199769</c:v>
                </c:pt>
                <c:pt idx="165">
                  <c:v>99.986471494090551</c:v>
                </c:pt>
                <c:pt idx="166">
                  <c:v>99.987805396744022</c:v>
                </c:pt>
                <c:pt idx="167">
                  <c:v>99.989089963631443</c:v>
                </c:pt>
                <c:pt idx="168">
                  <c:v>99.990313044508298</c:v>
                </c:pt>
                <c:pt idx="169">
                  <c:v>99.991450945377252</c:v>
                </c:pt>
                <c:pt idx="170">
                  <c:v>99.992328098558303</c:v>
                </c:pt>
                <c:pt idx="171">
                  <c:v>99.993194098707121</c:v>
                </c:pt>
                <c:pt idx="172">
                  <c:v>99.993970437224377</c:v>
                </c:pt>
                <c:pt idx="173">
                  <c:v>99.99456774406103</c:v>
                </c:pt>
                <c:pt idx="174">
                  <c:v>99.995097232297482</c:v>
                </c:pt>
                <c:pt idx="175">
                  <c:v>99.995611583901024</c:v>
                </c:pt>
                <c:pt idx="176">
                  <c:v>99.995980946085709</c:v>
                </c:pt>
                <c:pt idx="177">
                  <c:v>99.996339155238175</c:v>
                </c:pt>
                <c:pt idx="178">
                  <c:v>99.996682056307208</c:v>
                </c:pt>
                <c:pt idx="179">
                  <c:v>99.997015772526169</c:v>
                </c:pt>
                <c:pt idx="180">
                  <c:v>99.997347447667337</c:v>
                </c:pt>
                <c:pt idx="181">
                  <c:v>99.997646873779402</c:v>
                </c:pt>
                <c:pt idx="182">
                  <c:v>99.997914546552678</c:v>
                </c:pt>
                <c:pt idx="183">
                  <c:v>99.998166995509862</c:v>
                </c:pt>
                <c:pt idx="184">
                  <c:v>99.998385962335377</c:v>
                </c:pt>
                <c:pt idx="185">
                  <c:v>99.99859007011456</c:v>
                </c:pt>
                <c:pt idx="186">
                  <c:v>99.998788346242904</c:v>
                </c:pt>
                <c:pt idx="187">
                  <c:v>99.998979478598983</c:v>
                </c:pt>
                <c:pt idx="188">
                  <c:v>99.999153591282109</c:v>
                </c:pt>
                <c:pt idx="189">
                  <c:v>99.999324167069005</c:v>
                </c:pt>
                <c:pt idx="190">
                  <c:v>99.999418931395056</c:v>
                </c:pt>
                <c:pt idx="191">
                  <c:v>99.999507455854712</c:v>
                </c:pt>
                <c:pt idx="192">
                  <c:v>99.999585818662794</c:v>
                </c:pt>
                <c:pt idx="193">
                  <c:v>99.999659297463296</c:v>
                </c:pt>
                <c:pt idx="194">
                  <c:v>99.999720639140506</c:v>
                </c:pt>
                <c:pt idx="195">
                  <c:v>99.99977697288756</c:v>
                </c:pt>
                <c:pt idx="196">
                  <c:v>99.999833102526836</c:v>
                </c:pt>
                <c:pt idx="197">
                  <c:v>99.999887555566502</c:v>
                </c:pt>
                <c:pt idx="198">
                  <c:v>99.999926131936775</c:v>
                </c:pt>
                <c:pt idx="199">
                  <c:v>99.999957622851284</c:v>
                </c:pt>
                <c:pt idx="200">
                  <c:v>99.999980949454624</c:v>
                </c:pt>
                <c:pt idx="201">
                  <c:v>99.999985410667506</c:v>
                </c:pt>
                <c:pt idx="202">
                  <c:v>99.999989434506588</c:v>
                </c:pt>
                <c:pt idx="203">
                  <c:v>99.999993400029155</c:v>
                </c:pt>
                <c:pt idx="204">
                  <c:v>99.999996527251909</c:v>
                </c:pt>
                <c:pt idx="205">
                  <c:v>99.999998641225332</c:v>
                </c:pt>
                <c:pt idx="206">
                  <c:v>99.999999445993154</c:v>
                </c:pt>
                <c:pt idx="207">
                  <c:v>99.999999795892208</c:v>
                </c:pt>
                <c:pt idx="208">
                  <c:v>99.999999999999986</c:v>
                </c:pt>
                <c:pt idx="209">
                  <c:v>99.999999999999986</c:v>
                </c:pt>
                <c:pt idx="210">
                  <c:v>99.999999999999986</c:v>
                </c:pt>
                <c:pt idx="211">
                  <c:v>99.999999999999986</c:v>
                </c:pt>
                <c:pt idx="212">
                  <c:v>99.999999999999986</c:v>
                </c:pt>
                <c:pt idx="213">
                  <c:v>99.999999999999986</c:v>
                </c:pt>
                <c:pt idx="214">
                  <c:v>99.999999999999986</c:v>
                </c:pt>
                <c:pt idx="215">
                  <c:v>99.999999999999986</c:v>
                </c:pt>
                <c:pt idx="216">
                  <c:v>99.999999999999986</c:v>
                </c:pt>
                <c:pt idx="217">
                  <c:v>99.999999999999986</c:v>
                </c:pt>
                <c:pt idx="218">
                  <c:v>99.999999999999986</c:v>
                </c:pt>
                <c:pt idx="219">
                  <c:v>99.999999999999986</c:v>
                </c:pt>
                <c:pt idx="220">
                  <c:v>99.999999999999986</c:v>
                </c:pt>
                <c:pt idx="221">
                  <c:v>99.999999999999986</c:v>
                </c:pt>
                <c:pt idx="222">
                  <c:v>99.999999999999986</c:v>
                </c:pt>
                <c:pt idx="223">
                  <c:v>99.999999999999986</c:v>
                </c:pt>
                <c:pt idx="224">
                  <c:v>99.999999999999986</c:v>
                </c:pt>
                <c:pt idx="225">
                  <c:v>99.999999999999986</c:v>
                </c:pt>
                <c:pt idx="226">
                  <c:v>99.999999999999986</c:v>
                </c:pt>
                <c:pt idx="227">
                  <c:v>99.999999999999986</c:v>
                </c:pt>
                <c:pt idx="228">
                  <c:v>99.999999999999986</c:v>
                </c:pt>
                <c:pt idx="229">
                  <c:v>99.999999999999986</c:v>
                </c:pt>
                <c:pt idx="230">
                  <c:v>99.999999999999986</c:v>
                </c:pt>
                <c:pt idx="231">
                  <c:v>99.999999999999986</c:v>
                </c:pt>
                <c:pt idx="232">
                  <c:v>99.999999999999986</c:v>
                </c:pt>
                <c:pt idx="233">
                  <c:v>99.999999999999986</c:v>
                </c:pt>
                <c:pt idx="234">
                  <c:v>99.999999999999986</c:v>
                </c:pt>
                <c:pt idx="235">
                  <c:v>99.999999999999986</c:v>
                </c:pt>
                <c:pt idx="236">
                  <c:v>99.999999999999986</c:v>
                </c:pt>
                <c:pt idx="237">
                  <c:v>99.999999999999986</c:v>
                </c:pt>
                <c:pt idx="238">
                  <c:v>99.999999999999986</c:v>
                </c:pt>
                <c:pt idx="239">
                  <c:v>99.999999999999986</c:v>
                </c:pt>
                <c:pt idx="240">
                  <c:v>99.999999999999986</c:v>
                </c:pt>
                <c:pt idx="241">
                  <c:v>99.999999999999986</c:v>
                </c:pt>
                <c:pt idx="242">
                  <c:v>99.999999999999986</c:v>
                </c:pt>
                <c:pt idx="243">
                  <c:v>99.999999999999986</c:v>
                </c:pt>
                <c:pt idx="244">
                  <c:v>99.999999999999986</c:v>
                </c:pt>
                <c:pt idx="245">
                  <c:v>99.999999999999986</c:v>
                </c:pt>
                <c:pt idx="246">
                  <c:v>99.999999999999986</c:v>
                </c:pt>
                <c:pt idx="247">
                  <c:v>99.999999999999986</c:v>
                </c:pt>
                <c:pt idx="248">
                  <c:v>99.999999999999986</c:v>
                </c:pt>
                <c:pt idx="249">
                  <c:v>99.999999999999986</c:v>
                </c:pt>
                <c:pt idx="250">
                  <c:v>99.999999999999986</c:v>
                </c:pt>
                <c:pt idx="251">
                  <c:v>99.999999999999986</c:v>
                </c:pt>
                <c:pt idx="252">
                  <c:v>99.999999999999986</c:v>
                </c:pt>
                <c:pt idx="253">
                  <c:v>99.999999999999986</c:v>
                </c:pt>
                <c:pt idx="254">
                  <c:v>99.999999999999986</c:v>
                </c:pt>
                <c:pt idx="255">
                  <c:v>99.999999999999986</c:v>
                </c:pt>
                <c:pt idx="256">
                  <c:v>99.999999999999986</c:v>
                </c:pt>
                <c:pt idx="257">
                  <c:v>99.999999999999986</c:v>
                </c:pt>
                <c:pt idx="258">
                  <c:v>99.999999999999986</c:v>
                </c:pt>
                <c:pt idx="259">
                  <c:v>99.999999999999986</c:v>
                </c:pt>
                <c:pt idx="260">
                  <c:v>99.999999999999986</c:v>
                </c:pt>
                <c:pt idx="261">
                  <c:v>99.999999999999986</c:v>
                </c:pt>
                <c:pt idx="262">
                  <c:v>99.999999999999986</c:v>
                </c:pt>
                <c:pt idx="263">
                  <c:v>99.999999999999986</c:v>
                </c:pt>
                <c:pt idx="264">
                  <c:v>99.999999999999986</c:v>
                </c:pt>
                <c:pt idx="265">
                  <c:v>99.999999999999986</c:v>
                </c:pt>
                <c:pt idx="266">
                  <c:v>99.999999999999986</c:v>
                </c:pt>
                <c:pt idx="267">
                  <c:v>99.999999999999986</c:v>
                </c:pt>
                <c:pt idx="268">
                  <c:v>99.999999999999986</c:v>
                </c:pt>
                <c:pt idx="269">
                  <c:v>99.999999999999986</c:v>
                </c:pt>
                <c:pt idx="270">
                  <c:v>99.999999999999986</c:v>
                </c:pt>
                <c:pt idx="271">
                  <c:v>99.999999999999986</c:v>
                </c:pt>
                <c:pt idx="272">
                  <c:v>99.999999999999986</c:v>
                </c:pt>
                <c:pt idx="273">
                  <c:v>99.999999999999986</c:v>
                </c:pt>
                <c:pt idx="274">
                  <c:v>99.999999999999986</c:v>
                </c:pt>
                <c:pt idx="275">
                  <c:v>99.999999999999986</c:v>
                </c:pt>
                <c:pt idx="276">
                  <c:v>99.999999999999986</c:v>
                </c:pt>
                <c:pt idx="277">
                  <c:v>99.999999999999986</c:v>
                </c:pt>
                <c:pt idx="278">
                  <c:v>99.999999999999986</c:v>
                </c:pt>
                <c:pt idx="279">
                  <c:v>99.999999999999986</c:v>
                </c:pt>
                <c:pt idx="280">
                  <c:v>99.999999999999986</c:v>
                </c:pt>
                <c:pt idx="281">
                  <c:v>99.999999999999986</c:v>
                </c:pt>
                <c:pt idx="282">
                  <c:v>99.999999999999986</c:v>
                </c:pt>
                <c:pt idx="283">
                  <c:v>99.999999999999986</c:v>
                </c:pt>
                <c:pt idx="284">
                  <c:v>99.999999999999986</c:v>
                </c:pt>
                <c:pt idx="285">
                  <c:v>99.999999999999986</c:v>
                </c:pt>
                <c:pt idx="286">
                  <c:v>99.999999999999986</c:v>
                </c:pt>
                <c:pt idx="287">
                  <c:v>99.999999999999986</c:v>
                </c:pt>
                <c:pt idx="288">
                  <c:v>99.999999999999986</c:v>
                </c:pt>
                <c:pt idx="289">
                  <c:v>99.999999999999986</c:v>
                </c:pt>
                <c:pt idx="290">
                  <c:v>99.999999999999986</c:v>
                </c:pt>
                <c:pt idx="291">
                  <c:v>99.999999999999986</c:v>
                </c:pt>
                <c:pt idx="292">
                  <c:v>99.999999999999986</c:v>
                </c:pt>
                <c:pt idx="293">
                  <c:v>99.999999999999986</c:v>
                </c:pt>
                <c:pt idx="294">
                  <c:v>99.999999999999986</c:v>
                </c:pt>
                <c:pt idx="295">
                  <c:v>99.999999999999986</c:v>
                </c:pt>
                <c:pt idx="296">
                  <c:v>99.999999999999986</c:v>
                </c:pt>
                <c:pt idx="297">
                  <c:v>99.999999999999986</c:v>
                </c:pt>
                <c:pt idx="298">
                  <c:v>99.999999999999986</c:v>
                </c:pt>
                <c:pt idx="299">
                  <c:v>99.999999999999986</c:v>
                </c:pt>
                <c:pt idx="300">
                  <c:v>99.999999999999986</c:v>
                </c:pt>
                <c:pt idx="301">
                  <c:v>99.999999999999986</c:v>
                </c:pt>
                <c:pt idx="302">
                  <c:v>99.999999999999986</c:v>
                </c:pt>
                <c:pt idx="303">
                  <c:v>99.999999999999986</c:v>
                </c:pt>
                <c:pt idx="304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E86-B0DD-E380F052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350255"/>
        <c:axId val="1395351919"/>
      </c:lineChart>
      <c:catAx>
        <c:axId val="139535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51919"/>
        <c:crosses val="autoZero"/>
        <c:auto val="1"/>
        <c:lblAlgn val="ctr"/>
        <c:lblOffset val="100"/>
        <c:noMultiLvlLbl val="0"/>
      </c:catAx>
      <c:valAx>
        <c:axId val="13953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ABC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ABC</a:t>
          </a:r>
        </a:p>
      </cx:txPr>
    </cx:title>
    <cx:plotArea>
      <cx:plotAreaRegion>
        <cx:series layoutId="clusteredColumn" uniqueId="{8B6CC26C-6AD5-41CB-9146-144A17E73578}">
          <cx:tx>
            <cx:txData>
              <cx:f>_xlchart.v1.29</cx:f>
              <cx:v>Percentage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562671D-2AA4-46A1-AF08-917A0576EF6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282</xdr:row>
      <xdr:rowOff>148590</xdr:rowOff>
    </xdr:from>
    <xdr:to>
      <xdr:col>15</xdr:col>
      <xdr:colOff>358140</xdr:colOff>
      <xdr:row>299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0AE47-EC79-5F42-071B-C2255BE2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6</xdr:row>
      <xdr:rowOff>87630</xdr:rowOff>
    </xdr:from>
    <xdr:to>
      <xdr:col>22</xdr:col>
      <xdr:colOff>434340</xdr:colOff>
      <xdr:row>28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E00A41-CD10-DC91-B2AD-133EDA916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7400" y="1093470"/>
              <a:ext cx="6858000" cy="3722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D4DFF-22AF-4298-AA1A-5BBF94BC65E9}" name="Table1" displayName="Table1" ref="A1:H306" totalsRowShown="0">
  <autoFilter ref="A1:H306" xr:uid="{327D4DFF-22AF-4298-AA1A-5BBF94BC65E9}"/>
  <sortState xmlns:xlrd2="http://schemas.microsoft.com/office/spreadsheetml/2017/richdata2" ref="A2:G306">
    <sortCondition ref="G1:G306"/>
  </sortState>
  <tableColumns count="8">
    <tableColumn id="1" xr3:uid="{56848055-7C9B-4D1B-B3AC-926F437895CB}" name="Item Code"/>
    <tableColumn id="2" xr3:uid="{16D3BD7D-0F04-4267-BCA0-39DA683AE714}" name="Item Name"/>
    <tableColumn id="3" xr3:uid="{61F2E935-6262-4062-B6AD-359302FCF618}" name="Rate"/>
    <tableColumn id="4" xr3:uid="{5B4CDCEB-5A10-498D-B274-0C165F72EA50}" name="Issue Quantity" dataDxfId="1"/>
    <tableColumn id="5" xr3:uid="{549525A5-D3C3-4071-91E8-B781C1B15B22}" name="Issue amount" dataDxfId="0">
      <calculatedColumnFormula>D2*C2</calculatedColumnFormula>
    </tableColumn>
    <tableColumn id="6" xr3:uid="{7A3BD581-4DFC-4ACE-99C7-DFD5C120FD0D}" name="Percentage">
      <calculatedColumnFormula>(E2/$K$11)*100</calculatedColumnFormula>
    </tableColumn>
    <tableColumn id="7" xr3:uid="{F536AD6E-FFE0-4536-84A5-EEF05CB4ACD5}" name="Rank">
      <calculatedColumnFormula>RANK(F2,$F$2:$F$306)</calculatedColumnFormula>
    </tableColumn>
    <tableColumn id="8" xr3:uid="{1F94211A-EE9A-4C7E-B6AC-EF550F2BFB88}" name="Cumulative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2"/>
  <sheetViews>
    <sheetView workbookViewId="0">
      <pane ySplit="5" topLeftCell="A244" activePane="bottomLeft" state="frozen"/>
      <selection pane="bottomLeft" activeCell="B289" sqref="B289"/>
    </sheetView>
  </sheetViews>
  <sheetFormatPr defaultRowHeight="13.2" x14ac:dyDescent="0.25"/>
  <cols>
    <col min="1" max="1" width="10.5546875" bestFit="1" customWidth="1"/>
    <col min="2" max="2" width="79.5546875" bestFit="1" customWidth="1"/>
    <col min="3" max="3" width="9" bestFit="1" customWidth="1"/>
    <col min="4" max="4" width="4.5546875" bestFit="1" customWidth="1"/>
    <col min="5" max="5" width="17" bestFit="1" customWidth="1"/>
    <col min="6" max="6" width="16.44140625" bestFit="1" customWidth="1"/>
    <col min="7" max="7" width="14" bestFit="1" customWidth="1"/>
    <col min="8" max="8" width="13.44140625" bestFit="1" customWidth="1"/>
    <col min="9" max="9" width="18.33203125" bestFit="1" customWidth="1"/>
    <col min="10" max="10" width="17.6640625" bestFit="1" customWidth="1"/>
    <col min="11" max="11" width="12.33203125" bestFit="1" customWidth="1"/>
    <col min="12" max="12" width="17" bestFit="1" customWidth="1"/>
    <col min="13" max="13" width="13.88671875" bestFit="1" customWidth="1"/>
    <col min="14" max="14" width="13.33203125" bestFit="1" customWidth="1"/>
    <col min="15" max="15" width="16" bestFit="1" customWidth="1"/>
    <col min="16" max="16" width="15.44140625" bestFit="1" customWidth="1"/>
  </cols>
  <sheetData>
    <row r="1" spans="1:16" ht="16.8" x14ac:dyDescent="0.25">
      <c r="A1" s="8" t="s">
        <v>600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6.8" x14ac:dyDescent="0.25">
      <c r="A2" s="8" t="s">
        <v>601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2" t="s">
        <v>603</v>
      </c>
      <c r="B5" s="2" t="s">
        <v>604</v>
      </c>
      <c r="C5" s="2" t="s">
        <v>605</v>
      </c>
      <c r="D5" s="2" t="s">
        <v>606</v>
      </c>
      <c r="E5" s="2" t="s">
        <v>607</v>
      </c>
      <c r="F5" s="2" t="s">
        <v>608</v>
      </c>
      <c r="G5" s="2" t="s">
        <v>609</v>
      </c>
      <c r="H5" s="2" t="s">
        <v>610</v>
      </c>
      <c r="I5" s="2" t="s">
        <v>611</v>
      </c>
      <c r="J5" s="2" t="s">
        <v>612</v>
      </c>
      <c r="K5" s="2" t="s">
        <v>613</v>
      </c>
      <c r="L5" s="2" t="s">
        <v>614</v>
      </c>
      <c r="M5" s="2" t="s">
        <v>615</v>
      </c>
      <c r="N5" s="2" t="s">
        <v>616</v>
      </c>
      <c r="O5" s="2" t="s">
        <v>617</v>
      </c>
      <c r="P5" s="4" t="s">
        <v>618</v>
      </c>
    </row>
    <row r="6" spans="1:16" x14ac:dyDescent="0.25">
      <c r="A6" s="3" t="s">
        <v>0</v>
      </c>
      <c r="B6" s="3" t="s">
        <v>1</v>
      </c>
      <c r="C6" s="3">
        <v>900</v>
      </c>
      <c r="D6" s="3" t="s">
        <v>2</v>
      </c>
      <c r="E6" s="3">
        <v>41.76</v>
      </c>
      <c r="F6" s="3">
        <v>37584</v>
      </c>
      <c r="G6" s="3">
        <v>0</v>
      </c>
      <c r="H6" s="3">
        <v>0</v>
      </c>
      <c r="I6" s="3">
        <v>21.710100000000001</v>
      </c>
      <c r="J6" s="3">
        <v>19539.09</v>
      </c>
      <c r="K6" s="3">
        <v>0</v>
      </c>
      <c r="L6" s="3">
        <v>0</v>
      </c>
      <c r="M6" s="3">
        <v>41.784999999999997</v>
      </c>
      <c r="N6" s="3">
        <v>37606.5</v>
      </c>
      <c r="O6" s="3">
        <v>21.685099999999998</v>
      </c>
      <c r="P6" s="5">
        <v>19516.59</v>
      </c>
    </row>
    <row r="7" spans="1:16" x14ac:dyDescent="0.25">
      <c r="A7" s="3" t="s">
        <v>3</v>
      </c>
      <c r="B7" s="3" t="s">
        <v>4</v>
      </c>
      <c r="C7" s="3">
        <v>110</v>
      </c>
      <c r="D7" s="3" t="s">
        <v>2</v>
      </c>
      <c r="E7" s="3">
        <v>165.279</v>
      </c>
      <c r="F7" s="3">
        <v>18180.689999999999</v>
      </c>
      <c r="G7" s="3">
        <v>160</v>
      </c>
      <c r="H7" s="3">
        <v>17600</v>
      </c>
      <c r="I7" s="3">
        <v>0</v>
      </c>
      <c r="J7" s="3">
        <v>0</v>
      </c>
      <c r="K7" s="3">
        <v>0</v>
      </c>
      <c r="L7" s="3">
        <v>0</v>
      </c>
      <c r="M7" s="3">
        <v>200.46799999999999</v>
      </c>
      <c r="N7" s="3">
        <v>22051.48</v>
      </c>
      <c r="O7" s="3">
        <v>124.81100000000001</v>
      </c>
      <c r="P7" s="5">
        <v>13729.21</v>
      </c>
    </row>
    <row r="8" spans="1:16" x14ac:dyDescent="0.25">
      <c r="A8" s="3" t="s">
        <v>5</v>
      </c>
      <c r="B8" s="3" t="s">
        <v>6</v>
      </c>
      <c r="C8" s="3">
        <v>4000</v>
      </c>
      <c r="D8" s="3" t="s">
        <v>2</v>
      </c>
      <c r="E8" s="3">
        <v>0.5111</v>
      </c>
      <c r="F8" s="3">
        <v>2044.4</v>
      </c>
      <c r="G8" s="3">
        <v>255</v>
      </c>
      <c r="H8" s="3">
        <v>1020000</v>
      </c>
      <c r="I8" s="3">
        <v>0</v>
      </c>
      <c r="J8" s="3">
        <v>0</v>
      </c>
      <c r="K8" s="3">
        <v>0</v>
      </c>
      <c r="L8" s="3">
        <v>0</v>
      </c>
      <c r="M8" s="3">
        <v>165.7578</v>
      </c>
      <c r="N8" s="3">
        <v>663031.19999999995</v>
      </c>
      <c r="O8" s="3">
        <v>89.753299999999996</v>
      </c>
      <c r="P8" s="5">
        <v>359013.2</v>
      </c>
    </row>
    <row r="9" spans="1:16" x14ac:dyDescent="0.25">
      <c r="A9" s="3" t="s">
        <v>7</v>
      </c>
      <c r="B9" s="3" t="s">
        <v>8</v>
      </c>
      <c r="C9" s="3">
        <v>3500</v>
      </c>
      <c r="D9" s="3" t="s">
        <v>2</v>
      </c>
      <c r="E9" s="3">
        <v>9.2620000000000005</v>
      </c>
      <c r="F9" s="3">
        <v>32417</v>
      </c>
      <c r="G9" s="3">
        <v>0</v>
      </c>
      <c r="H9" s="3">
        <v>0</v>
      </c>
      <c r="I9" s="3">
        <v>9.2620000000000005</v>
      </c>
      <c r="J9" s="3">
        <v>32417</v>
      </c>
      <c r="K9" s="3">
        <v>0</v>
      </c>
      <c r="L9" s="3">
        <v>0</v>
      </c>
      <c r="M9" s="3">
        <v>9.2720000000000002</v>
      </c>
      <c r="N9" s="3">
        <v>32452</v>
      </c>
      <c r="O9" s="3">
        <v>9.2520000000000007</v>
      </c>
      <c r="P9" s="5">
        <v>32382</v>
      </c>
    </row>
    <row r="10" spans="1:16" x14ac:dyDescent="0.25">
      <c r="A10" s="3" t="s">
        <v>9</v>
      </c>
      <c r="B10" s="3" t="s">
        <v>10</v>
      </c>
      <c r="C10" s="3">
        <v>750</v>
      </c>
      <c r="D10" s="3" t="s">
        <v>2</v>
      </c>
      <c r="E10" s="3">
        <v>94.694199999999995</v>
      </c>
      <c r="F10" s="3">
        <v>71020.649999999994</v>
      </c>
      <c r="G10" s="3">
        <v>460</v>
      </c>
      <c r="H10" s="3">
        <v>345000</v>
      </c>
      <c r="I10" s="3">
        <v>0</v>
      </c>
      <c r="J10" s="3">
        <v>0</v>
      </c>
      <c r="K10" s="3">
        <v>0</v>
      </c>
      <c r="L10" s="3">
        <v>0</v>
      </c>
      <c r="M10" s="3">
        <v>248.25280000000001</v>
      </c>
      <c r="N10" s="3">
        <v>186189.6</v>
      </c>
      <c r="O10" s="3">
        <v>306.44139999999999</v>
      </c>
      <c r="P10" s="5">
        <v>229831.05</v>
      </c>
    </row>
    <row r="11" spans="1:16" x14ac:dyDescent="0.25">
      <c r="A11" s="3" t="s">
        <v>11</v>
      </c>
      <c r="B11" s="3" t="s">
        <v>12</v>
      </c>
      <c r="C11" s="3">
        <v>6100</v>
      </c>
      <c r="D11" s="3" t="s">
        <v>2</v>
      </c>
      <c r="E11" s="3">
        <v>2.298</v>
      </c>
      <c r="F11" s="3">
        <v>14017.8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2.298</v>
      </c>
      <c r="P11" s="5">
        <v>14017.8</v>
      </c>
    </row>
    <row r="12" spans="1:16" x14ac:dyDescent="0.25">
      <c r="A12" s="3" t="s">
        <v>13</v>
      </c>
      <c r="B12" s="3" t="s">
        <v>14</v>
      </c>
      <c r="C12" s="3">
        <v>20000</v>
      </c>
      <c r="D12" s="3" t="s">
        <v>2</v>
      </c>
      <c r="E12" s="3">
        <v>1.7535000000000001</v>
      </c>
      <c r="F12" s="3">
        <v>35070</v>
      </c>
      <c r="G12" s="3">
        <v>15</v>
      </c>
      <c r="H12" s="3">
        <v>300000</v>
      </c>
      <c r="I12" s="3">
        <v>0</v>
      </c>
      <c r="J12" s="3">
        <v>0</v>
      </c>
      <c r="K12" s="3">
        <v>0</v>
      </c>
      <c r="L12" s="3">
        <v>0</v>
      </c>
      <c r="M12" s="3">
        <v>16.736699999999999</v>
      </c>
      <c r="N12" s="3">
        <v>334734</v>
      </c>
      <c r="O12" s="3">
        <v>1.6799999999999999E-2</v>
      </c>
      <c r="P12" s="5">
        <v>336</v>
      </c>
    </row>
    <row r="13" spans="1:16" x14ac:dyDescent="0.25">
      <c r="A13" s="3" t="s">
        <v>15</v>
      </c>
      <c r="B13" s="3" t="s">
        <v>16</v>
      </c>
      <c r="C13" s="3">
        <v>2150</v>
      </c>
      <c r="D13" s="3" t="s">
        <v>2</v>
      </c>
      <c r="E13" s="3">
        <v>2.3889999999999998</v>
      </c>
      <c r="F13" s="3">
        <v>5136.3500000000004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2.5000000000000001E-2</v>
      </c>
      <c r="N13" s="3">
        <v>53.75</v>
      </c>
      <c r="O13" s="3">
        <v>2.3639999999999999</v>
      </c>
      <c r="P13" s="5">
        <v>5082.6000000000004</v>
      </c>
    </row>
    <row r="14" spans="1:16" x14ac:dyDescent="0.25">
      <c r="A14" s="3" t="s">
        <v>17</v>
      </c>
      <c r="B14" s="3" t="s">
        <v>18</v>
      </c>
      <c r="C14" s="3">
        <v>2830</v>
      </c>
      <c r="D14" s="3" t="s">
        <v>2</v>
      </c>
      <c r="E14" s="3">
        <v>2.6520000000000001</v>
      </c>
      <c r="F14" s="3">
        <v>7505.16</v>
      </c>
      <c r="G14" s="3">
        <v>560</v>
      </c>
      <c r="H14" s="3">
        <v>1584800</v>
      </c>
      <c r="I14" s="3">
        <v>0</v>
      </c>
      <c r="J14" s="3">
        <v>0</v>
      </c>
      <c r="K14" s="3">
        <v>0</v>
      </c>
      <c r="L14" s="3">
        <v>0</v>
      </c>
      <c r="M14" s="3">
        <v>505.72750000000002</v>
      </c>
      <c r="N14" s="3">
        <v>1431208.825</v>
      </c>
      <c r="O14" s="3">
        <v>56.924500000000002</v>
      </c>
      <c r="P14" s="5">
        <v>161096.33499999999</v>
      </c>
    </row>
    <row r="15" spans="1:16" x14ac:dyDescent="0.25">
      <c r="A15" s="3" t="s">
        <v>19</v>
      </c>
      <c r="B15" s="3" t="s">
        <v>18</v>
      </c>
      <c r="C15" s="3">
        <v>2830</v>
      </c>
      <c r="D15" s="3" t="s">
        <v>2</v>
      </c>
      <c r="E15" s="3">
        <v>0</v>
      </c>
      <c r="F15" s="3">
        <v>0</v>
      </c>
      <c r="G15" s="3">
        <v>0.2407</v>
      </c>
      <c r="H15" s="3">
        <v>681.18100000000004</v>
      </c>
      <c r="I15" s="3">
        <v>0</v>
      </c>
      <c r="J15" s="3">
        <v>0</v>
      </c>
      <c r="K15" s="3">
        <v>0</v>
      </c>
      <c r="L15" s="3">
        <v>0</v>
      </c>
      <c r="M15" s="3">
        <v>4.2200000000000001E-2</v>
      </c>
      <c r="N15" s="3">
        <v>119.426</v>
      </c>
      <c r="O15" s="3">
        <v>0.19850000000000001</v>
      </c>
      <c r="P15" s="5">
        <v>561.755</v>
      </c>
    </row>
    <row r="16" spans="1:16" x14ac:dyDescent="0.25">
      <c r="A16" s="3" t="s">
        <v>20</v>
      </c>
      <c r="B16" s="3" t="s">
        <v>21</v>
      </c>
      <c r="C16" s="3">
        <v>0</v>
      </c>
      <c r="D16" s="3" t="s">
        <v>22</v>
      </c>
      <c r="E16" s="3">
        <v>7.1999999999999995E-2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7.1999999999999995E-2</v>
      </c>
      <c r="P16" s="5">
        <v>0</v>
      </c>
    </row>
    <row r="17" spans="1:16" x14ac:dyDescent="0.25">
      <c r="A17" s="3" t="s">
        <v>23</v>
      </c>
      <c r="B17" s="3" t="s">
        <v>24</v>
      </c>
      <c r="C17" s="3">
        <v>1125</v>
      </c>
      <c r="D17" s="3" t="s">
        <v>2</v>
      </c>
      <c r="E17" s="3">
        <v>47.378999999999998</v>
      </c>
      <c r="F17" s="3">
        <v>53301.375</v>
      </c>
      <c r="G17" s="3">
        <v>150</v>
      </c>
      <c r="H17" s="3">
        <v>168750</v>
      </c>
      <c r="I17" s="3">
        <v>0</v>
      </c>
      <c r="J17" s="3">
        <v>0</v>
      </c>
      <c r="K17" s="3">
        <v>0</v>
      </c>
      <c r="L17" s="3">
        <v>0</v>
      </c>
      <c r="M17" s="3">
        <v>162.21600000000001</v>
      </c>
      <c r="N17" s="3">
        <v>182493</v>
      </c>
      <c r="O17" s="3">
        <v>35.162999999999997</v>
      </c>
      <c r="P17" s="5">
        <v>39558.375</v>
      </c>
    </row>
    <row r="18" spans="1:16" x14ac:dyDescent="0.25">
      <c r="A18" s="3" t="s">
        <v>25</v>
      </c>
      <c r="B18" s="3" t="s">
        <v>26</v>
      </c>
      <c r="C18" s="3">
        <v>890</v>
      </c>
      <c r="D18" s="3" t="s">
        <v>2</v>
      </c>
      <c r="E18" s="3">
        <v>36.057499999999997</v>
      </c>
      <c r="F18" s="3">
        <v>32091.174999999999</v>
      </c>
      <c r="G18" s="3">
        <v>0</v>
      </c>
      <c r="H18" s="3">
        <v>0</v>
      </c>
      <c r="I18" s="3">
        <v>36.036499999999997</v>
      </c>
      <c r="J18" s="3">
        <v>32072.485000000001</v>
      </c>
      <c r="K18" s="3">
        <v>0</v>
      </c>
      <c r="L18" s="3">
        <v>0</v>
      </c>
      <c r="M18" s="3">
        <v>36.061500000000002</v>
      </c>
      <c r="N18" s="3">
        <v>32094.735000000001</v>
      </c>
      <c r="O18" s="3">
        <v>36.032499999999999</v>
      </c>
      <c r="P18" s="5">
        <v>32068.924999999999</v>
      </c>
    </row>
    <row r="19" spans="1:16" x14ac:dyDescent="0.25">
      <c r="A19" s="3" t="s">
        <v>27</v>
      </c>
      <c r="B19" s="3" t="s">
        <v>28</v>
      </c>
      <c r="C19" s="3">
        <v>9700</v>
      </c>
      <c r="D19" s="3" t="s">
        <v>2</v>
      </c>
      <c r="E19" s="3">
        <v>6.4600999999999997</v>
      </c>
      <c r="F19" s="3">
        <v>62662.97</v>
      </c>
      <c r="G19" s="3">
        <v>15</v>
      </c>
      <c r="H19" s="3">
        <v>145500</v>
      </c>
      <c r="I19" s="3">
        <v>0</v>
      </c>
      <c r="J19" s="3">
        <v>0</v>
      </c>
      <c r="K19" s="3">
        <v>0</v>
      </c>
      <c r="L19" s="3">
        <v>0</v>
      </c>
      <c r="M19" s="3">
        <v>12.6341</v>
      </c>
      <c r="N19" s="3">
        <v>122550.77</v>
      </c>
      <c r="O19" s="3">
        <v>8.8260000000000005</v>
      </c>
      <c r="P19" s="5">
        <v>85612.2</v>
      </c>
    </row>
    <row r="20" spans="1:16" x14ac:dyDescent="0.25">
      <c r="A20" s="3" t="s">
        <v>29</v>
      </c>
      <c r="B20" s="3" t="s">
        <v>30</v>
      </c>
      <c r="C20" s="3">
        <v>585</v>
      </c>
      <c r="D20" s="3" t="s">
        <v>2</v>
      </c>
      <c r="E20" s="3">
        <v>1.27</v>
      </c>
      <c r="F20" s="3">
        <v>742.95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1.27</v>
      </c>
      <c r="P20" s="5">
        <v>742.95</v>
      </c>
    </row>
    <row r="21" spans="1:16" x14ac:dyDescent="0.25">
      <c r="A21" s="3" t="s">
        <v>31</v>
      </c>
      <c r="B21" s="3" t="s">
        <v>32</v>
      </c>
      <c r="C21" s="3">
        <v>460</v>
      </c>
      <c r="D21" s="3" t="s">
        <v>2</v>
      </c>
      <c r="E21" s="3">
        <v>95.086299999999994</v>
      </c>
      <c r="F21" s="3">
        <v>43739.697999999997</v>
      </c>
      <c r="G21" s="3">
        <v>50</v>
      </c>
      <c r="H21" s="3">
        <v>23000</v>
      </c>
      <c r="I21" s="3">
        <v>90.6203</v>
      </c>
      <c r="J21" s="3">
        <v>41685.338000000003</v>
      </c>
      <c r="K21" s="3">
        <v>0</v>
      </c>
      <c r="L21" s="3">
        <v>0</v>
      </c>
      <c r="M21" s="3">
        <v>105.9469</v>
      </c>
      <c r="N21" s="3">
        <v>48735.574000000001</v>
      </c>
      <c r="O21" s="3">
        <v>129.75970000000001</v>
      </c>
      <c r="P21" s="5">
        <v>59689.462</v>
      </c>
    </row>
    <row r="22" spans="1:16" x14ac:dyDescent="0.25">
      <c r="A22" s="3" t="s">
        <v>33</v>
      </c>
      <c r="B22" s="3" t="s">
        <v>34</v>
      </c>
      <c r="C22" s="3">
        <v>1490</v>
      </c>
      <c r="D22" s="3" t="s">
        <v>2</v>
      </c>
      <c r="E22" s="3">
        <v>75.346599999999995</v>
      </c>
      <c r="F22" s="3">
        <v>112266.43399999999</v>
      </c>
      <c r="G22" s="3">
        <v>3525</v>
      </c>
      <c r="H22" s="3">
        <v>5252250</v>
      </c>
      <c r="I22" s="3">
        <v>0</v>
      </c>
      <c r="J22" s="3">
        <v>0</v>
      </c>
      <c r="K22" s="3">
        <v>0</v>
      </c>
      <c r="L22" s="3">
        <v>0</v>
      </c>
      <c r="M22" s="3">
        <v>3335.7671</v>
      </c>
      <c r="N22" s="3">
        <v>4970292.9790000003</v>
      </c>
      <c r="O22" s="3">
        <v>264.5795</v>
      </c>
      <c r="P22" s="5">
        <v>394223.45500000002</v>
      </c>
    </row>
    <row r="23" spans="1:16" x14ac:dyDescent="0.25">
      <c r="A23" s="3" t="s">
        <v>35</v>
      </c>
      <c r="B23" s="3" t="s">
        <v>34</v>
      </c>
      <c r="C23" s="3">
        <v>1490</v>
      </c>
      <c r="D23" s="3" t="s">
        <v>2</v>
      </c>
      <c r="E23" s="3">
        <v>0</v>
      </c>
      <c r="F23" s="3">
        <v>0</v>
      </c>
      <c r="G23" s="3">
        <v>1.125</v>
      </c>
      <c r="H23" s="3">
        <v>1676.25</v>
      </c>
      <c r="I23" s="3">
        <v>0</v>
      </c>
      <c r="J23" s="3">
        <v>0</v>
      </c>
      <c r="K23" s="3">
        <v>0</v>
      </c>
      <c r="L23" s="3">
        <v>0</v>
      </c>
      <c r="M23" s="3">
        <v>0.1008</v>
      </c>
      <c r="N23" s="3">
        <v>150.19200000000001</v>
      </c>
      <c r="O23" s="3">
        <v>1.0242</v>
      </c>
      <c r="P23" s="5">
        <v>1526.058</v>
      </c>
    </row>
    <row r="24" spans="1:16" x14ac:dyDescent="0.25">
      <c r="A24" s="3" t="s">
        <v>36</v>
      </c>
      <c r="B24" s="3" t="s">
        <v>37</v>
      </c>
      <c r="C24" s="3">
        <v>8900</v>
      </c>
      <c r="D24" s="3" t="s">
        <v>2</v>
      </c>
      <c r="E24" s="3">
        <v>7.0970000000000004</v>
      </c>
      <c r="F24" s="3">
        <v>63163.3</v>
      </c>
      <c r="G24" s="3">
        <v>95</v>
      </c>
      <c r="H24" s="3">
        <v>845500</v>
      </c>
      <c r="I24" s="3">
        <v>0</v>
      </c>
      <c r="J24" s="3">
        <v>0</v>
      </c>
      <c r="K24" s="3">
        <v>0</v>
      </c>
      <c r="L24" s="3">
        <v>0</v>
      </c>
      <c r="M24" s="3">
        <v>96.266999999999996</v>
      </c>
      <c r="N24" s="3">
        <v>856776.3</v>
      </c>
      <c r="O24" s="3">
        <v>5.83</v>
      </c>
      <c r="P24" s="5">
        <v>51887</v>
      </c>
    </row>
    <row r="25" spans="1:16" x14ac:dyDescent="0.25">
      <c r="A25" s="3" t="s">
        <v>38</v>
      </c>
      <c r="B25" s="3" t="s">
        <v>39</v>
      </c>
      <c r="C25" s="3">
        <v>10400</v>
      </c>
      <c r="D25" s="3" t="s">
        <v>2</v>
      </c>
      <c r="E25" s="3">
        <v>0.4</v>
      </c>
      <c r="F25" s="3">
        <v>4160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0.4</v>
      </c>
      <c r="P25" s="5">
        <v>4160</v>
      </c>
    </row>
    <row r="26" spans="1:16" x14ac:dyDescent="0.25">
      <c r="A26" s="3" t="s">
        <v>40</v>
      </c>
      <c r="B26" s="3" t="s">
        <v>41</v>
      </c>
      <c r="C26" s="3">
        <v>11300</v>
      </c>
      <c r="D26" s="3" t="s">
        <v>2</v>
      </c>
      <c r="E26" s="3">
        <v>14.458</v>
      </c>
      <c r="F26" s="3">
        <v>163375.4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14.458</v>
      </c>
      <c r="N26" s="3">
        <v>163375.4</v>
      </c>
      <c r="O26" s="3">
        <v>0</v>
      </c>
      <c r="P26" s="5">
        <v>0</v>
      </c>
    </row>
    <row r="27" spans="1:16" x14ac:dyDescent="0.25">
      <c r="A27" s="3" t="s">
        <v>42</v>
      </c>
      <c r="B27" s="3" t="s">
        <v>43</v>
      </c>
      <c r="C27" s="3">
        <v>3000</v>
      </c>
      <c r="D27" s="3" t="s">
        <v>2</v>
      </c>
      <c r="E27" s="3">
        <v>0</v>
      </c>
      <c r="F27" s="3">
        <v>0</v>
      </c>
      <c r="G27" s="3">
        <v>4.9269999999999996</v>
      </c>
      <c r="H27" s="3">
        <v>14781</v>
      </c>
      <c r="I27" s="3">
        <v>0</v>
      </c>
      <c r="J27" s="3">
        <v>0</v>
      </c>
      <c r="K27" s="3">
        <v>0</v>
      </c>
      <c r="L27" s="3">
        <v>0</v>
      </c>
      <c r="M27" s="3">
        <v>4.9269999999999996</v>
      </c>
      <c r="N27" s="3">
        <v>14781</v>
      </c>
      <c r="O27" s="3">
        <v>0</v>
      </c>
      <c r="P27" s="5">
        <v>0</v>
      </c>
    </row>
    <row r="28" spans="1:16" x14ac:dyDescent="0.25">
      <c r="A28" s="3" t="s">
        <v>44</v>
      </c>
      <c r="B28" s="3" t="s">
        <v>45</v>
      </c>
      <c r="C28" s="3">
        <v>890</v>
      </c>
      <c r="D28" s="3" t="s">
        <v>2</v>
      </c>
      <c r="E28" s="3">
        <v>23.457999999999998</v>
      </c>
      <c r="F28" s="3">
        <v>20877.62</v>
      </c>
      <c r="G28" s="3">
        <v>0</v>
      </c>
      <c r="H28" s="3">
        <v>0</v>
      </c>
      <c r="I28" s="3">
        <v>22.558</v>
      </c>
      <c r="J28" s="3">
        <v>20076.62</v>
      </c>
      <c r="K28" s="3">
        <v>0</v>
      </c>
      <c r="L28" s="3">
        <v>0</v>
      </c>
      <c r="M28" s="3">
        <v>46.015999999999998</v>
      </c>
      <c r="N28" s="3">
        <v>40954.239999999998</v>
      </c>
      <c r="O28" s="3">
        <v>0</v>
      </c>
      <c r="P28" s="5">
        <v>0</v>
      </c>
    </row>
    <row r="29" spans="1:16" x14ac:dyDescent="0.25">
      <c r="A29" s="3" t="s">
        <v>46</v>
      </c>
      <c r="B29" s="3" t="s">
        <v>47</v>
      </c>
      <c r="C29" s="3">
        <v>0</v>
      </c>
      <c r="D29" s="3" t="s">
        <v>22</v>
      </c>
      <c r="E29" s="3">
        <v>7.1999999999999995E-2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7.1999999999999995E-2</v>
      </c>
      <c r="P29" s="5">
        <v>0</v>
      </c>
    </row>
    <row r="30" spans="1:16" x14ac:dyDescent="0.25">
      <c r="A30" s="3" t="s">
        <v>48</v>
      </c>
      <c r="B30" s="3" t="s">
        <v>49</v>
      </c>
      <c r="C30" s="3">
        <v>0</v>
      </c>
      <c r="D30" s="3" t="s">
        <v>2</v>
      </c>
      <c r="E30" s="3">
        <v>1.3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1.3</v>
      </c>
      <c r="N30" s="3">
        <v>0</v>
      </c>
      <c r="O30" s="3">
        <v>0</v>
      </c>
      <c r="P30" s="5">
        <v>0</v>
      </c>
    </row>
    <row r="31" spans="1:16" x14ac:dyDescent="0.25">
      <c r="A31" s="3" t="s">
        <v>50</v>
      </c>
      <c r="B31" s="3" t="s">
        <v>51</v>
      </c>
      <c r="C31" s="3">
        <v>5550</v>
      </c>
      <c r="D31" s="3" t="s">
        <v>2</v>
      </c>
      <c r="E31" s="3">
        <v>6.6707000000000001</v>
      </c>
      <c r="F31" s="3">
        <v>37022.385000000002</v>
      </c>
      <c r="G31" s="3">
        <v>45</v>
      </c>
      <c r="H31" s="3">
        <v>249750</v>
      </c>
      <c r="I31" s="3">
        <v>0</v>
      </c>
      <c r="J31" s="3">
        <v>0</v>
      </c>
      <c r="K31" s="3">
        <v>0</v>
      </c>
      <c r="L31" s="3">
        <v>0</v>
      </c>
      <c r="M31" s="3">
        <v>45.448599999999999</v>
      </c>
      <c r="N31" s="3">
        <v>252239.73</v>
      </c>
      <c r="O31" s="3">
        <v>6.2221000000000002</v>
      </c>
      <c r="P31" s="5">
        <v>34532.654999999999</v>
      </c>
    </row>
    <row r="32" spans="1:16" x14ac:dyDescent="0.25">
      <c r="A32" s="3" t="s">
        <v>52</v>
      </c>
      <c r="B32" s="3" t="s">
        <v>53</v>
      </c>
      <c r="C32" s="3">
        <v>581.80999999999995</v>
      </c>
      <c r="D32" s="3" t="s">
        <v>2</v>
      </c>
      <c r="E32" s="3">
        <v>22.268999999999998</v>
      </c>
      <c r="F32" s="3">
        <v>12956.3269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22.268999999999998</v>
      </c>
      <c r="P32" s="5">
        <v>12956.3269</v>
      </c>
    </row>
    <row r="33" spans="1:16" x14ac:dyDescent="0.25">
      <c r="A33" s="3" t="s">
        <v>54</v>
      </c>
      <c r="B33" s="3" t="s">
        <v>55</v>
      </c>
      <c r="C33" s="3">
        <v>1418.18</v>
      </c>
      <c r="D33" s="3" t="s">
        <v>2</v>
      </c>
      <c r="E33" s="3">
        <v>28.547000000000001</v>
      </c>
      <c r="F33" s="3">
        <v>40484.784500000002</v>
      </c>
      <c r="G33" s="3">
        <v>1387</v>
      </c>
      <c r="H33" s="3">
        <v>1967015.66</v>
      </c>
      <c r="I33" s="3">
        <v>0</v>
      </c>
      <c r="J33" s="3">
        <v>0</v>
      </c>
      <c r="K33" s="3">
        <v>0</v>
      </c>
      <c r="L33" s="3">
        <v>0</v>
      </c>
      <c r="M33" s="3">
        <v>1316.433</v>
      </c>
      <c r="N33" s="3">
        <v>1866938.9519</v>
      </c>
      <c r="O33" s="3">
        <v>16.614000000000001</v>
      </c>
      <c r="P33" s="5">
        <v>23561.642500000002</v>
      </c>
    </row>
    <row r="34" spans="1:16" x14ac:dyDescent="0.25">
      <c r="A34" s="3" t="s">
        <v>56</v>
      </c>
      <c r="B34" s="3" t="s">
        <v>57</v>
      </c>
      <c r="C34" s="3">
        <v>2690.9090000000001</v>
      </c>
      <c r="D34" s="3" t="s">
        <v>2</v>
      </c>
      <c r="E34" s="3">
        <v>17.236000000000001</v>
      </c>
      <c r="F34" s="3">
        <v>46380.5075</v>
      </c>
      <c r="G34" s="3">
        <v>385.5</v>
      </c>
      <c r="H34" s="3">
        <v>1037345.4195</v>
      </c>
      <c r="I34" s="3">
        <v>0</v>
      </c>
      <c r="J34" s="3">
        <v>0</v>
      </c>
      <c r="K34" s="3">
        <v>0</v>
      </c>
      <c r="L34" s="3">
        <v>0</v>
      </c>
      <c r="M34" s="3">
        <v>192.62700000000001</v>
      </c>
      <c r="N34" s="3">
        <v>518341.7279</v>
      </c>
      <c r="O34" s="3">
        <v>44.680999999999997</v>
      </c>
      <c r="P34" s="5">
        <v>120232.505</v>
      </c>
    </row>
    <row r="35" spans="1:16" x14ac:dyDescent="0.25">
      <c r="A35" s="3" t="s">
        <v>58</v>
      </c>
      <c r="B35" s="3" t="s">
        <v>59</v>
      </c>
      <c r="C35" s="3">
        <v>963.63599999999997</v>
      </c>
      <c r="D35" s="3" t="s">
        <v>2</v>
      </c>
      <c r="E35" s="3">
        <v>21.93</v>
      </c>
      <c r="F35" s="3">
        <v>21132.537499999999</v>
      </c>
      <c r="G35" s="3">
        <v>4236.5</v>
      </c>
      <c r="H35" s="3">
        <v>4082443.9139999999</v>
      </c>
      <c r="I35" s="3">
        <v>0</v>
      </c>
      <c r="J35" s="3">
        <v>0</v>
      </c>
      <c r="K35" s="3">
        <v>0</v>
      </c>
      <c r="L35" s="3">
        <v>0</v>
      </c>
      <c r="M35" s="3">
        <v>3891.2449999999999</v>
      </c>
      <c r="N35" s="3">
        <v>3749743.7667999999</v>
      </c>
      <c r="O35" s="3">
        <v>92.215000000000003</v>
      </c>
      <c r="P35" s="5">
        <v>88861.693700000003</v>
      </c>
    </row>
    <row r="36" spans="1:16" x14ac:dyDescent="0.25">
      <c r="A36" s="3" t="s">
        <v>60</v>
      </c>
      <c r="B36" s="3" t="s">
        <v>61</v>
      </c>
      <c r="C36" s="3">
        <v>2218.181</v>
      </c>
      <c r="D36" s="3" t="s">
        <v>2</v>
      </c>
      <c r="E36" s="3">
        <v>125.988</v>
      </c>
      <c r="F36" s="3">
        <v>279464.18780000001</v>
      </c>
      <c r="G36" s="3">
        <v>606.49</v>
      </c>
      <c r="H36" s="3">
        <v>1345304.5947</v>
      </c>
      <c r="I36" s="3">
        <v>0</v>
      </c>
      <c r="J36" s="3">
        <v>0</v>
      </c>
      <c r="K36" s="3">
        <v>0</v>
      </c>
      <c r="L36" s="3">
        <v>0</v>
      </c>
      <c r="M36" s="3">
        <v>453.90199999999999</v>
      </c>
      <c r="N36" s="3">
        <v>1006836.7923</v>
      </c>
      <c r="O36" s="3">
        <v>32.137</v>
      </c>
      <c r="P36" s="5">
        <v>71285.682799999995</v>
      </c>
    </row>
    <row r="37" spans="1:16" x14ac:dyDescent="0.25">
      <c r="A37" s="3" t="s">
        <v>62</v>
      </c>
      <c r="B37" s="3" t="s">
        <v>63</v>
      </c>
      <c r="C37" s="3">
        <v>190</v>
      </c>
      <c r="D37" s="3" t="s">
        <v>2</v>
      </c>
      <c r="E37" s="3">
        <v>34.378999999999998</v>
      </c>
      <c r="F37" s="3">
        <v>6532.01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34.378999999999998</v>
      </c>
      <c r="P37" s="5">
        <v>6532.01</v>
      </c>
    </row>
    <row r="38" spans="1:16" x14ac:dyDescent="0.25">
      <c r="A38" s="3" t="s">
        <v>64</v>
      </c>
      <c r="B38" s="3" t="s">
        <v>65</v>
      </c>
      <c r="C38" s="3">
        <v>700</v>
      </c>
      <c r="D38" s="3" t="s">
        <v>2</v>
      </c>
      <c r="E38" s="3">
        <v>1.2082999999999999</v>
      </c>
      <c r="F38" s="3">
        <v>845.81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2.0000000000000001E-4</v>
      </c>
      <c r="N38" s="3">
        <v>0.14000000000000001</v>
      </c>
      <c r="O38" s="3">
        <v>1.2081</v>
      </c>
      <c r="P38" s="5">
        <v>845.67</v>
      </c>
    </row>
    <row r="39" spans="1:16" x14ac:dyDescent="0.25">
      <c r="A39" s="3" t="s">
        <v>66</v>
      </c>
      <c r="B39" s="3" t="s">
        <v>67</v>
      </c>
      <c r="C39" s="3">
        <v>910</v>
      </c>
      <c r="D39" s="3" t="s">
        <v>2</v>
      </c>
      <c r="E39" s="3">
        <v>19.97</v>
      </c>
      <c r="F39" s="3">
        <v>18172.7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19.97</v>
      </c>
      <c r="P39" s="5">
        <v>18172.7</v>
      </c>
    </row>
    <row r="40" spans="1:16" x14ac:dyDescent="0.25">
      <c r="A40" s="3" t="s">
        <v>68</v>
      </c>
      <c r="B40" s="3" t="s">
        <v>69</v>
      </c>
      <c r="C40" s="3">
        <v>340</v>
      </c>
      <c r="D40" s="3" t="s">
        <v>2</v>
      </c>
      <c r="E40" s="3">
        <v>24.94</v>
      </c>
      <c r="F40" s="3">
        <v>8479.6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24.94</v>
      </c>
      <c r="P40" s="5">
        <v>8479.6</v>
      </c>
    </row>
    <row r="41" spans="1:16" x14ac:dyDescent="0.25">
      <c r="A41" s="3" t="s">
        <v>70</v>
      </c>
      <c r="B41" s="3" t="s">
        <v>71</v>
      </c>
      <c r="C41" s="3">
        <v>1650</v>
      </c>
      <c r="D41" s="3" t="s">
        <v>2</v>
      </c>
      <c r="E41" s="3">
        <v>137.048</v>
      </c>
      <c r="F41" s="3">
        <v>226129.2</v>
      </c>
      <c r="G41" s="3">
        <v>650</v>
      </c>
      <c r="H41" s="3">
        <v>1072500</v>
      </c>
      <c r="I41" s="3">
        <v>0</v>
      </c>
      <c r="J41" s="3">
        <v>0</v>
      </c>
      <c r="K41" s="3">
        <v>0</v>
      </c>
      <c r="L41" s="3">
        <v>0</v>
      </c>
      <c r="M41" s="3">
        <v>705.452</v>
      </c>
      <c r="N41" s="3">
        <v>1163995.8</v>
      </c>
      <c r="O41" s="3">
        <v>81.596000000000004</v>
      </c>
      <c r="P41" s="5">
        <v>134633.4</v>
      </c>
    </row>
    <row r="42" spans="1:16" x14ac:dyDescent="0.25">
      <c r="A42" s="3" t="s">
        <v>72</v>
      </c>
      <c r="B42" s="3" t="s">
        <v>73</v>
      </c>
      <c r="C42" s="3">
        <v>24</v>
      </c>
      <c r="D42" s="3" t="s">
        <v>2</v>
      </c>
      <c r="E42" s="3">
        <v>0</v>
      </c>
      <c r="F42" s="3">
        <v>0</v>
      </c>
      <c r="G42" s="3">
        <v>12.234999999999999</v>
      </c>
      <c r="H42" s="3">
        <v>293.64</v>
      </c>
      <c r="I42" s="3">
        <v>0</v>
      </c>
      <c r="J42" s="3">
        <v>0</v>
      </c>
      <c r="K42" s="3">
        <v>0</v>
      </c>
      <c r="L42" s="3">
        <v>0</v>
      </c>
      <c r="M42" s="3">
        <v>2.3E-2</v>
      </c>
      <c r="N42" s="3">
        <v>0.55200000000000005</v>
      </c>
      <c r="O42" s="3">
        <v>12.212</v>
      </c>
      <c r="P42" s="5">
        <v>293.08800000000002</v>
      </c>
    </row>
    <row r="43" spans="1:16" x14ac:dyDescent="0.25">
      <c r="A43" s="3" t="s">
        <v>74</v>
      </c>
      <c r="B43" s="3" t="s">
        <v>75</v>
      </c>
      <c r="C43" s="3">
        <v>11</v>
      </c>
      <c r="D43" s="3" t="s">
        <v>2</v>
      </c>
      <c r="E43" s="3">
        <v>2202.806</v>
      </c>
      <c r="F43" s="3">
        <v>24230.866000000002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2202.806</v>
      </c>
      <c r="P43" s="5">
        <v>24230.866000000002</v>
      </c>
    </row>
    <row r="44" spans="1:16" x14ac:dyDescent="0.25">
      <c r="A44" s="3" t="s">
        <v>76</v>
      </c>
      <c r="B44" s="3" t="s">
        <v>77</v>
      </c>
      <c r="C44" s="3">
        <v>21</v>
      </c>
      <c r="D44" s="3" t="s">
        <v>2</v>
      </c>
      <c r="E44" s="3">
        <v>589.62599999999998</v>
      </c>
      <c r="F44" s="3">
        <v>12382.146000000001</v>
      </c>
      <c r="G44" s="3">
        <v>4150</v>
      </c>
      <c r="H44" s="3">
        <v>87150</v>
      </c>
      <c r="I44" s="3">
        <v>0</v>
      </c>
      <c r="J44" s="3">
        <v>0</v>
      </c>
      <c r="K44" s="3">
        <v>0</v>
      </c>
      <c r="L44" s="3">
        <v>0</v>
      </c>
      <c r="M44" s="3">
        <v>4125.1710000000003</v>
      </c>
      <c r="N44" s="3">
        <v>86628.591</v>
      </c>
      <c r="O44" s="3">
        <v>614.45500000000004</v>
      </c>
      <c r="P44" s="5">
        <v>12903.555</v>
      </c>
    </row>
    <row r="45" spans="1:16" x14ac:dyDescent="0.25">
      <c r="A45" s="3" t="s">
        <v>78</v>
      </c>
      <c r="B45" s="3" t="s">
        <v>79</v>
      </c>
      <c r="C45" s="3">
        <v>70</v>
      </c>
      <c r="D45" s="3" t="s">
        <v>2</v>
      </c>
      <c r="E45" s="3">
        <v>51.063499999999998</v>
      </c>
      <c r="F45" s="3">
        <v>3574.4450000000002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51.063499999999998</v>
      </c>
      <c r="N45" s="3">
        <v>3574.4450000000002</v>
      </c>
      <c r="O45" s="3">
        <v>0</v>
      </c>
      <c r="P45" s="5">
        <v>0</v>
      </c>
    </row>
    <row r="46" spans="1:16" x14ac:dyDescent="0.25">
      <c r="A46" s="3" t="s">
        <v>80</v>
      </c>
      <c r="B46" s="3" t="s">
        <v>81</v>
      </c>
      <c r="C46" s="3">
        <v>0</v>
      </c>
      <c r="D46" s="3" t="s">
        <v>2</v>
      </c>
      <c r="E46" s="3">
        <v>23.597000000000001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23.597000000000001</v>
      </c>
      <c r="N46" s="3">
        <v>0</v>
      </c>
      <c r="O46" s="3">
        <v>0</v>
      </c>
      <c r="P46" s="5">
        <v>0</v>
      </c>
    </row>
    <row r="47" spans="1:16" x14ac:dyDescent="0.25">
      <c r="A47" s="3" t="s">
        <v>82</v>
      </c>
      <c r="B47" s="3" t="s">
        <v>83</v>
      </c>
      <c r="C47" s="3">
        <v>210</v>
      </c>
      <c r="D47" s="3" t="s">
        <v>2</v>
      </c>
      <c r="E47" s="3">
        <v>24.988</v>
      </c>
      <c r="F47" s="3">
        <v>5247.48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24.988</v>
      </c>
      <c r="P47" s="5">
        <v>5247.48</v>
      </c>
    </row>
    <row r="48" spans="1:16" x14ac:dyDescent="0.25">
      <c r="A48" s="3" t="s">
        <v>84</v>
      </c>
      <c r="B48" s="3" t="s">
        <v>85</v>
      </c>
      <c r="C48" s="3">
        <v>0</v>
      </c>
      <c r="D48" s="3" t="s">
        <v>2</v>
      </c>
      <c r="E48" s="3">
        <v>8.3000000000000004E-2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8.3000000000000004E-2</v>
      </c>
      <c r="P48" s="5">
        <v>0</v>
      </c>
    </row>
    <row r="49" spans="1:16" x14ac:dyDescent="0.25">
      <c r="A49" s="3" t="s">
        <v>86</v>
      </c>
      <c r="B49" s="3" t="s">
        <v>87</v>
      </c>
      <c r="C49" s="3">
        <v>505</v>
      </c>
      <c r="D49" s="3" t="s">
        <v>2</v>
      </c>
      <c r="E49" s="3">
        <v>468.09199999999998</v>
      </c>
      <c r="F49" s="3">
        <v>236386.46</v>
      </c>
      <c r="G49" s="3">
        <v>0</v>
      </c>
      <c r="H49" s="3">
        <v>0</v>
      </c>
      <c r="I49" s="3">
        <v>247.2835</v>
      </c>
      <c r="J49" s="3">
        <v>124878.1675</v>
      </c>
      <c r="K49" s="3">
        <v>0</v>
      </c>
      <c r="L49" s="3">
        <v>0</v>
      </c>
      <c r="M49" s="3">
        <v>468.09899999999999</v>
      </c>
      <c r="N49" s="3">
        <v>236389.995</v>
      </c>
      <c r="O49" s="3">
        <v>247.2765</v>
      </c>
      <c r="P49" s="5">
        <v>124874.63250000001</v>
      </c>
    </row>
    <row r="50" spans="1:16" x14ac:dyDescent="0.25">
      <c r="A50" s="3" t="s">
        <v>88</v>
      </c>
      <c r="B50" s="3" t="s">
        <v>89</v>
      </c>
      <c r="C50" s="3">
        <v>0</v>
      </c>
      <c r="D50" s="3" t="s">
        <v>22</v>
      </c>
      <c r="E50" s="3">
        <v>7.1999999999999995E-2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7.1999999999999995E-2</v>
      </c>
      <c r="P50" s="5">
        <v>0</v>
      </c>
    </row>
    <row r="51" spans="1:16" x14ac:dyDescent="0.25">
      <c r="A51" s="3" t="s">
        <v>90</v>
      </c>
      <c r="B51" s="3" t="s">
        <v>91</v>
      </c>
      <c r="C51" s="3">
        <v>0</v>
      </c>
      <c r="D51" s="3" t="s">
        <v>2</v>
      </c>
      <c r="E51" s="3">
        <v>8.7970000000000006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8.7970000000000006</v>
      </c>
      <c r="N51" s="3">
        <v>0</v>
      </c>
      <c r="O51" s="3">
        <v>0</v>
      </c>
      <c r="P51" s="5">
        <v>0</v>
      </c>
    </row>
    <row r="52" spans="1:16" x14ac:dyDescent="0.25">
      <c r="A52" s="3" t="s">
        <v>92</v>
      </c>
      <c r="B52" s="3" t="s">
        <v>93</v>
      </c>
      <c r="C52" s="3">
        <v>125</v>
      </c>
      <c r="D52" s="3" t="s">
        <v>2</v>
      </c>
      <c r="E52" s="3">
        <v>24.960999999999999</v>
      </c>
      <c r="F52" s="3">
        <v>3120.125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24.960999999999999</v>
      </c>
      <c r="N52" s="3">
        <v>3120.125</v>
      </c>
      <c r="O52" s="3">
        <v>0</v>
      </c>
      <c r="P52" s="5">
        <v>0</v>
      </c>
    </row>
    <row r="53" spans="1:16" x14ac:dyDescent="0.25">
      <c r="A53" s="3" t="s">
        <v>94</v>
      </c>
      <c r="B53" s="3" t="s">
        <v>95</v>
      </c>
      <c r="C53" s="3">
        <v>0</v>
      </c>
      <c r="D53" s="3" t="s">
        <v>2</v>
      </c>
      <c r="E53" s="3">
        <v>74.900000000000006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74.900000000000006</v>
      </c>
      <c r="N53" s="3">
        <v>0</v>
      </c>
      <c r="O53" s="3">
        <v>0</v>
      </c>
      <c r="P53" s="5">
        <v>0</v>
      </c>
    </row>
    <row r="54" spans="1:16" x14ac:dyDescent="0.25">
      <c r="A54" s="3" t="s">
        <v>96</v>
      </c>
      <c r="B54" s="3" t="s">
        <v>97</v>
      </c>
      <c r="C54" s="3">
        <v>6200</v>
      </c>
      <c r="D54" s="3" t="s">
        <v>2</v>
      </c>
      <c r="E54" s="3">
        <v>2.7418</v>
      </c>
      <c r="F54" s="3">
        <v>16999.16</v>
      </c>
      <c r="G54" s="3">
        <v>15</v>
      </c>
      <c r="H54" s="3">
        <v>93000</v>
      </c>
      <c r="I54" s="3">
        <v>0</v>
      </c>
      <c r="J54" s="3">
        <v>0</v>
      </c>
      <c r="K54" s="3">
        <v>0</v>
      </c>
      <c r="L54" s="3">
        <v>0</v>
      </c>
      <c r="M54" s="3">
        <v>14.665800000000001</v>
      </c>
      <c r="N54" s="3">
        <v>90927.96</v>
      </c>
      <c r="O54" s="3">
        <v>3.0760000000000001</v>
      </c>
      <c r="P54" s="5">
        <v>19071.2</v>
      </c>
    </row>
    <row r="55" spans="1:16" x14ac:dyDescent="0.25">
      <c r="A55" s="3" t="s">
        <v>98</v>
      </c>
      <c r="B55" s="3" t="s">
        <v>99</v>
      </c>
      <c r="C55" s="3">
        <v>2075</v>
      </c>
      <c r="D55" s="3" t="s">
        <v>2</v>
      </c>
      <c r="E55" s="3">
        <v>7.4412000000000003</v>
      </c>
      <c r="F55" s="3">
        <v>15440.49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1.7999999999999999E-2</v>
      </c>
      <c r="N55" s="3">
        <v>37.35</v>
      </c>
      <c r="O55" s="3">
        <v>7.4231999999999996</v>
      </c>
      <c r="P55" s="5">
        <v>15403.14</v>
      </c>
    </row>
    <row r="56" spans="1:16" x14ac:dyDescent="0.25">
      <c r="A56" s="3" t="s">
        <v>100</v>
      </c>
      <c r="B56" s="3" t="s">
        <v>101</v>
      </c>
      <c r="C56" s="3">
        <v>180</v>
      </c>
      <c r="D56" s="3" t="s">
        <v>2</v>
      </c>
      <c r="E56" s="3">
        <v>0</v>
      </c>
      <c r="F56" s="3">
        <v>0</v>
      </c>
      <c r="G56" s="3">
        <v>74.660799999999995</v>
      </c>
      <c r="H56" s="3">
        <v>13438.944</v>
      </c>
      <c r="I56" s="3">
        <v>0</v>
      </c>
      <c r="J56" s="3">
        <v>0</v>
      </c>
      <c r="K56" s="3">
        <v>0</v>
      </c>
      <c r="L56" s="3">
        <v>0</v>
      </c>
      <c r="M56" s="3">
        <v>71.709100000000007</v>
      </c>
      <c r="N56" s="3">
        <v>12907.638000000001</v>
      </c>
      <c r="O56" s="3">
        <v>2.9517000000000002</v>
      </c>
      <c r="P56" s="5">
        <v>531.30600000000004</v>
      </c>
    </row>
    <row r="57" spans="1:16" x14ac:dyDescent="0.25">
      <c r="A57" s="3" t="s">
        <v>102</v>
      </c>
      <c r="B57" s="3" t="s">
        <v>103</v>
      </c>
      <c r="C57" s="3">
        <v>203</v>
      </c>
      <c r="D57" s="3" t="s">
        <v>2</v>
      </c>
      <c r="E57" s="3">
        <v>84.252499999999998</v>
      </c>
      <c r="F57" s="3">
        <v>17103.2575</v>
      </c>
      <c r="G57" s="3">
        <v>100</v>
      </c>
      <c r="H57" s="3">
        <v>20300</v>
      </c>
      <c r="I57" s="3">
        <v>4.24</v>
      </c>
      <c r="J57" s="3">
        <v>860.72</v>
      </c>
      <c r="K57" s="3">
        <v>0</v>
      </c>
      <c r="L57" s="3">
        <v>0</v>
      </c>
      <c r="M57" s="3">
        <v>95.093000000000004</v>
      </c>
      <c r="N57" s="3">
        <v>19303.879000000001</v>
      </c>
      <c r="O57" s="3">
        <v>93.399500000000003</v>
      </c>
      <c r="P57" s="5">
        <v>18960.0985</v>
      </c>
    </row>
    <row r="58" spans="1:16" x14ac:dyDescent="0.25">
      <c r="A58" s="3" t="s">
        <v>104</v>
      </c>
      <c r="B58" s="3" t="s">
        <v>105</v>
      </c>
      <c r="C58" s="3">
        <v>6500</v>
      </c>
      <c r="D58" s="3" t="s">
        <v>2</v>
      </c>
      <c r="E58" s="3">
        <v>4.6100000000000003</v>
      </c>
      <c r="F58" s="3">
        <v>29965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0.01</v>
      </c>
      <c r="N58" s="3">
        <v>65</v>
      </c>
      <c r="O58" s="3">
        <v>4.5999999999999996</v>
      </c>
      <c r="P58" s="5">
        <v>29900</v>
      </c>
    </row>
    <row r="59" spans="1:16" x14ac:dyDescent="0.25">
      <c r="A59" s="3" t="s">
        <v>106</v>
      </c>
      <c r="B59" s="3" t="s">
        <v>107</v>
      </c>
      <c r="C59" s="3">
        <v>1100</v>
      </c>
      <c r="D59" s="3" t="s">
        <v>2</v>
      </c>
      <c r="E59" s="3">
        <v>0.79900000000000004</v>
      </c>
      <c r="F59" s="3">
        <v>878.9</v>
      </c>
      <c r="G59" s="3">
        <v>0</v>
      </c>
      <c r="H59" s="3">
        <v>0</v>
      </c>
      <c r="I59" s="3">
        <v>0.79900000000000004</v>
      </c>
      <c r="J59" s="3">
        <v>878.9</v>
      </c>
      <c r="K59" s="3">
        <v>0</v>
      </c>
      <c r="L59" s="3">
        <v>0</v>
      </c>
      <c r="M59" s="3">
        <v>0.80100000000000005</v>
      </c>
      <c r="N59" s="3">
        <v>881.1</v>
      </c>
      <c r="O59" s="3">
        <v>0.79700000000000004</v>
      </c>
      <c r="P59" s="5">
        <v>876.7</v>
      </c>
    </row>
    <row r="60" spans="1:16" x14ac:dyDescent="0.25">
      <c r="A60" s="3" t="s">
        <v>108</v>
      </c>
      <c r="B60" s="3" t="s">
        <v>109</v>
      </c>
      <c r="C60" s="3">
        <v>410</v>
      </c>
      <c r="D60" s="3" t="s">
        <v>2</v>
      </c>
      <c r="E60" s="3">
        <v>0.7</v>
      </c>
      <c r="F60" s="3">
        <v>287</v>
      </c>
      <c r="G60" s="3">
        <v>13</v>
      </c>
      <c r="H60" s="3">
        <v>5330</v>
      </c>
      <c r="I60" s="3">
        <v>0</v>
      </c>
      <c r="J60" s="3">
        <v>0</v>
      </c>
      <c r="K60" s="3">
        <v>0</v>
      </c>
      <c r="L60" s="3">
        <v>0</v>
      </c>
      <c r="M60" s="3">
        <v>8.0114999999999998</v>
      </c>
      <c r="N60" s="3">
        <v>3284.7150000000001</v>
      </c>
      <c r="O60" s="3">
        <v>5.6885000000000003</v>
      </c>
      <c r="P60" s="5">
        <v>2332.2849999999999</v>
      </c>
    </row>
    <row r="61" spans="1:16" x14ac:dyDescent="0.25">
      <c r="A61" s="3" t="s">
        <v>110</v>
      </c>
      <c r="B61" s="3" t="s">
        <v>111</v>
      </c>
      <c r="C61" s="3">
        <v>450</v>
      </c>
      <c r="D61" s="3" t="s">
        <v>2</v>
      </c>
      <c r="E61" s="3">
        <v>427.52609999999999</v>
      </c>
      <c r="F61" s="3">
        <v>192386.745</v>
      </c>
      <c r="G61" s="3">
        <v>1500</v>
      </c>
      <c r="H61" s="3">
        <v>675000</v>
      </c>
      <c r="I61" s="3">
        <v>0</v>
      </c>
      <c r="J61" s="3">
        <v>0</v>
      </c>
      <c r="K61" s="3">
        <v>0</v>
      </c>
      <c r="L61" s="3">
        <v>0</v>
      </c>
      <c r="M61" s="3">
        <v>1026.9518</v>
      </c>
      <c r="N61" s="3">
        <v>462128.31</v>
      </c>
      <c r="O61" s="3">
        <v>900.57429999999999</v>
      </c>
      <c r="P61" s="5">
        <v>405258.435</v>
      </c>
    </row>
    <row r="62" spans="1:16" x14ac:dyDescent="0.25">
      <c r="A62" s="3" t="s">
        <v>112</v>
      </c>
      <c r="B62" s="3" t="s">
        <v>113</v>
      </c>
      <c r="C62" s="3">
        <v>453</v>
      </c>
      <c r="D62" s="3" t="s">
        <v>2</v>
      </c>
      <c r="E62" s="3">
        <v>1.2500000000000001E-2</v>
      </c>
      <c r="F62" s="3">
        <v>5.6624999999999996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1.2500000000000001E-2</v>
      </c>
      <c r="P62" s="5">
        <v>5.6624999999999996</v>
      </c>
    </row>
    <row r="63" spans="1:16" x14ac:dyDescent="0.25">
      <c r="A63" s="3" t="s">
        <v>114</v>
      </c>
      <c r="B63" s="3" t="s">
        <v>115</v>
      </c>
      <c r="C63" s="3">
        <v>1750</v>
      </c>
      <c r="D63" s="3" t="s">
        <v>2</v>
      </c>
      <c r="E63" s="3">
        <v>2.4759000000000002</v>
      </c>
      <c r="F63" s="3">
        <v>4332.8249999999998</v>
      </c>
      <c r="G63" s="3">
        <v>2</v>
      </c>
      <c r="H63" s="3">
        <v>3500</v>
      </c>
      <c r="I63" s="3">
        <v>2.4759000000000002</v>
      </c>
      <c r="J63" s="3">
        <v>4332.8249999999998</v>
      </c>
      <c r="K63" s="3">
        <v>0</v>
      </c>
      <c r="L63" s="3">
        <v>0</v>
      </c>
      <c r="M63" s="3">
        <v>2.9739</v>
      </c>
      <c r="N63" s="3">
        <v>5204.3249999999998</v>
      </c>
      <c r="O63" s="3">
        <v>1.506</v>
      </c>
      <c r="P63" s="5">
        <v>2635.5</v>
      </c>
    </row>
    <row r="64" spans="1:16" x14ac:dyDescent="0.25">
      <c r="A64" s="3" t="s">
        <v>116</v>
      </c>
      <c r="B64" s="3" t="s">
        <v>117</v>
      </c>
      <c r="C64" s="3">
        <v>3150</v>
      </c>
      <c r="D64" s="3" t="s">
        <v>2</v>
      </c>
      <c r="E64" s="3">
        <v>4.4359999999999999</v>
      </c>
      <c r="F64" s="3">
        <v>13973.4</v>
      </c>
      <c r="G64" s="3">
        <v>35</v>
      </c>
      <c r="H64" s="3">
        <v>110250</v>
      </c>
      <c r="I64" s="3">
        <v>0</v>
      </c>
      <c r="J64" s="3">
        <v>0</v>
      </c>
      <c r="K64" s="3">
        <v>0</v>
      </c>
      <c r="L64" s="3">
        <v>0</v>
      </c>
      <c r="M64" s="3">
        <v>20.910299999999999</v>
      </c>
      <c r="N64" s="3">
        <v>65867.445000000007</v>
      </c>
      <c r="O64" s="3">
        <v>18.525700000000001</v>
      </c>
      <c r="P64" s="5">
        <v>58355.955000000002</v>
      </c>
    </row>
    <row r="65" spans="1:16" x14ac:dyDescent="0.25">
      <c r="A65" s="3" t="s">
        <v>118</v>
      </c>
      <c r="B65" s="3" t="s">
        <v>119</v>
      </c>
      <c r="C65" s="3">
        <v>0</v>
      </c>
      <c r="D65" s="3" t="s">
        <v>2</v>
      </c>
      <c r="E65" s="3">
        <v>0.38200000000000001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0.38200000000000001</v>
      </c>
      <c r="P65" s="5">
        <v>0</v>
      </c>
    </row>
    <row r="66" spans="1:16" x14ac:dyDescent="0.25">
      <c r="A66" s="3" t="s">
        <v>120</v>
      </c>
      <c r="B66" s="3" t="s">
        <v>121</v>
      </c>
      <c r="C66" s="3">
        <v>1040</v>
      </c>
      <c r="D66" s="3" t="s">
        <v>2</v>
      </c>
      <c r="E66" s="3">
        <v>4.9225000000000003</v>
      </c>
      <c r="F66" s="3">
        <v>5119.3999999999996</v>
      </c>
      <c r="G66" s="3">
        <v>0</v>
      </c>
      <c r="H66" s="3">
        <v>0</v>
      </c>
      <c r="I66" s="3">
        <v>4.7725</v>
      </c>
      <c r="J66" s="3">
        <v>4963.3999999999996</v>
      </c>
      <c r="K66" s="3">
        <v>0</v>
      </c>
      <c r="L66" s="3">
        <v>0</v>
      </c>
      <c r="M66" s="3">
        <v>6.2154999999999996</v>
      </c>
      <c r="N66" s="3">
        <v>6464.12</v>
      </c>
      <c r="O66" s="3">
        <v>3.4794999999999998</v>
      </c>
      <c r="P66" s="5">
        <v>3618.68</v>
      </c>
    </row>
    <row r="67" spans="1:16" x14ac:dyDescent="0.25">
      <c r="A67" s="3" t="s">
        <v>122</v>
      </c>
      <c r="B67" s="3" t="s">
        <v>123</v>
      </c>
      <c r="C67" s="3">
        <v>2350</v>
      </c>
      <c r="D67" s="3" t="s">
        <v>2</v>
      </c>
      <c r="E67" s="3">
        <v>8.3030000000000008</v>
      </c>
      <c r="F67" s="3">
        <v>19512.05</v>
      </c>
      <c r="G67" s="3">
        <v>40</v>
      </c>
      <c r="H67" s="3">
        <v>94000</v>
      </c>
      <c r="I67" s="3">
        <v>0</v>
      </c>
      <c r="J67" s="3">
        <v>0</v>
      </c>
      <c r="K67" s="3">
        <v>0</v>
      </c>
      <c r="L67" s="3">
        <v>0</v>
      </c>
      <c r="M67" s="3">
        <v>27.287700000000001</v>
      </c>
      <c r="N67" s="3">
        <v>64126.095000000001</v>
      </c>
      <c r="O67" s="3">
        <v>12.0153</v>
      </c>
      <c r="P67" s="5">
        <v>28235.955000000002</v>
      </c>
    </row>
    <row r="68" spans="1:16" x14ac:dyDescent="0.25">
      <c r="A68" s="3" t="s">
        <v>124</v>
      </c>
      <c r="B68" s="3" t="s">
        <v>125</v>
      </c>
      <c r="C68" s="3">
        <v>1420</v>
      </c>
      <c r="D68" s="3" t="s">
        <v>2</v>
      </c>
      <c r="E68" s="3">
        <v>2.6785000000000001</v>
      </c>
      <c r="F68" s="3">
        <v>3803.47</v>
      </c>
      <c r="G68" s="3">
        <v>10</v>
      </c>
      <c r="H68" s="3">
        <v>14200</v>
      </c>
      <c r="I68" s="3">
        <v>0</v>
      </c>
      <c r="J68" s="3">
        <v>0</v>
      </c>
      <c r="K68" s="3">
        <v>0</v>
      </c>
      <c r="L68" s="3">
        <v>0</v>
      </c>
      <c r="M68" s="3">
        <v>5.1271000000000004</v>
      </c>
      <c r="N68" s="3">
        <v>7280.482</v>
      </c>
      <c r="O68" s="3">
        <v>7.5514000000000001</v>
      </c>
      <c r="P68" s="5">
        <v>10722.987999999999</v>
      </c>
    </row>
    <row r="69" spans="1:16" x14ac:dyDescent="0.25">
      <c r="A69" s="3" t="s">
        <v>126</v>
      </c>
      <c r="B69" s="3" t="s">
        <v>127</v>
      </c>
      <c r="C69" s="3">
        <v>990</v>
      </c>
      <c r="D69" s="3" t="s">
        <v>2</v>
      </c>
      <c r="E69" s="3">
        <v>10.586</v>
      </c>
      <c r="F69" s="3">
        <v>10480.14</v>
      </c>
      <c r="G69" s="3">
        <v>85</v>
      </c>
      <c r="H69" s="3">
        <v>84150</v>
      </c>
      <c r="I69" s="3">
        <v>0</v>
      </c>
      <c r="J69" s="3">
        <v>0</v>
      </c>
      <c r="K69" s="3">
        <v>5</v>
      </c>
      <c r="L69" s="3">
        <v>4950</v>
      </c>
      <c r="M69" s="3">
        <v>87.395099999999999</v>
      </c>
      <c r="N69" s="3">
        <v>86521.149000000005</v>
      </c>
      <c r="O69" s="3">
        <v>3.1909000000000001</v>
      </c>
      <c r="P69" s="5">
        <v>3158.991</v>
      </c>
    </row>
    <row r="70" spans="1:16" x14ac:dyDescent="0.25">
      <c r="A70" s="3" t="s">
        <v>128</v>
      </c>
      <c r="B70" s="3" t="s">
        <v>129</v>
      </c>
      <c r="C70" s="3">
        <v>650</v>
      </c>
      <c r="D70" s="3" t="s">
        <v>2</v>
      </c>
      <c r="E70" s="3">
        <v>0.54259999999999997</v>
      </c>
      <c r="F70" s="3">
        <v>352.69</v>
      </c>
      <c r="G70" s="3">
        <v>11</v>
      </c>
      <c r="H70" s="3">
        <v>7150</v>
      </c>
      <c r="I70" s="3">
        <v>0</v>
      </c>
      <c r="J70" s="3">
        <v>0</v>
      </c>
      <c r="K70" s="3">
        <v>0</v>
      </c>
      <c r="L70" s="3">
        <v>0</v>
      </c>
      <c r="M70" s="3">
        <v>2.9731999999999998</v>
      </c>
      <c r="N70" s="3">
        <v>1932.58</v>
      </c>
      <c r="O70" s="3">
        <v>8.5693999999999999</v>
      </c>
      <c r="P70" s="5">
        <v>5570.11</v>
      </c>
    </row>
    <row r="71" spans="1:16" x14ac:dyDescent="0.25">
      <c r="A71" s="3" t="s">
        <v>130</v>
      </c>
      <c r="B71" s="3" t="s">
        <v>131</v>
      </c>
      <c r="C71" s="3">
        <v>1000</v>
      </c>
      <c r="D71" s="3" t="s">
        <v>2</v>
      </c>
      <c r="E71" s="3">
        <v>1.6054999999999999</v>
      </c>
      <c r="F71" s="3">
        <v>1605.5</v>
      </c>
      <c r="G71" s="3">
        <v>0</v>
      </c>
      <c r="H71" s="3">
        <v>0</v>
      </c>
      <c r="I71" s="3">
        <v>0.57499999999999996</v>
      </c>
      <c r="J71" s="3">
        <v>575</v>
      </c>
      <c r="K71" s="3">
        <v>0</v>
      </c>
      <c r="L71" s="3">
        <v>0</v>
      </c>
      <c r="M71" s="3">
        <v>0.78049999999999997</v>
      </c>
      <c r="N71" s="3">
        <v>780.5</v>
      </c>
      <c r="O71" s="3">
        <v>1.4</v>
      </c>
      <c r="P71" s="5">
        <v>1400</v>
      </c>
    </row>
    <row r="72" spans="1:16" x14ac:dyDescent="0.25">
      <c r="A72" s="3" t="s">
        <v>132</v>
      </c>
      <c r="B72" s="3" t="s">
        <v>133</v>
      </c>
      <c r="C72" s="3">
        <v>990</v>
      </c>
      <c r="D72" s="3" t="s">
        <v>2</v>
      </c>
      <c r="E72" s="3">
        <v>0.96970000000000001</v>
      </c>
      <c r="F72" s="3">
        <v>960.00300000000004</v>
      </c>
      <c r="G72" s="3">
        <v>3</v>
      </c>
      <c r="H72" s="3">
        <v>2970</v>
      </c>
      <c r="I72" s="3">
        <v>0</v>
      </c>
      <c r="J72" s="3">
        <v>0</v>
      </c>
      <c r="K72" s="3">
        <v>0</v>
      </c>
      <c r="L72" s="3">
        <v>0</v>
      </c>
      <c r="M72" s="3">
        <v>0.84740000000000004</v>
      </c>
      <c r="N72" s="3">
        <v>838.92600000000004</v>
      </c>
      <c r="O72" s="3">
        <v>3.1223000000000001</v>
      </c>
      <c r="P72" s="5">
        <v>3091.0770000000002</v>
      </c>
    </row>
    <row r="73" spans="1:16" x14ac:dyDescent="0.25">
      <c r="A73" s="3" t="s">
        <v>134</v>
      </c>
      <c r="B73" s="3" t="s">
        <v>135</v>
      </c>
      <c r="C73" s="3">
        <v>1400</v>
      </c>
      <c r="D73" s="3" t="s">
        <v>2</v>
      </c>
      <c r="E73" s="3">
        <v>3.5575000000000001</v>
      </c>
      <c r="F73" s="3">
        <v>4980.5</v>
      </c>
      <c r="G73" s="3">
        <v>10</v>
      </c>
      <c r="H73" s="3">
        <v>14000</v>
      </c>
      <c r="I73" s="3">
        <v>0</v>
      </c>
      <c r="J73" s="3">
        <v>0</v>
      </c>
      <c r="K73" s="3">
        <v>0</v>
      </c>
      <c r="L73" s="3">
        <v>0</v>
      </c>
      <c r="M73" s="3">
        <v>5.7904999999999998</v>
      </c>
      <c r="N73" s="3">
        <v>8106.7</v>
      </c>
      <c r="O73" s="3">
        <v>7.7670000000000003</v>
      </c>
      <c r="P73" s="5">
        <v>10873.8</v>
      </c>
    </row>
    <row r="74" spans="1:16" x14ac:dyDescent="0.25">
      <c r="A74" s="3" t="s">
        <v>136</v>
      </c>
      <c r="B74" s="3" t="s">
        <v>137</v>
      </c>
      <c r="C74" s="3">
        <v>1650</v>
      </c>
      <c r="D74" s="3" t="s">
        <v>2</v>
      </c>
      <c r="E74" s="3">
        <v>0.95250000000000001</v>
      </c>
      <c r="F74" s="3">
        <v>1571.625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0.95250000000000001</v>
      </c>
      <c r="P74" s="5">
        <v>1571.625</v>
      </c>
    </row>
    <row r="75" spans="1:16" x14ac:dyDescent="0.25">
      <c r="A75" s="3" t="s">
        <v>138</v>
      </c>
      <c r="B75" s="3" t="s">
        <v>139</v>
      </c>
      <c r="C75" s="3">
        <v>250</v>
      </c>
      <c r="D75" s="3" t="s">
        <v>2</v>
      </c>
      <c r="E75" s="3">
        <v>1.8</v>
      </c>
      <c r="F75" s="3">
        <v>450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1.8</v>
      </c>
      <c r="P75" s="5">
        <v>450</v>
      </c>
    </row>
    <row r="76" spans="1:16" x14ac:dyDescent="0.25">
      <c r="A76" s="3" t="s">
        <v>140</v>
      </c>
      <c r="B76" s="3" t="s">
        <v>141</v>
      </c>
      <c r="C76" s="3">
        <v>165</v>
      </c>
      <c r="D76" s="3" t="s">
        <v>2</v>
      </c>
      <c r="E76" s="3">
        <v>90.427499999999995</v>
      </c>
      <c r="F76" s="3">
        <v>14920.5375</v>
      </c>
      <c r="G76" s="3">
        <v>475</v>
      </c>
      <c r="H76" s="3">
        <v>78375</v>
      </c>
      <c r="I76" s="3">
        <v>0</v>
      </c>
      <c r="J76" s="3">
        <v>0</v>
      </c>
      <c r="K76" s="3">
        <v>0</v>
      </c>
      <c r="L76" s="3">
        <v>0</v>
      </c>
      <c r="M76" s="3">
        <v>206.476</v>
      </c>
      <c r="N76" s="3">
        <v>34068.54</v>
      </c>
      <c r="O76" s="3">
        <v>358.95150000000001</v>
      </c>
      <c r="P76" s="5">
        <v>59226.997499999998</v>
      </c>
    </row>
    <row r="77" spans="1:16" x14ac:dyDescent="0.25">
      <c r="A77" s="3" t="s">
        <v>142</v>
      </c>
      <c r="B77" s="3" t="s">
        <v>143</v>
      </c>
      <c r="C77" s="3">
        <v>175</v>
      </c>
      <c r="D77" s="3" t="s">
        <v>2</v>
      </c>
      <c r="E77" s="3">
        <v>613.577</v>
      </c>
      <c r="F77" s="3">
        <v>107375.97500000001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218.99189999999999</v>
      </c>
      <c r="N77" s="3">
        <v>38323.582499999997</v>
      </c>
      <c r="O77" s="3">
        <v>394.58510000000001</v>
      </c>
      <c r="P77" s="5">
        <v>69052.392500000002</v>
      </c>
    </row>
    <row r="78" spans="1:16" x14ac:dyDescent="0.25">
      <c r="A78" s="3" t="s">
        <v>144</v>
      </c>
      <c r="B78" s="3" t="s">
        <v>145</v>
      </c>
      <c r="C78" s="3">
        <v>1125</v>
      </c>
      <c r="D78" s="3" t="s">
        <v>2</v>
      </c>
      <c r="E78" s="3">
        <v>116.7</v>
      </c>
      <c r="F78" s="3">
        <v>131287.5</v>
      </c>
      <c r="G78" s="3">
        <v>600</v>
      </c>
      <c r="H78" s="3">
        <v>675000</v>
      </c>
      <c r="I78" s="3">
        <v>0</v>
      </c>
      <c r="J78" s="3">
        <v>0</v>
      </c>
      <c r="K78" s="3">
        <v>0</v>
      </c>
      <c r="L78" s="3">
        <v>0</v>
      </c>
      <c r="M78" s="3">
        <v>461.88499999999999</v>
      </c>
      <c r="N78" s="3">
        <v>519620.625</v>
      </c>
      <c r="O78" s="3">
        <v>254.815</v>
      </c>
      <c r="P78" s="5">
        <v>286666.875</v>
      </c>
    </row>
    <row r="79" spans="1:16" x14ac:dyDescent="0.25">
      <c r="A79" s="3" t="s">
        <v>146</v>
      </c>
      <c r="B79" s="3" t="s">
        <v>147</v>
      </c>
      <c r="C79" s="3">
        <v>7000</v>
      </c>
      <c r="D79" s="3" t="s">
        <v>2</v>
      </c>
      <c r="E79" s="3">
        <v>3.7201</v>
      </c>
      <c r="F79" s="3">
        <v>26040.7</v>
      </c>
      <c r="G79" s="3">
        <v>0</v>
      </c>
      <c r="H79" s="3">
        <v>0</v>
      </c>
      <c r="I79" s="3">
        <v>2.8361999999999998</v>
      </c>
      <c r="J79" s="3">
        <v>19853.400000000001</v>
      </c>
      <c r="K79" s="3">
        <v>0</v>
      </c>
      <c r="L79" s="3">
        <v>0</v>
      </c>
      <c r="M79" s="3">
        <v>4.6280000000000001</v>
      </c>
      <c r="N79" s="3">
        <v>32396</v>
      </c>
      <c r="O79" s="3">
        <v>1.9282999999999999</v>
      </c>
      <c r="P79" s="5">
        <v>13498.1</v>
      </c>
    </row>
    <row r="80" spans="1:16" x14ac:dyDescent="0.25">
      <c r="A80" s="3" t="s">
        <v>148</v>
      </c>
      <c r="B80" s="3" t="s">
        <v>149</v>
      </c>
      <c r="C80" s="3">
        <v>95</v>
      </c>
      <c r="D80" s="3" t="s">
        <v>2</v>
      </c>
      <c r="E80" s="3">
        <v>22.334299999999999</v>
      </c>
      <c r="F80" s="3">
        <v>2121.7584999999999</v>
      </c>
      <c r="G80" s="3">
        <v>0</v>
      </c>
      <c r="H80" s="3">
        <v>0</v>
      </c>
      <c r="I80" s="3">
        <v>22.334299999999999</v>
      </c>
      <c r="J80" s="3">
        <v>2121.7584999999999</v>
      </c>
      <c r="K80" s="3">
        <v>0</v>
      </c>
      <c r="L80" s="3">
        <v>0</v>
      </c>
      <c r="M80" s="3">
        <v>22.350300000000001</v>
      </c>
      <c r="N80" s="3">
        <v>2123.2784999999999</v>
      </c>
      <c r="O80" s="3">
        <v>22.318300000000001</v>
      </c>
      <c r="P80" s="5">
        <v>2120.2384999999999</v>
      </c>
    </row>
    <row r="81" spans="1:16" x14ac:dyDescent="0.25">
      <c r="A81" s="3" t="s">
        <v>150</v>
      </c>
      <c r="B81" s="3" t="s">
        <v>151</v>
      </c>
      <c r="C81" s="3">
        <v>80</v>
      </c>
      <c r="D81" s="3" t="s">
        <v>2</v>
      </c>
      <c r="E81" s="3">
        <v>5.9640000000000004</v>
      </c>
      <c r="F81" s="3">
        <v>477.12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0.48299999999999998</v>
      </c>
      <c r="N81" s="3">
        <v>38.64</v>
      </c>
      <c r="O81" s="3">
        <v>5.4809999999999999</v>
      </c>
      <c r="P81" s="5">
        <v>438.48</v>
      </c>
    </row>
    <row r="82" spans="1:16" x14ac:dyDescent="0.25">
      <c r="A82" s="3" t="s">
        <v>152</v>
      </c>
      <c r="B82" s="3" t="s">
        <v>153</v>
      </c>
      <c r="C82" s="3">
        <v>1420</v>
      </c>
      <c r="D82" s="3" t="s">
        <v>2</v>
      </c>
      <c r="E82" s="3">
        <v>0</v>
      </c>
      <c r="F82" s="3">
        <v>0</v>
      </c>
      <c r="G82" s="3">
        <v>1.05</v>
      </c>
      <c r="H82" s="3">
        <v>1491</v>
      </c>
      <c r="I82" s="3">
        <v>0</v>
      </c>
      <c r="J82" s="3">
        <v>0</v>
      </c>
      <c r="K82" s="3">
        <v>0</v>
      </c>
      <c r="L82" s="3">
        <v>0</v>
      </c>
      <c r="M82" s="3">
        <v>0.95199999999999996</v>
      </c>
      <c r="N82" s="3">
        <v>1351.84</v>
      </c>
      <c r="O82" s="3">
        <v>9.8000000000000004E-2</v>
      </c>
      <c r="P82" s="5">
        <v>139.16</v>
      </c>
    </row>
    <row r="83" spans="1:16" x14ac:dyDescent="0.25">
      <c r="A83" s="3" t="s">
        <v>154</v>
      </c>
      <c r="B83" s="3" t="s">
        <v>155</v>
      </c>
      <c r="C83" s="3">
        <v>950</v>
      </c>
      <c r="D83" s="3" t="s">
        <v>2</v>
      </c>
      <c r="E83" s="3">
        <v>275.60000000000002</v>
      </c>
      <c r="F83" s="3">
        <v>261820</v>
      </c>
      <c r="G83" s="3">
        <v>300</v>
      </c>
      <c r="H83" s="3">
        <v>285000</v>
      </c>
      <c r="I83" s="3">
        <v>0</v>
      </c>
      <c r="J83" s="3">
        <v>0</v>
      </c>
      <c r="K83" s="3">
        <v>0</v>
      </c>
      <c r="L83" s="3">
        <v>0</v>
      </c>
      <c r="M83" s="3">
        <v>408.94400000000002</v>
      </c>
      <c r="N83" s="3">
        <v>388496.8</v>
      </c>
      <c r="O83" s="3">
        <v>166.65600000000001</v>
      </c>
      <c r="P83" s="5">
        <v>158323.20000000001</v>
      </c>
    </row>
    <row r="84" spans="1:16" x14ac:dyDescent="0.25">
      <c r="A84" s="3" t="s">
        <v>156</v>
      </c>
      <c r="B84" s="3" t="s">
        <v>157</v>
      </c>
      <c r="C84" s="3">
        <v>6300</v>
      </c>
      <c r="D84" s="3" t="s">
        <v>2</v>
      </c>
      <c r="E84" s="3">
        <v>0</v>
      </c>
      <c r="F84" s="3">
        <v>0</v>
      </c>
      <c r="G84" s="3">
        <v>5</v>
      </c>
      <c r="H84" s="3">
        <v>31500</v>
      </c>
      <c r="I84" s="3">
        <v>0</v>
      </c>
      <c r="J84" s="3">
        <v>0</v>
      </c>
      <c r="K84" s="3">
        <v>0</v>
      </c>
      <c r="L84" s="3">
        <v>0</v>
      </c>
      <c r="M84" s="3">
        <v>3.9E-2</v>
      </c>
      <c r="N84" s="3">
        <v>245.7</v>
      </c>
      <c r="O84" s="3">
        <v>4.9610000000000003</v>
      </c>
      <c r="P84" s="5">
        <v>31254.3</v>
      </c>
    </row>
    <row r="85" spans="1:16" x14ac:dyDescent="0.25">
      <c r="A85" s="3" t="s">
        <v>158</v>
      </c>
      <c r="B85" s="3" t="s">
        <v>159</v>
      </c>
      <c r="C85" s="3">
        <v>42</v>
      </c>
      <c r="D85" s="3" t="s">
        <v>2</v>
      </c>
      <c r="E85" s="3">
        <v>788.12199999999996</v>
      </c>
      <c r="F85" s="3">
        <v>33101.124000000003</v>
      </c>
      <c r="G85" s="3">
        <v>9615</v>
      </c>
      <c r="H85" s="3">
        <v>403830</v>
      </c>
      <c r="I85" s="3">
        <v>16</v>
      </c>
      <c r="J85" s="3">
        <v>672</v>
      </c>
      <c r="K85" s="3">
        <v>0</v>
      </c>
      <c r="L85" s="3">
        <v>0</v>
      </c>
      <c r="M85" s="3">
        <v>9966.2659000000003</v>
      </c>
      <c r="N85" s="3">
        <v>418583.1678</v>
      </c>
      <c r="O85" s="3">
        <v>311.85610000000003</v>
      </c>
      <c r="P85" s="5">
        <v>13097.956200000001</v>
      </c>
    </row>
    <row r="86" spans="1:16" x14ac:dyDescent="0.25">
      <c r="A86" s="3" t="s">
        <v>160</v>
      </c>
      <c r="B86" s="3" t="s">
        <v>161</v>
      </c>
      <c r="C86" s="3">
        <v>150</v>
      </c>
      <c r="D86" s="3" t="s">
        <v>2</v>
      </c>
      <c r="E86" s="3">
        <v>229.82900000000001</v>
      </c>
      <c r="F86" s="3">
        <v>34474.35</v>
      </c>
      <c r="G86" s="3">
        <v>0</v>
      </c>
      <c r="H86" s="3">
        <v>0</v>
      </c>
      <c r="I86" s="3">
        <v>229.559</v>
      </c>
      <c r="J86" s="3">
        <v>34433.85</v>
      </c>
      <c r="K86" s="3">
        <v>0</v>
      </c>
      <c r="L86" s="3">
        <v>0</v>
      </c>
      <c r="M86" s="3">
        <v>235.43199999999999</v>
      </c>
      <c r="N86" s="3">
        <v>35314.800000000003</v>
      </c>
      <c r="O86" s="3">
        <v>223.95599999999999</v>
      </c>
      <c r="P86" s="5">
        <v>33593.4</v>
      </c>
    </row>
    <row r="87" spans="1:16" x14ac:dyDescent="0.25">
      <c r="A87" s="3" t="s">
        <v>162</v>
      </c>
      <c r="B87" s="3" t="s">
        <v>163</v>
      </c>
      <c r="C87" s="3">
        <v>42</v>
      </c>
      <c r="D87" s="3" t="s">
        <v>2</v>
      </c>
      <c r="E87" s="3">
        <v>0.1</v>
      </c>
      <c r="F87" s="3">
        <v>4.2</v>
      </c>
      <c r="G87" s="3">
        <v>10.582000000000001</v>
      </c>
      <c r="H87" s="3">
        <v>444.44400000000002</v>
      </c>
      <c r="I87" s="3">
        <v>0</v>
      </c>
      <c r="J87" s="3">
        <v>0</v>
      </c>
      <c r="K87" s="3">
        <v>0</v>
      </c>
      <c r="L87" s="3">
        <v>0</v>
      </c>
      <c r="M87" s="3">
        <v>8.6471999999999998</v>
      </c>
      <c r="N87" s="3">
        <v>363.18239999999997</v>
      </c>
      <c r="O87" s="3">
        <v>2.0348000000000002</v>
      </c>
      <c r="P87" s="5">
        <v>85.461600000000004</v>
      </c>
    </row>
    <row r="88" spans="1:16" x14ac:dyDescent="0.25">
      <c r="A88" s="3" t="s">
        <v>164</v>
      </c>
      <c r="B88" s="3" t="s">
        <v>165</v>
      </c>
      <c r="C88" s="3">
        <v>62</v>
      </c>
      <c r="D88" s="3" t="s">
        <v>2</v>
      </c>
      <c r="E88" s="3">
        <v>1111.2059999999999</v>
      </c>
      <c r="F88" s="3">
        <v>68894.771999999997</v>
      </c>
      <c r="G88" s="3">
        <v>2890</v>
      </c>
      <c r="H88" s="3">
        <v>179180</v>
      </c>
      <c r="I88" s="3">
        <v>0</v>
      </c>
      <c r="J88" s="3">
        <v>0</v>
      </c>
      <c r="K88" s="3">
        <v>0</v>
      </c>
      <c r="L88" s="3">
        <v>0</v>
      </c>
      <c r="M88" s="3">
        <v>3368.0981000000002</v>
      </c>
      <c r="N88" s="3">
        <v>208822.0822</v>
      </c>
      <c r="O88" s="3">
        <v>633.10789999999997</v>
      </c>
      <c r="P88" s="5">
        <v>39252.6898</v>
      </c>
    </row>
    <row r="89" spans="1:16" x14ac:dyDescent="0.25">
      <c r="A89" s="3" t="s">
        <v>166</v>
      </c>
      <c r="B89" s="3" t="s">
        <v>167</v>
      </c>
      <c r="C89" s="3">
        <v>715</v>
      </c>
      <c r="D89" s="3" t="s">
        <v>2</v>
      </c>
      <c r="E89" s="3">
        <v>3.0384000000000002</v>
      </c>
      <c r="F89" s="3">
        <v>2172.4560000000001</v>
      </c>
      <c r="G89" s="3">
        <v>75</v>
      </c>
      <c r="H89" s="3">
        <v>53625</v>
      </c>
      <c r="I89" s="3">
        <v>0</v>
      </c>
      <c r="J89" s="3">
        <v>0</v>
      </c>
      <c r="K89" s="3">
        <v>0</v>
      </c>
      <c r="L89" s="3">
        <v>0</v>
      </c>
      <c r="M89" s="3">
        <v>61.4161</v>
      </c>
      <c r="N89" s="3">
        <v>43912.511500000001</v>
      </c>
      <c r="O89" s="3">
        <v>16.622299999999999</v>
      </c>
      <c r="P89" s="5">
        <v>11884.9445</v>
      </c>
    </row>
    <row r="90" spans="1:16" x14ac:dyDescent="0.25">
      <c r="A90" s="3" t="s">
        <v>168</v>
      </c>
      <c r="B90" s="3" t="s">
        <v>169</v>
      </c>
      <c r="C90" s="3">
        <v>650</v>
      </c>
      <c r="D90" s="3" t="s">
        <v>2</v>
      </c>
      <c r="E90" s="3">
        <v>19.989999999999998</v>
      </c>
      <c r="F90" s="3">
        <v>12993.5</v>
      </c>
      <c r="G90" s="3">
        <v>25</v>
      </c>
      <c r="H90" s="3">
        <v>16250</v>
      </c>
      <c r="I90" s="3">
        <v>9.99</v>
      </c>
      <c r="J90" s="3">
        <v>6493.5</v>
      </c>
      <c r="K90" s="3">
        <v>0</v>
      </c>
      <c r="L90" s="3">
        <v>0</v>
      </c>
      <c r="M90" s="3">
        <v>52.582000000000001</v>
      </c>
      <c r="N90" s="3">
        <v>34178.300000000003</v>
      </c>
      <c r="O90" s="3">
        <v>2.3980000000000001</v>
      </c>
      <c r="P90" s="5">
        <v>1558.7</v>
      </c>
    </row>
    <row r="91" spans="1:16" x14ac:dyDescent="0.25">
      <c r="A91" s="3" t="s">
        <v>170</v>
      </c>
      <c r="B91" s="3" t="s">
        <v>171</v>
      </c>
      <c r="C91" s="3">
        <v>1400</v>
      </c>
      <c r="D91" s="3" t="s">
        <v>2</v>
      </c>
      <c r="E91" s="3">
        <v>261.6902</v>
      </c>
      <c r="F91" s="3">
        <v>366366.28</v>
      </c>
      <c r="G91" s="3">
        <v>300</v>
      </c>
      <c r="H91" s="3">
        <v>420000</v>
      </c>
      <c r="I91" s="3">
        <v>61.690199999999997</v>
      </c>
      <c r="J91" s="3">
        <v>86366.28</v>
      </c>
      <c r="K91" s="3">
        <v>0</v>
      </c>
      <c r="L91" s="3">
        <v>0</v>
      </c>
      <c r="M91" s="3">
        <v>549.41639999999995</v>
      </c>
      <c r="N91" s="3">
        <v>769182.96</v>
      </c>
      <c r="O91" s="3">
        <v>73.963999999999999</v>
      </c>
      <c r="P91" s="5">
        <v>103549.6</v>
      </c>
    </row>
    <row r="92" spans="1:16" x14ac:dyDescent="0.25">
      <c r="A92" s="3" t="s">
        <v>172</v>
      </c>
      <c r="B92" s="3" t="s">
        <v>173</v>
      </c>
      <c r="C92" s="3">
        <v>1100</v>
      </c>
      <c r="D92" s="3" t="s">
        <v>2</v>
      </c>
      <c r="E92" s="3">
        <v>105.036</v>
      </c>
      <c r="F92" s="3">
        <v>115539.6</v>
      </c>
      <c r="G92" s="3">
        <v>550</v>
      </c>
      <c r="H92" s="3">
        <v>605000</v>
      </c>
      <c r="I92" s="3">
        <v>0</v>
      </c>
      <c r="J92" s="3">
        <v>0</v>
      </c>
      <c r="K92" s="3">
        <v>0</v>
      </c>
      <c r="L92" s="3">
        <v>0</v>
      </c>
      <c r="M92" s="3">
        <v>588.71199999999999</v>
      </c>
      <c r="N92" s="3">
        <v>647583.19999999995</v>
      </c>
      <c r="O92" s="3">
        <v>66.323999999999998</v>
      </c>
      <c r="P92" s="5">
        <v>72956.399999999994</v>
      </c>
    </row>
    <row r="93" spans="1:16" x14ac:dyDescent="0.25">
      <c r="A93" s="3" t="s">
        <v>174</v>
      </c>
      <c r="B93" s="3" t="s">
        <v>175</v>
      </c>
      <c r="C93" s="3">
        <v>0</v>
      </c>
      <c r="D93" s="3" t="s">
        <v>2</v>
      </c>
      <c r="E93" s="3">
        <v>9.8439999999999994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9.8439999999999994</v>
      </c>
      <c r="P93" s="5">
        <v>0</v>
      </c>
    </row>
    <row r="94" spans="1:16" x14ac:dyDescent="0.25">
      <c r="A94" s="3" t="s">
        <v>176</v>
      </c>
      <c r="B94" s="3" t="s">
        <v>177</v>
      </c>
      <c r="C94" s="3">
        <v>3050</v>
      </c>
      <c r="D94" s="3" t="s">
        <v>2</v>
      </c>
      <c r="E94" s="3">
        <v>3.964</v>
      </c>
      <c r="F94" s="3">
        <v>12090.2</v>
      </c>
      <c r="G94" s="3">
        <v>5</v>
      </c>
      <c r="H94" s="3">
        <v>15250</v>
      </c>
      <c r="I94" s="3">
        <v>3.944</v>
      </c>
      <c r="J94" s="3">
        <v>12029.2</v>
      </c>
      <c r="K94" s="3">
        <v>0</v>
      </c>
      <c r="L94" s="3">
        <v>0</v>
      </c>
      <c r="M94" s="3">
        <v>8.0649999999999995</v>
      </c>
      <c r="N94" s="3">
        <v>24598.25</v>
      </c>
      <c r="O94" s="3">
        <v>4.843</v>
      </c>
      <c r="P94" s="5">
        <v>14771.15</v>
      </c>
    </row>
    <row r="95" spans="1:16" x14ac:dyDescent="0.25">
      <c r="A95" s="3" t="s">
        <v>178</v>
      </c>
      <c r="B95" s="3" t="s">
        <v>179</v>
      </c>
      <c r="C95" s="3">
        <v>3500</v>
      </c>
      <c r="D95" s="3" t="s">
        <v>2</v>
      </c>
      <c r="E95" s="3">
        <v>2.8610000000000002</v>
      </c>
      <c r="F95" s="3">
        <v>10013.5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0.1719</v>
      </c>
      <c r="N95" s="3">
        <v>601.65</v>
      </c>
      <c r="O95" s="3">
        <v>2.6890999999999998</v>
      </c>
      <c r="P95" s="5">
        <v>9411.85</v>
      </c>
    </row>
    <row r="96" spans="1:16" x14ac:dyDescent="0.25">
      <c r="A96" s="3" t="s">
        <v>180</v>
      </c>
      <c r="B96" s="3" t="s">
        <v>179</v>
      </c>
      <c r="C96" s="3">
        <v>3500</v>
      </c>
      <c r="D96" s="3" t="s">
        <v>2</v>
      </c>
      <c r="E96" s="3">
        <v>0</v>
      </c>
      <c r="F96" s="3">
        <v>0</v>
      </c>
      <c r="G96" s="3">
        <v>0.1469</v>
      </c>
      <c r="H96" s="3">
        <v>514.15</v>
      </c>
      <c r="I96" s="3">
        <v>0</v>
      </c>
      <c r="J96" s="3">
        <v>0</v>
      </c>
      <c r="K96" s="3">
        <v>0</v>
      </c>
      <c r="L96" s="3">
        <v>0</v>
      </c>
      <c r="M96" s="3">
        <v>6.5000000000000002E-2</v>
      </c>
      <c r="N96" s="3">
        <v>227.5</v>
      </c>
      <c r="O96" s="3">
        <v>8.1900000000000001E-2</v>
      </c>
      <c r="P96" s="5">
        <v>286.64999999999998</v>
      </c>
    </row>
    <row r="97" spans="1:16" x14ac:dyDescent="0.25">
      <c r="A97" s="3" t="s">
        <v>181</v>
      </c>
      <c r="B97" s="3" t="s">
        <v>182</v>
      </c>
      <c r="C97" s="3">
        <v>6800</v>
      </c>
      <c r="D97" s="3" t="s">
        <v>2</v>
      </c>
      <c r="E97" s="3">
        <v>14.263</v>
      </c>
      <c r="F97" s="3">
        <v>96988.4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0.02</v>
      </c>
      <c r="N97" s="3">
        <v>136</v>
      </c>
      <c r="O97" s="3">
        <v>14.243</v>
      </c>
      <c r="P97" s="5">
        <v>96852.4</v>
      </c>
    </row>
    <row r="98" spans="1:16" x14ac:dyDescent="0.25">
      <c r="A98" s="3" t="s">
        <v>183</v>
      </c>
      <c r="B98" s="3" t="s">
        <v>184</v>
      </c>
      <c r="C98" s="3">
        <v>925</v>
      </c>
      <c r="D98" s="3" t="s">
        <v>2</v>
      </c>
      <c r="E98" s="3">
        <v>0</v>
      </c>
      <c r="F98" s="3">
        <v>0</v>
      </c>
      <c r="G98" s="3">
        <v>6</v>
      </c>
      <c r="H98" s="3">
        <v>5550</v>
      </c>
      <c r="I98" s="3">
        <v>0</v>
      </c>
      <c r="J98" s="3">
        <v>0</v>
      </c>
      <c r="K98" s="3">
        <v>0</v>
      </c>
      <c r="L98" s="3">
        <v>0</v>
      </c>
      <c r="M98" s="3">
        <v>5.5439999999999996</v>
      </c>
      <c r="N98" s="3">
        <v>5128.2</v>
      </c>
      <c r="O98" s="3">
        <v>0.45600000000000002</v>
      </c>
      <c r="P98" s="5">
        <v>421.8</v>
      </c>
    </row>
    <row r="99" spans="1:16" x14ac:dyDescent="0.25">
      <c r="A99" s="3" t="s">
        <v>185</v>
      </c>
      <c r="B99" s="3" t="s">
        <v>186</v>
      </c>
      <c r="C99" s="3">
        <v>880</v>
      </c>
      <c r="D99" s="3" t="s">
        <v>2</v>
      </c>
      <c r="E99" s="3">
        <v>1.579</v>
      </c>
      <c r="F99" s="3">
        <v>1389.52</v>
      </c>
      <c r="G99" s="3">
        <v>0</v>
      </c>
      <c r="H99" s="3">
        <v>0</v>
      </c>
      <c r="I99" s="3">
        <v>1.2789999999999999</v>
      </c>
      <c r="J99" s="3">
        <v>1125.52</v>
      </c>
      <c r="K99" s="3">
        <v>0</v>
      </c>
      <c r="L99" s="3">
        <v>0</v>
      </c>
      <c r="M99" s="3">
        <v>2.8580000000000001</v>
      </c>
      <c r="N99" s="3">
        <v>2515.04</v>
      </c>
      <c r="O99" s="3">
        <v>0</v>
      </c>
      <c r="P99" s="5">
        <v>0</v>
      </c>
    </row>
    <row r="100" spans="1:16" x14ac:dyDescent="0.25">
      <c r="A100" s="3" t="s">
        <v>187</v>
      </c>
      <c r="B100" s="3" t="s">
        <v>188</v>
      </c>
      <c r="C100" s="3">
        <v>0</v>
      </c>
      <c r="D100" s="3" t="s">
        <v>2</v>
      </c>
      <c r="E100" s="3">
        <v>2.597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2.597</v>
      </c>
      <c r="P100" s="5">
        <v>0</v>
      </c>
    </row>
    <row r="101" spans="1:16" x14ac:dyDescent="0.25">
      <c r="A101" s="3" t="s">
        <v>189</v>
      </c>
      <c r="B101" s="3" t="s">
        <v>190</v>
      </c>
      <c r="C101" s="3">
        <v>0</v>
      </c>
      <c r="D101" s="3" t="s">
        <v>2</v>
      </c>
      <c r="E101" s="3">
        <v>5.2329999999999997</v>
      </c>
      <c r="F101" s="3">
        <v>0</v>
      </c>
      <c r="G101" s="3">
        <v>0</v>
      </c>
      <c r="H101" s="3">
        <v>0</v>
      </c>
      <c r="I101" s="3">
        <v>4.4329999999999998</v>
      </c>
      <c r="J101" s="3">
        <v>0</v>
      </c>
      <c r="K101" s="3">
        <v>0</v>
      </c>
      <c r="L101" s="3">
        <v>0</v>
      </c>
      <c r="M101" s="3">
        <v>5.6360000000000001</v>
      </c>
      <c r="N101" s="3">
        <v>0</v>
      </c>
      <c r="O101" s="3">
        <v>4.03</v>
      </c>
      <c r="P101" s="5">
        <v>0</v>
      </c>
    </row>
    <row r="102" spans="1:16" x14ac:dyDescent="0.25">
      <c r="A102" s="3" t="s">
        <v>191</v>
      </c>
      <c r="B102" s="3" t="s">
        <v>192</v>
      </c>
      <c r="C102" s="3">
        <v>550</v>
      </c>
      <c r="D102" s="3" t="s">
        <v>2</v>
      </c>
      <c r="E102" s="3">
        <v>13.595499999999999</v>
      </c>
      <c r="F102" s="3">
        <v>7477.5249999999996</v>
      </c>
      <c r="G102" s="3">
        <v>0</v>
      </c>
      <c r="H102" s="3">
        <v>0</v>
      </c>
      <c r="I102" s="3">
        <v>12.845499999999999</v>
      </c>
      <c r="J102" s="3">
        <v>7065.0249999999996</v>
      </c>
      <c r="K102" s="3">
        <v>0</v>
      </c>
      <c r="L102" s="3">
        <v>0</v>
      </c>
      <c r="M102" s="3">
        <v>13.6785</v>
      </c>
      <c r="N102" s="3">
        <v>7523.1750000000002</v>
      </c>
      <c r="O102" s="3">
        <v>12.762499999999999</v>
      </c>
      <c r="P102" s="5">
        <v>7019.375</v>
      </c>
    </row>
    <row r="103" spans="1:16" x14ac:dyDescent="0.25">
      <c r="A103" s="3" t="s">
        <v>193</v>
      </c>
      <c r="B103" s="3" t="s">
        <v>194</v>
      </c>
      <c r="C103" s="3">
        <v>0</v>
      </c>
      <c r="D103" s="3" t="s">
        <v>2</v>
      </c>
      <c r="E103" s="3">
        <v>4.9470000000000001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4.9470000000000001</v>
      </c>
      <c r="N103" s="3">
        <v>0</v>
      </c>
      <c r="O103" s="3">
        <v>0</v>
      </c>
      <c r="P103" s="5">
        <v>0</v>
      </c>
    </row>
    <row r="104" spans="1:16" x14ac:dyDescent="0.25">
      <c r="A104" s="3" t="s">
        <v>195</v>
      </c>
      <c r="B104" s="3" t="s">
        <v>196</v>
      </c>
      <c r="C104" s="3">
        <v>460</v>
      </c>
      <c r="D104" s="3" t="s">
        <v>2</v>
      </c>
      <c r="E104" s="3">
        <v>1.2270000000000001</v>
      </c>
      <c r="F104" s="3">
        <v>564.41999999999996</v>
      </c>
      <c r="G104" s="3">
        <v>3</v>
      </c>
      <c r="H104" s="3">
        <v>1380</v>
      </c>
      <c r="I104" s="3">
        <v>0</v>
      </c>
      <c r="J104" s="3">
        <v>0</v>
      </c>
      <c r="K104" s="3">
        <v>0</v>
      </c>
      <c r="L104" s="3">
        <v>0</v>
      </c>
      <c r="M104" s="3">
        <v>2.266</v>
      </c>
      <c r="N104" s="3">
        <v>1042.3599999999999</v>
      </c>
      <c r="O104" s="3">
        <v>1.9610000000000001</v>
      </c>
      <c r="P104" s="5">
        <v>902.06</v>
      </c>
    </row>
    <row r="105" spans="1:16" x14ac:dyDescent="0.25">
      <c r="A105" s="3" t="s">
        <v>197</v>
      </c>
      <c r="B105" s="3" t="s">
        <v>198</v>
      </c>
      <c r="C105" s="3">
        <v>420000</v>
      </c>
      <c r="D105" s="3" t="s">
        <v>2</v>
      </c>
      <c r="E105" s="3">
        <v>0.126</v>
      </c>
      <c r="F105" s="3">
        <v>52920</v>
      </c>
      <c r="G105" s="3">
        <v>7.5</v>
      </c>
      <c r="H105" s="3">
        <v>3150000</v>
      </c>
      <c r="I105" s="3">
        <v>0</v>
      </c>
      <c r="J105" s="3">
        <v>0</v>
      </c>
      <c r="K105" s="3">
        <v>0</v>
      </c>
      <c r="L105" s="3">
        <v>0</v>
      </c>
      <c r="M105" s="3">
        <v>7.6258999999999997</v>
      </c>
      <c r="N105" s="3">
        <v>3202878</v>
      </c>
      <c r="O105" s="3">
        <v>1E-4</v>
      </c>
      <c r="P105" s="5">
        <v>42</v>
      </c>
    </row>
    <row r="106" spans="1:16" x14ac:dyDescent="0.25">
      <c r="A106" s="3" t="s">
        <v>199</v>
      </c>
      <c r="B106" s="3" t="s">
        <v>200</v>
      </c>
      <c r="C106" s="3">
        <v>550</v>
      </c>
      <c r="D106" s="3" t="s">
        <v>2</v>
      </c>
      <c r="E106" s="3">
        <v>12.8934</v>
      </c>
      <c r="F106" s="3">
        <v>7091.37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12.8934</v>
      </c>
      <c r="P106" s="5">
        <v>7091.37</v>
      </c>
    </row>
    <row r="107" spans="1:16" x14ac:dyDescent="0.25">
      <c r="A107" s="3" t="s">
        <v>201</v>
      </c>
      <c r="B107" s="3" t="s">
        <v>202</v>
      </c>
      <c r="C107" s="3">
        <v>830</v>
      </c>
      <c r="D107" s="3" t="s">
        <v>2</v>
      </c>
      <c r="E107" s="3">
        <v>24.954999999999998</v>
      </c>
      <c r="F107" s="3">
        <v>20712.650000000001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24.954999999999998</v>
      </c>
      <c r="P107" s="5">
        <v>20712.650000000001</v>
      </c>
    </row>
    <row r="108" spans="1:16" x14ac:dyDescent="0.25">
      <c r="A108" s="3" t="s">
        <v>203</v>
      </c>
      <c r="B108" s="3" t="s">
        <v>204</v>
      </c>
      <c r="C108" s="3">
        <v>2300</v>
      </c>
      <c r="D108" s="3" t="s">
        <v>2</v>
      </c>
      <c r="E108" s="3">
        <v>9.9489999999999998</v>
      </c>
      <c r="F108" s="3">
        <v>22882.7</v>
      </c>
      <c r="G108" s="3">
        <v>50</v>
      </c>
      <c r="H108" s="3">
        <v>115000</v>
      </c>
      <c r="I108" s="3">
        <v>0</v>
      </c>
      <c r="J108" s="3">
        <v>0</v>
      </c>
      <c r="K108" s="3">
        <v>0</v>
      </c>
      <c r="L108" s="3">
        <v>0</v>
      </c>
      <c r="M108" s="3">
        <v>5.7000000000000002E-2</v>
      </c>
      <c r="N108" s="3">
        <v>131.1</v>
      </c>
      <c r="O108" s="3">
        <v>59.892000000000003</v>
      </c>
      <c r="P108" s="5">
        <v>137751.6</v>
      </c>
    </row>
    <row r="109" spans="1:16" x14ac:dyDescent="0.25">
      <c r="A109" s="3" t="s">
        <v>205</v>
      </c>
      <c r="B109" s="3" t="s">
        <v>206</v>
      </c>
      <c r="C109" s="3">
        <v>4600</v>
      </c>
      <c r="D109" s="3" t="s">
        <v>2</v>
      </c>
      <c r="E109" s="3">
        <v>18.3628</v>
      </c>
      <c r="F109" s="3">
        <v>84468.88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8.3186</v>
      </c>
      <c r="N109" s="3">
        <v>38265.56</v>
      </c>
      <c r="O109" s="3">
        <v>10.0442</v>
      </c>
      <c r="P109" s="5">
        <v>46203.32</v>
      </c>
    </row>
    <row r="110" spans="1:16" x14ac:dyDescent="0.25">
      <c r="A110" s="3" t="s">
        <v>207</v>
      </c>
      <c r="B110" s="3" t="s">
        <v>208</v>
      </c>
      <c r="C110" s="3">
        <v>0.1</v>
      </c>
      <c r="D110" s="3" t="s">
        <v>209</v>
      </c>
      <c r="E110" s="3">
        <v>1207819</v>
      </c>
      <c r="F110" s="3">
        <v>120781.9</v>
      </c>
      <c r="G110" s="3">
        <v>4230000</v>
      </c>
      <c r="H110" s="3">
        <v>423000</v>
      </c>
      <c r="I110" s="3">
        <v>0</v>
      </c>
      <c r="J110" s="3">
        <v>0</v>
      </c>
      <c r="K110" s="3">
        <v>0</v>
      </c>
      <c r="L110" s="3">
        <v>0</v>
      </c>
      <c r="M110" s="3">
        <v>4359621</v>
      </c>
      <c r="N110" s="3">
        <v>435962.1</v>
      </c>
      <c r="O110" s="3">
        <v>1078198</v>
      </c>
      <c r="P110" s="5">
        <v>107819.8</v>
      </c>
    </row>
    <row r="111" spans="1:16" x14ac:dyDescent="0.25">
      <c r="A111" s="3" t="s">
        <v>210</v>
      </c>
      <c r="B111" s="3" t="s">
        <v>211</v>
      </c>
      <c r="C111" s="3">
        <v>0.109</v>
      </c>
      <c r="D111" s="3" t="s">
        <v>209</v>
      </c>
      <c r="E111" s="3">
        <v>104225</v>
      </c>
      <c r="F111" s="3">
        <v>11360.525</v>
      </c>
      <c r="G111" s="3">
        <v>3150000</v>
      </c>
      <c r="H111" s="3">
        <v>343350</v>
      </c>
      <c r="I111" s="3">
        <v>0</v>
      </c>
      <c r="J111" s="3">
        <v>0</v>
      </c>
      <c r="K111" s="3">
        <v>0</v>
      </c>
      <c r="L111" s="3">
        <v>0</v>
      </c>
      <c r="M111" s="3">
        <v>2154075</v>
      </c>
      <c r="N111" s="3">
        <v>234794.17499999999</v>
      </c>
      <c r="O111" s="3">
        <v>1100150</v>
      </c>
      <c r="P111" s="5">
        <v>119916.35</v>
      </c>
    </row>
    <row r="112" spans="1:16" x14ac:dyDescent="0.25">
      <c r="A112" s="3" t="s">
        <v>212</v>
      </c>
      <c r="B112" s="3" t="s">
        <v>211</v>
      </c>
      <c r="C112" s="3">
        <v>8.6999999999999994E-2</v>
      </c>
      <c r="D112" s="3" t="s">
        <v>209</v>
      </c>
      <c r="E112" s="3">
        <v>1480624</v>
      </c>
      <c r="F112" s="3">
        <v>128814.288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1348500</v>
      </c>
      <c r="N112" s="3">
        <v>117319.5</v>
      </c>
      <c r="O112" s="3">
        <v>132124</v>
      </c>
      <c r="P112" s="5">
        <v>11494.788</v>
      </c>
    </row>
    <row r="113" spans="1:16" x14ac:dyDescent="0.25">
      <c r="A113" s="3" t="s">
        <v>213</v>
      </c>
      <c r="B113" s="3" t="s">
        <v>214</v>
      </c>
      <c r="C113" s="3">
        <v>7.4999999999999997E-2</v>
      </c>
      <c r="D113" s="3" t="s">
        <v>209</v>
      </c>
      <c r="E113" s="3">
        <v>131300</v>
      </c>
      <c r="F113" s="3">
        <v>9847.5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131300</v>
      </c>
      <c r="P113" s="5">
        <v>9847.5</v>
      </c>
    </row>
    <row r="114" spans="1:16" x14ac:dyDescent="0.25">
      <c r="A114" s="3" t="s">
        <v>215</v>
      </c>
      <c r="B114" s="3" t="s">
        <v>216</v>
      </c>
      <c r="C114" s="3">
        <v>0.1</v>
      </c>
      <c r="D114" s="3" t="s">
        <v>209</v>
      </c>
      <c r="E114" s="3">
        <v>1143352</v>
      </c>
      <c r="F114" s="3">
        <v>114335.2</v>
      </c>
      <c r="G114" s="3">
        <v>15570000</v>
      </c>
      <c r="H114" s="3">
        <v>1557000</v>
      </c>
      <c r="I114" s="3">
        <v>0</v>
      </c>
      <c r="J114" s="3">
        <v>0</v>
      </c>
      <c r="K114" s="3">
        <v>0</v>
      </c>
      <c r="L114" s="3">
        <v>0</v>
      </c>
      <c r="M114" s="3">
        <v>15504283</v>
      </c>
      <c r="N114" s="3">
        <v>1550428.3</v>
      </c>
      <c r="O114" s="3">
        <v>1209069</v>
      </c>
      <c r="P114" s="5">
        <v>120906.9</v>
      </c>
    </row>
    <row r="115" spans="1:16" x14ac:dyDescent="0.25">
      <c r="A115" s="3" t="s">
        <v>217</v>
      </c>
      <c r="B115" s="3" t="s">
        <v>218</v>
      </c>
      <c r="C115" s="3">
        <v>0</v>
      </c>
      <c r="D115" s="3" t="s">
        <v>209</v>
      </c>
      <c r="E115" s="3">
        <v>50000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5">
        <v>0</v>
      </c>
    </row>
    <row r="116" spans="1:16" x14ac:dyDescent="0.25">
      <c r="A116" s="3" t="s">
        <v>219</v>
      </c>
      <c r="B116" s="3" t="s">
        <v>220</v>
      </c>
      <c r="C116" s="3">
        <v>0</v>
      </c>
      <c r="D116" s="3" t="s">
        <v>209</v>
      </c>
      <c r="E116" s="3">
        <v>126367</v>
      </c>
      <c r="F116" s="3">
        <v>0</v>
      </c>
      <c r="G116" s="3">
        <v>2000</v>
      </c>
      <c r="H116" s="3">
        <v>0</v>
      </c>
      <c r="I116" s="3">
        <v>126367</v>
      </c>
      <c r="J116" s="3">
        <v>0</v>
      </c>
      <c r="K116" s="3">
        <v>0</v>
      </c>
      <c r="L116" s="3">
        <v>0</v>
      </c>
      <c r="M116" s="3">
        <v>254734</v>
      </c>
      <c r="N116" s="3">
        <v>0</v>
      </c>
      <c r="O116" s="3">
        <v>0</v>
      </c>
      <c r="P116" s="5">
        <v>0</v>
      </c>
    </row>
    <row r="117" spans="1:16" x14ac:dyDescent="0.25">
      <c r="A117" s="3" t="s">
        <v>221</v>
      </c>
      <c r="B117" s="3" t="s">
        <v>220</v>
      </c>
      <c r="C117" s="3">
        <v>0</v>
      </c>
      <c r="D117" s="3" t="s">
        <v>209</v>
      </c>
      <c r="E117" s="3">
        <v>0</v>
      </c>
      <c r="F117" s="3">
        <v>0</v>
      </c>
      <c r="G117" s="3">
        <v>3767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3675</v>
      </c>
      <c r="N117" s="3">
        <v>0</v>
      </c>
      <c r="O117" s="3">
        <v>92</v>
      </c>
      <c r="P117" s="5">
        <v>0</v>
      </c>
    </row>
    <row r="118" spans="1:16" x14ac:dyDescent="0.25">
      <c r="A118" s="3" t="s">
        <v>222</v>
      </c>
      <c r="B118" s="3" t="s">
        <v>223</v>
      </c>
      <c r="C118" s="3">
        <v>0</v>
      </c>
      <c r="D118" s="3" t="s">
        <v>209</v>
      </c>
      <c r="E118" s="3">
        <v>49100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49100</v>
      </c>
      <c r="N118" s="3">
        <v>0</v>
      </c>
      <c r="O118" s="3">
        <v>0</v>
      </c>
      <c r="P118" s="5">
        <v>0</v>
      </c>
    </row>
    <row r="119" spans="1:16" x14ac:dyDescent="0.25">
      <c r="A119" s="3" t="s">
        <v>224</v>
      </c>
      <c r="B119" s="3" t="s">
        <v>225</v>
      </c>
      <c r="C119" s="3">
        <v>0.13800000000000001</v>
      </c>
      <c r="D119" s="3" t="s">
        <v>209</v>
      </c>
      <c r="E119" s="3">
        <v>31419.5</v>
      </c>
      <c r="F119" s="3">
        <v>4335.8909999999996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31419.5</v>
      </c>
      <c r="P119" s="5">
        <v>4335.8909999999996</v>
      </c>
    </row>
    <row r="120" spans="1:16" x14ac:dyDescent="0.25">
      <c r="A120" s="3" t="s">
        <v>226</v>
      </c>
      <c r="B120" s="3" t="s">
        <v>227</v>
      </c>
      <c r="C120" s="3">
        <v>8.6999999999999994E-2</v>
      </c>
      <c r="D120" s="3" t="s">
        <v>209</v>
      </c>
      <c r="E120" s="3">
        <v>475</v>
      </c>
      <c r="F120" s="3">
        <v>41.325000000000003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475</v>
      </c>
      <c r="P120" s="5">
        <v>41.325000000000003</v>
      </c>
    </row>
    <row r="121" spans="1:16" x14ac:dyDescent="0.25">
      <c r="A121" s="3" t="s">
        <v>228</v>
      </c>
      <c r="B121" s="3" t="s">
        <v>229</v>
      </c>
      <c r="C121" s="3">
        <v>7.8E-2</v>
      </c>
      <c r="D121" s="3" t="s">
        <v>209</v>
      </c>
      <c r="E121" s="3">
        <v>108100</v>
      </c>
      <c r="F121" s="3">
        <v>8431.7999999999993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108100</v>
      </c>
      <c r="P121" s="5">
        <v>8431.7999999999993</v>
      </c>
    </row>
    <row r="122" spans="1:16" x14ac:dyDescent="0.25">
      <c r="A122" s="3" t="s">
        <v>230</v>
      </c>
      <c r="B122" s="3" t="s">
        <v>231</v>
      </c>
      <c r="C122" s="3">
        <v>0.14000000000000001</v>
      </c>
      <c r="D122" s="3" t="s">
        <v>209</v>
      </c>
      <c r="E122" s="3">
        <v>254500</v>
      </c>
      <c r="F122" s="3">
        <v>35630</v>
      </c>
      <c r="G122" s="3">
        <v>300000</v>
      </c>
      <c r="H122" s="3">
        <v>42000</v>
      </c>
      <c r="I122" s="3">
        <v>0</v>
      </c>
      <c r="J122" s="3">
        <v>0</v>
      </c>
      <c r="K122" s="3">
        <v>0</v>
      </c>
      <c r="L122" s="3">
        <v>0</v>
      </c>
      <c r="M122" s="3">
        <v>473025</v>
      </c>
      <c r="N122" s="3">
        <v>66223.5</v>
      </c>
      <c r="O122" s="3">
        <v>81475</v>
      </c>
      <c r="P122" s="5">
        <v>11406.5</v>
      </c>
    </row>
    <row r="123" spans="1:16" x14ac:dyDescent="0.25">
      <c r="A123" s="3" t="s">
        <v>232</v>
      </c>
      <c r="B123" s="3" t="s">
        <v>233</v>
      </c>
      <c r="C123" s="3">
        <v>12250</v>
      </c>
      <c r="D123" s="3" t="s">
        <v>2</v>
      </c>
      <c r="E123" s="3">
        <v>22.676300000000001</v>
      </c>
      <c r="F123" s="3">
        <v>277784.67499999999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22.676300000000001</v>
      </c>
      <c r="P123" s="5">
        <v>277784.67499999999</v>
      </c>
    </row>
    <row r="124" spans="1:16" x14ac:dyDescent="0.25">
      <c r="A124" s="3" t="s">
        <v>234</v>
      </c>
      <c r="B124" s="3" t="s">
        <v>235</v>
      </c>
      <c r="C124" s="3">
        <v>1200</v>
      </c>
      <c r="D124" s="3" t="s">
        <v>2</v>
      </c>
      <c r="E124" s="3">
        <v>9.6999999999999993</v>
      </c>
      <c r="F124" s="3">
        <v>11640</v>
      </c>
      <c r="G124" s="3">
        <v>30</v>
      </c>
      <c r="H124" s="3">
        <v>36000</v>
      </c>
      <c r="I124" s="3">
        <v>0</v>
      </c>
      <c r="J124" s="3">
        <v>0</v>
      </c>
      <c r="K124" s="3">
        <v>0</v>
      </c>
      <c r="L124" s="3">
        <v>0</v>
      </c>
      <c r="M124" s="3">
        <v>20.871500000000001</v>
      </c>
      <c r="N124" s="3">
        <v>25045.8</v>
      </c>
      <c r="O124" s="3">
        <v>18.828499999999998</v>
      </c>
      <c r="P124" s="5">
        <v>22594.2</v>
      </c>
    </row>
    <row r="125" spans="1:16" x14ac:dyDescent="0.25">
      <c r="A125" s="3" t="s">
        <v>236</v>
      </c>
      <c r="B125" s="3" t="s">
        <v>237</v>
      </c>
      <c r="C125" s="3">
        <v>1125</v>
      </c>
      <c r="D125" s="3" t="s">
        <v>2</v>
      </c>
      <c r="E125" s="3">
        <v>0.25600000000000001</v>
      </c>
      <c r="F125" s="3">
        <v>288</v>
      </c>
      <c r="G125" s="3">
        <v>50</v>
      </c>
      <c r="H125" s="3">
        <v>56250</v>
      </c>
      <c r="I125" s="3">
        <v>0</v>
      </c>
      <c r="J125" s="3">
        <v>0</v>
      </c>
      <c r="K125" s="3">
        <v>0</v>
      </c>
      <c r="L125" s="3">
        <v>0</v>
      </c>
      <c r="M125" s="3">
        <v>25.798400000000001</v>
      </c>
      <c r="N125" s="3">
        <v>29023.200000000001</v>
      </c>
      <c r="O125" s="3">
        <v>24.457599999999999</v>
      </c>
      <c r="P125" s="5">
        <v>27514.799999999999</v>
      </c>
    </row>
    <row r="126" spans="1:16" x14ac:dyDescent="0.25">
      <c r="A126" s="3" t="s">
        <v>238</v>
      </c>
      <c r="B126" s="3" t="s">
        <v>239</v>
      </c>
      <c r="C126" s="3">
        <v>13500</v>
      </c>
      <c r="D126" s="3" t="s">
        <v>2</v>
      </c>
      <c r="E126" s="3">
        <v>0.184</v>
      </c>
      <c r="F126" s="3">
        <v>2484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0.184</v>
      </c>
      <c r="P126" s="5">
        <v>2484</v>
      </c>
    </row>
    <row r="127" spans="1:16" x14ac:dyDescent="0.25">
      <c r="A127" s="3" t="s">
        <v>240</v>
      </c>
      <c r="B127" s="3" t="s">
        <v>241</v>
      </c>
      <c r="C127" s="3">
        <v>0</v>
      </c>
      <c r="D127" s="3" t="s">
        <v>2</v>
      </c>
      <c r="E127" s="3">
        <v>1.0109999999999999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0.372</v>
      </c>
      <c r="N127" s="3">
        <v>0</v>
      </c>
      <c r="O127" s="3">
        <v>0.63900000000000001</v>
      </c>
      <c r="P127" s="5">
        <v>0</v>
      </c>
    </row>
    <row r="128" spans="1:16" x14ac:dyDescent="0.25">
      <c r="A128" s="3" t="s">
        <v>242</v>
      </c>
      <c r="B128" s="3" t="s">
        <v>241</v>
      </c>
      <c r="C128" s="3">
        <v>0</v>
      </c>
      <c r="D128" s="3" t="s">
        <v>2</v>
      </c>
      <c r="E128" s="3">
        <v>0</v>
      </c>
      <c r="F128" s="3">
        <v>0</v>
      </c>
      <c r="G128" s="3">
        <v>0.35399999999999998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0.33689999999999998</v>
      </c>
      <c r="N128" s="3">
        <v>0</v>
      </c>
      <c r="O128" s="3">
        <v>1.7100000000000001E-2</v>
      </c>
      <c r="P128" s="5">
        <v>0</v>
      </c>
    </row>
    <row r="129" spans="1:16" x14ac:dyDescent="0.25">
      <c r="A129" s="3" t="s">
        <v>243</v>
      </c>
      <c r="B129" s="3" t="s">
        <v>244</v>
      </c>
      <c r="C129" s="3">
        <v>1160</v>
      </c>
      <c r="D129" s="3" t="s">
        <v>2</v>
      </c>
      <c r="E129" s="3">
        <v>50.226999999999997</v>
      </c>
      <c r="F129" s="3">
        <v>58263.32</v>
      </c>
      <c r="G129" s="3">
        <v>150</v>
      </c>
      <c r="H129" s="3">
        <v>174000</v>
      </c>
      <c r="I129" s="3">
        <v>0</v>
      </c>
      <c r="J129" s="3">
        <v>0</v>
      </c>
      <c r="K129" s="3">
        <v>0</v>
      </c>
      <c r="L129" s="3">
        <v>0</v>
      </c>
      <c r="M129" s="3">
        <v>200.21100000000001</v>
      </c>
      <c r="N129" s="3">
        <v>232244.76</v>
      </c>
      <c r="O129" s="3">
        <v>1.6E-2</v>
      </c>
      <c r="P129" s="5">
        <v>18.559999999999999</v>
      </c>
    </row>
    <row r="130" spans="1:16" x14ac:dyDescent="0.25">
      <c r="A130" s="3" t="s">
        <v>245</v>
      </c>
      <c r="B130" s="3" t="s">
        <v>246</v>
      </c>
      <c r="C130" s="3">
        <v>1700</v>
      </c>
      <c r="D130" s="3" t="s">
        <v>2</v>
      </c>
      <c r="E130" s="3">
        <v>32.744500000000002</v>
      </c>
      <c r="F130" s="3">
        <v>55665.65</v>
      </c>
      <c r="G130" s="3">
        <v>75</v>
      </c>
      <c r="H130" s="3">
        <v>127500</v>
      </c>
      <c r="I130" s="3">
        <v>0</v>
      </c>
      <c r="J130" s="3">
        <v>0</v>
      </c>
      <c r="K130" s="3">
        <v>0</v>
      </c>
      <c r="L130" s="3">
        <v>0</v>
      </c>
      <c r="M130" s="3">
        <v>59.232599999999998</v>
      </c>
      <c r="N130" s="3">
        <v>100695.42</v>
      </c>
      <c r="O130" s="3">
        <v>23.568899999999999</v>
      </c>
      <c r="P130" s="5">
        <v>40067.129999999997</v>
      </c>
    </row>
    <row r="131" spans="1:16" x14ac:dyDescent="0.25">
      <c r="A131" s="3" t="s">
        <v>247</v>
      </c>
      <c r="B131" s="3" t="s">
        <v>248</v>
      </c>
      <c r="C131" s="3">
        <v>1450</v>
      </c>
      <c r="D131" s="3" t="s">
        <v>2</v>
      </c>
      <c r="E131" s="3">
        <v>0</v>
      </c>
      <c r="F131" s="3">
        <v>0</v>
      </c>
      <c r="G131" s="3">
        <v>7.3999999999999996E-2</v>
      </c>
      <c r="H131" s="3">
        <v>107.3</v>
      </c>
      <c r="I131" s="3">
        <v>0</v>
      </c>
      <c r="J131" s="3">
        <v>0</v>
      </c>
      <c r="K131" s="3">
        <v>0</v>
      </c>
      <c r="L131" s="3">
        <v>0</v>
      </c>
      <c r="M131" s="3">
        <v>1E-3</v>
      </c>
      <c r="N131" s="3">
        <v>1.45</v>
      </c>
      <c r="O131" s="3">
        <v>7.2999999999999995E-2</v>
      </c>
      <c r="P131" s="5">
        <v>105.85</v>
      </c>
    </row>
    <row r="132" spans="1:16" x14ac:dyDescent="0.25">
      <c r="A132" s="3" t="s">
        <v>249</v>
      </c>
      <c r="B132" s="3" t="s">
        <v>250</v>
      </c>
      <c r="C132" s="3">
        <v>8600</v>
      </c>
      <c r="D132" s="3" t="s">
        <v>2</v>
      </c>
      <c r="E132" s="3">
        <v>4.1300000000000003E-2</v>
      </c>
      <c r="F132" s="3">
        <v>355.18</v>
      </c>
      <c r="G132" s="3">
        <v>15</v>
      </c>
      <c r="H132" s="3">
        <v>129000</v>
      </c>
      <c r="I132" s="3">
        <v>0</v>
      </c>
      <c r="J132" s="3">
        <v>0</v>
      </c>
      <c r="K132" s="3">
        <v>0</v>
      </c>
      <c r="L132" s="3">
        <v>0</v>
      </c>
      <c r="M132" s="3">
        <v>12.3081</v>
      </c>
      <c r="N132" s="3">
        <v>105849.66</v>
      </c>
      <c r="O132" s="3">
        <v>2.7332000000000001</v>
      </c>
      <c r="P132" s="5">
        <v>23505.52</v>
      </c>
    </row>
    <row r="133" spans="1:16" x14ac:dyDescent="0.25">
      <c r="A133" s="3" t="s">
        <v>251</v>
      </c>
      <c r="B133" s="3" t="s">
        <v>252</v>
      </c>
      <c r="C133" s="3">
        <v>13700</v>
      </c>
      <c r="D133" s="3" t="s">
        <v>2</v>
      </c>
      <c r="E133" s="3">
        <v>2.7160000000000002</v>
      </c>
      <c r="F133" s="3">
        <v>37209.199999999997</v>
      </c>
      <c r="G133" s="3">
        <v>10</v>
      </c>
      <c r="H133" s="3">
        <v>137000</v>
      </c>
      <c r="I133" s="3">
        <v>2.7160000000000002</v>
      </c>
      <c r="J133" s="3">
        <v>37209.199999999997</v>
      </c>
      <c r="K133" s="3">
        <v>0</v>
      </c>
      <c r="L133" s="3">
        <v>0</v>
      </c>
      <c r="M133" s="3">
        <v>14.882999999999999</v>
      </c>
      <c r="N133" s="3">
        <v>203897.1</v>
      </c>
      <c r="O133" s="3">
        <v>0.54900000000000004</v>
      </c>
      <c r="P133" s="5">
        <v>7521.3</v>
      </c>
    </row>
    <row r="134" spans="1:16" x14ac:dyDescent="0.25">
      <c r="A134" s="3" t="s">
        <v>253</v>
      </c>
      <c r="B134" s="3" t="s">
        <v>254</v>
      </c>
      <c r="C134" s="3">
        <v>5750</v>
      </c>
      <c r="D134" s="3" t="s">
        <v>2</v>
      </c>
      <c r="E134" s="3">
        <v>12.8348</v>
      </c>
      <c r="F134" s="3">
        <v>73800.100000000006</v>
      </c>
      <c r="G134" s="3">
        <v>235</v>
      </c>
      <c r="H134" s="3">
        <v>1351250</v>
      </c>
      <c r="I134" s="3">
        <v>0</v>
      </c>
      <c r="J134" s="3">
        <v>0</v>
      </c>
      <c r="K134" s="3">
        <v>0</v>
      </c>
      <c r="L134" s="3">
        <v>0</v>
      </c>
      <c r="M134" s="3">
        <v>169.28540000000001</v>
      </c>
      <c r="N134" s="3">
        <v>973391.05</v>
      </c>
      <c r="O134" s="3">
        <v>18.5684</v>
      </c>
      <c r="P134" s="5">
        <v>106768.3</v>
      </c>
    </row>
    <row r="135" spans="1:16" x14ac:dyDescent="0.25">
      <c r="A135" s="3" t="s">
        <v>255</v>
      </c>
      <c r="B135" s="3" t="s">
        <v>256</v>
      </c>
      <c r="C135" s="3">
        <v>975</v>
      </c>
      <c r="D135" s="3" t="s">
        <v>2</v>
      </c>
      <c r="E135" s="3">
        <v>22.957999999999998</v>
      </c>
      <c r="F135" s="3">
        <v>22384.05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22.957999999999998</v>
      </c>
      <c r="N135" s="3">
        <v>22384.05</v>
      </c>
      <c r="O135" s="3">
        <v>0</v>
      </c>
      <c r="P135" s="5">
        <v>0</v>
      </c>
    </row>
    <row r="136" spans="1:16" x14ac:dyDescent="0.25">
      <c r="A136" s="3" t="s">
        <v>257</v>
      </c>
      <c r="B136" s="3" t="s">
        <v>258</v>
      </c>
      <c r="C136" s="3">
        <v>0</v>
      </c>
      <c r="D136" s="3" t="s">
        <v>2</v>
      </c>
      <c r="E136" s="3">
        <v>1E-4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1E-4</v>
      </c>
      <c r="P136" s="5">
        <v>0</v>
      </c>
    </row>
    <row r="137" spans="1:16" x14ac:dyDescent="0.25">
      <c r="A137" s="3" t="s">
        <v>259</v>
      </c>
      <c r="B137" s="3" t="s">
        <v>260</v>
      </c>
      <c r="C137" s="3">
        <v>0</v>
      </c>
      <c r="D137" s="3" t="s">
        <v>2</v>
      </c>
      <c r="E137" s="3">
        <v>0.94199999999999995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0.94199999999999995</v>
      </c>
      <c r="P137" s="5">
        <v>0</v>
      </c>
    </row>
    <row r="138" spans="1:16" x14ac:dyDescent="0.25">
      <c r="A138" s="3" t="s">
        <v>261</v>
      </c>
      <c r="B138" s="3" t="s">
        <v>262</v>
      </c>
      <c r="C138" s="3">
        <v>590</v>
      </c>
      <c r="D138" s="3" t="s">
        <v>2</v>
      </c>
      <c r="E138" s="3">
        <v>57.27</v>
      </c>
      <c r="F138" s="3">
        <v>33789.300000000003</v>
      </c>
      <c r="G138" s="3">
        <v>74.87</v>
      </c>
      <c r="H138" s="3">
        <v>44173.3</v>
      </c>
      <c r="I138" s="3">
        <v>0</v>
      </c>
      <c r="J138" s="3">
        <v>0</v>
      </c>
      <c r="K138" s="3">
        <v>0</v>
      </c>
      <c r="L138" s="3">
        <v>0</v>
      </c>
      <c r="M138" s="3">
        <v>76.614000000000004</v>
      </c>
      <c r="N138" s="3">
        <v>45202.26</v>
      </c>
      <c r="O138" s="3">
        <v>30.888000000000002</v>
      </c>
      <c r="P138" s="5">
        <v>18223.919999999998</v>
      </c>
    </row>
    <row r="139" spans="1:16" x14ac:dyDescent="0.25">
      <c r="A139" s="3" t="s">
        <v>263</v>
      </c>
      <c r="B139" s="3" t="s">
        <v>262</v>
      </c>
      <c r="C139" s="3">
        <v>560</v>
      </c>
      <c r="D139" s="3" t="s">
        <v>2</v>
      </c>
      <c r="E139" s="3">
        <v>0</v>
      </c>
      <c r="F139" s="3">
        <v>0</v>
      </c>
      <c r="G139" s="3">
        <v>0.55000000000000004</v>
      </c>
      <c r="H139" s="3">
        <v>308</v>
      </c>
      <c r="I139" s="3">
        <v>0</v>
      </c>
      <c r="J139" s="3">
        <v>0</v>
      </c>
      <c r="K139" s="3">
        <v>0</v>
      </c>
      <c r="L139" s="3">
        <v>0</v>
      </c>
      <c r="M139" s="3">
        <v>0.42</v>
      </c>
      <c r="N139" s="3">
        <v>235.2</v>
      </c>
      <c r="O139" s="3">
        <v>0.13</v>
      </c>
      <c r="P139" s="5">
        <v>72.8</v>
      </c>
    </row>
    <row r="140" spans="1:16" x14ac:dyDescent="0.25">
      <c r="A140" s="3" t="s">
        <v>264</v>
      </c>
      <c r="B140" s="3" t="s">
        <v>265</v>
      </c>
      <c r="C140" s="3">
        <v>0</v>
      </c>
      <c r="D140" s="3" t="s">
        <v>2</v>
      </c>
      <c r="E140" s="3">
        <v>15.3484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15.3484</v>
      </c>
      <c r="N140" s="3">
        <v>0</v>
      </c>
      <c r="O140" s="3">
        <v>0</v>
      </c>
      <c r="P140" s="5">
        <v>0</v>
      </c>
    </row>
    <row r="141" spans="1:16" x14ac:dyDescent="0.25">
      <c r="A141" s="3" t="s">
        <v>266</v>
      </c>
      <c r="B141" s="3" t="s">
        <v>267</v>
      </c>
      <c r="C141" s="3">
        <v>15950</v>
      </c>
      <c r="D141" s="3" t="s">
        <v>2</v>
      </c>
      <c r="E141" s="3">
        <v>8.9489999999999998</v>
      </c>
      <c r="F141" s="3">
        <v>142736.54999999999</v>
      </c>
      <c r="G141" s="3">
        <v>20</v>
      </c>
      <c r="H141" s="3">
        <v>319000</v>
      </c>
      <c r="I141" s="3">
        <v>0</v>
      </c>
      <c r="J141" s="3">
        <v>0</v>
      </c>
      <c r="K141" s="3">
        <v>0</v>
      </c>
      <c r="L141" s="3">
        <v>0</v>
      </c>
      <c r="M141" s="3">
        <v>17.608499999999999</v>
      </c>
      <c r="N141" s="3">
        <v>280855.57500000001</v>
      </c>
      <c r="O141" s="3">
        <v>11.3405</v>
      </c>
      <c r="P141" s="5">
        <v>180880.97500000001</v>
      </c>
    </row>
    <row r="142" spans="1:16" x14ac:dyDescent="0.25">
      <c r="A142" s="3" t="s">
        <v>268</v>
      </c>
      <c r="B142" s="3" t="s">
        <v>269</v>
      </c>
      <c r="C142" s="3">
        <v>87</v>
      </c>
      <c r="D142" s="3" t="s">
        <v>2</v>
      </c>
      <c r="E142" s="3">
        <v>223.655</v>
      </c>
      <c r="F142" s="3">
        <v>19457.985000000001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223.655</v>
      </c>
      <c r="P142" s="5">
        <v>19457.985000000001</v>
      </c>
    </row>
    <row r="143" spans="1:16" x14ac:dyDescent="0.25">
      <c r="A143" s="3" t="s">
        <v>270</v>
      </c>
      <c r="B143" s="3" t="s">
        <v>271</v>
      </c>
      <c r="C143" s="3">
        <v>695</v>
      </c>
      <c r="D143" s="3" t="s">
        <v>2</v>
      </c>
      <c r="E143" s="3">
        <v>0.77800000000000002</v>
      </c>
      <c r="F143" s="3">
        <v>540.71</v>
      </c>
      <c r="G143" s="3">
        <v>11.01</v>
      </c>
      <c r="H143" s="3">
        <v>7651.95</v>
      </c>
      <c r="I143" s="3">
        <v>0</v>
      </c>
      <c r="J143" s="3">
        <v>0</v>
      </c>
      <c r="K143" s="3">
        <v>0</v>
      </c>
      <c r="L143" s="3">
        <v>0</v>
      </c>
      <c r="M143" s="3">
        <v>5.2244999999999999</v>
      </c>
      <c r="N143" s="3">
        <v>3631.0275000000001</v>
      </c>
      <c r="O143" s="3">
        <v>6.5635000000000003</v>
      </c>
      <c r="P143" s="5">
        <v>4561.6324999999997</v>
      </c>
    </row>
    <row r="144" spans="1:16" x14ac:dyDescent="0.25">
      <c r="A144" s="3" t="s">
        <v>272</v>
      </c>
      <c r="B144" s="3" t="s">
        <v>273</v>
      </c>
      <c r="C144" s="3">
        <v>695</v>
      </c>
      <c r="D144" s="3" t="s">
        <v>2</v>
      </c>
      <c r="E144" s="3">
        <v>111.4241</v>
      </c>
      <c r="F144" s="3">
        <v>77439.749500000005</v>
      </c>
      <c r="G144" s="3">
        <v>50</v>
      </c>
      <c r="H144" s="3">
        <v>34750</v>
      </c>
      <c r="I144" s="3">
        <v>85.736400000000003</v>
      </c>
      <c r="J144" s="3">
        <v>59586.798000000003</v>
      </c>
      <c r="K144" s="3">
        <v>0</v>
      </c>
      <c r="L144" s="3">
        <v>0</v>
      </c>
      <c r="M144" s="3">
        <v>159.91210000000001</v>
      </c>
      <c r="N144" s="3">
        <v>111138.90949999999</v>
      </c>
      <c r="O144" s="3">
        <v>87.248400000000004</v>
      </c>
      <c r="P144" s="5">
        <v>60637.637999999999</v>
      </c>
    </row>
    <row r="145" spans="1:16" x14ac:dyDescent="0.25">
      <c r="A145" s="3" t="s">
        <v>274</v>
      </c>
      <c r="B145" s="3" t="s">
        <v>275</v>
      </c>
      <c r="C145" s="3">
        <v>0</v>
      </c>
      <c r="D145" s="3" t="s">
        <v>2</v>
      </c>
      <c r="E145" s="3">
        <v>0.08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0.08</v>
      </c>
      <c r="P145" s="5">
        <v>0</v>
      </c>
    </row>
    <row r="146" spans="1:16" x14ac:dyDescent="0.25">
      <c r="A146" s="3" t="s">
        <v>276</v>
      </c>
      <c r="B146" s="3" t="s">
        <v>277</v>
      </c>
      <c r="C146" s="3">
        <v>675</v>
      </c>
      <c r="D146" s="3" t="s">
        <v>2</v>
      </c>
      <c r="E146" s="3">
        <v>49.942</v>
      </c>
      <c r="F146" s="3">
        <v>33710.85</v>
      </c>
      <c r="G146" s="3">
        <v>0</v>
      </c>
      <c r="H146" s="3">
        <v>0</v>
      </c>
      <c r="I146" s="3">
        <v>41.267000000000003</v>
      </c>
      <c r="J146" s="3">
        <v>27855.224999999999</v>
      </c>
      <c r="K146" s="3">
        <v>0</v>
      </c>
      <c r="L146" s="3">
        <v>0</v>
      </c>
      <c r="M146" s="3">
        <v>66.683999999999997</v>
      </c>
      <c r="N146" s="3">
        <v>45011.7</v>
      </c>
      <c r="O146" s="3">
        <v>24.524999999999999</v>
      </c>
      <c r="P146" s="5">
        <v>16554.375</v>
      </c>
    </row>
    <row r="147" spans="1:16" x14ac:dyDescent="0.25">
      <c r="A147" s="3" t="s">
        <v>278</v>
      </c>
      <c r="B147" s="3" t="s">
        <v>279</v>
      </c>
      <c r="C147" s="3">
        <v>675</v>
      </c>
      <c r="D147" s="3" t="s">
        <v>2</v>
      </c>
      <c r="E147" s="3">
        <v>0.75800000000000001</v>
      </c>
      <c r="F147" s="3">
        <v>511.65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0.75800000000000001</v>
      </c>
      <c r="P147" s="5">
        <v>511.65</v>
      </c>
    </row>
    <row r="148" spans="1:16" x14ac:dyDescent="0.25">
      <c r="A148" s="3" t="s">
        <v>280</v>
      </c>
      <c r="B148" s="3" t="s">
        <v>281</v>
      </c>
      <c r="C148" s="3">
        <v>715</v>
      </c>
      <c r="D148" s="3" t="s">
        <v>2</v>
      </c>
      <c r="E148" s="3">
        <v>61.539099999999998</v>
      </c>
      <c r="F148" s="3">
        <v>44000.4565</v>
      </c>
      <c r="G148" s="3">
        <v>3254</v>
      </c>
      <c r="H148" s="3">
        <v>2326610</v>
      </c>
      <c r="I148" s="3">
        <v>0</v>
      </c>
      <c r="J148" s="3">
        <v>0</v>
      </c>
      <c r="K148" s="3">
        <v>0</v>
      </c>
      <c r="L148" s="3">
        <v>0</v>
      </c>
      <c r="M148" s="3">
        <v>2703.1687000000002</v>
      </c>
      <c r="N148" s="3">
        <v>1932765.6205</v>
      </c>
      <c r="O148" s="3">
        <v>612.37040000000002</v>
      </c>
      <c r="P148" s="5">
        <v>437844.83600000001</v>
      </c>
    </row>
    <row r="149" spans="1:16" x14ac:dyDescent="0.25">
      <c r="A149" s="3" t="s">
        <v>282</v>
      </c>
      <c r="B149" s="3" t="s">
        <v>283</v>
      </c>
      <c r="C149" s="3">
        <v>675</v>
      </c>
      <c r="D149" s="3" t="s">
        <v>2</v>
      </c>
      <c r="E149" s="3">
        <v>49.606999999999999</v>
      </c>
      <c r="F149" s="3">
        <v>33484.724999999999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49.606999999999999</v>
      </c>
      <c r="P149" s="5">
        <v>33484.724999999999</v>
      </c>
    </row>
    <row r="150" spans="1:16" x14ac:dyDescent="0.25">
      <c r="A150" s="3" t="s">
        <v>284</v>
      </c>
      <c r="B150" s="3" t="s">
        <v>285</v>
      </c>
      <c r="C150" s="3">
        <v>850</v>
      </c>
      <c r="D150" s="3" t="s">
        <v>2</v>
      </c>
      <c r="E150" s="3">
        <v>24.745000000000001</v>
      </c>
      <c r="F150" s="3">
        <v>21033.25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24.745000000000001</v>
      </c>
      <c r="P150" s="5">
        <v>21033.25</v>
      </c>
    </row>
    <row r="151" spans="1:16" x14ac:dyDescent="0.25">
      <c r="A151" s="3" t="s">
        <v>286</v>
      </c>
      <c r="B151" s="3" t="s">
        <v>287</v>
      </c>
      <c r="C151" s="3">
        <v>1650</v>
      </c>
      <c r="D151" s="3" t="s">
        <v>2</v>
      </c>
      <c r="E151" s="3">
        <v>19.347000000000001</v>
      </c>
      <c r="F151" s="3">
        <v>31922.55</v>
      </c>
      <c r="G151" s="3">
        <v>55</v>
      </c>
      <c r="H151" s="3">
        <v>90750</v>
      </c>
      <c r="I151" s="3">
        <v>0</v>
      </c>
      <c r="J151" s="3">
        <v>0</v>
      </c>
      <c r="K151" s="3">
        <v>0</v>
      </c>
      <c r="L151" s="3">
        <v>0</v>
      </c>
      <c r="M151" s="3">
        <v>57.487000000000002</v>
      </c>
      <c r="N151" s="3">
        <v>94853.55</v>
      </c>
      <c r="O151" s="3">
        <v>16.86</v>
      </c>
      <c r="P151" s="5">
        <v>27819</v>
      </c>
    </row>
    <row r="152" spans="1:16" x14ac:dyDescent="0.25">
      <c r="A152" s="3" t="s">
        <v>288</v>
      </c>
      <c r="B152" s="3" t="s">
        <v>289</v>
      </c>
      <c r="C152" s="3">
        <v>127</v>
      </c>
      <c r="D152" s="3" t="s">
        <v>2</v>
      </c>
      <c r="E152" s="3">
        <v>711.298</v>
      </c>
      <c r="F152" s="3">
        <v>90334.846000000005</v>
      </c>
      <c r="G152" s="3">
        <v>2400</v>
      </c>
      <c r="H152" s="3">
        <v>304800</v>
      </c>
      <c r="I152" s="3">
        <v>0</v>
      </c>
      <c r="J152" s="3">
        <v>0</v>
      </c>
      <c r="K152" s="3">
        <v>0</v>
      </c>
      <c r="L152" s="3">
        <v>0</v>
      </c>
      <c r="M152" s="3">
        <v>1688.7524000000001</v>
      </c>
      <c r="N152" s="3">
        <v>214471.55480000001</v>
      </c>
      <c r="O152" s="3">
        <v>1422.5455999999999</v>
      </c>
      <c r="P152" s="5">
        <v>180663.29120000001</v>
      </c>
    </row>
    <row r="153" spans="1:16" x14ac:dyDescent="0.25">
      <c r="A153" s="3" t="s">
        <v>290</v>
      </c>
      <c r="B153" s="3" t="s">
        <v>291</v>
      </c>
      <c r="C153" s="3">
        <v>127</v>
      </c>
      <c r="D153" s="3" t="s">
        <v>2</v>
      </c>
      <c r="E153" s="3">
        <v>1.3</v>
      </c>
      <c r="F153" s="3">
        <v>165.1</v>
      </c>
      <c r="G153" s="3">
        <v>73.44</v>
      </c>
      <c r="H153" s="3">
        <v>9326.8799999999992</v>
      </c>
      <c r="I153" s="3">
        <v>0</v>
      </c>
      <c r="J153" s="3">
        <v>0</v>
      </c>
      <c r="K153" s="3">
        <v>0</v>
      </c>
      <c r="L153" s="3">
        <v>0</v>
      </c>
      <c r="M153" s="3">
        <v>73.125</v>
      </c>
      <c r="N153" s="3">
        <v>9286.875</v>
      </c>
      <c r="O153" s="3">
        <v>1.615</v>
      </c>
      <c r="P153" s="5">
        <v>205.10499999999999</v>
      </c>
    </row>
    <row r="154" spans="1:16" x14ac:dyDescent="0.25">
      <c r="A154" s="3" t="s">
        <v>292</v>
      </c>
      <c r="B154" s="3" t="s">
        <v>293</v>
      </c>
      <c r="C154" s="3">
        <v>2886</v>
      </c>
      <c r="D154" s="3" t="s">
        <v>2</v>
      </c>
      <c r="E154" s="3">
        <v>31.777000000000001</v>
      </c>
      <c r="F154" s="3">
        <v>91708.422000000006</v>
      </c>
      <c r="G154" s="3">
        <v>45.5</v>
      </c>
      <c r="H154" s="3">
        <v>131313</v>
      </c>
      <c r="I154" s="3">
        <v>31.169799999999999</v>
      </c>
      <c r="J154" s="3">
        <v>89956.042799999996</v>
      </c>
      <c r="K154" s="3">
        <v>0</v>
      </c>
      <c r="L154" s="3">
        <v>0</v>
      </c>
      <c r="M154" s="3">
        <v>78.191999999999993</v>
      </c>
      <c r="N154" s="3">
        <v>225662.11199999999</v>
      </c>
      <c r="O154" s="3">
        <v>30.254799999999999</v>
      </c>
      <c r="P154" s="5">
        <v>87315.352799999993</v>
      </c>
    </row>
    <row r="155" spans="1:16" x14ac:dyDescent="0.25">
      <c r="A155" s="3" t="s">
        <v>294</v>
      </c>
      <c r="B155" s="3" t="s">
        <v>295</v>
      </c>
      <c r="C155" s="3">
        <v>5300</v>
      </c>
      <c r="D155" s="3" t="s">
        <v>2</v>
      </c>
      <c r="E155" s="3">
        <v>2.38</v>
      </c>
      <c r="F155" s="3">
        <v>12614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2.38</v>
      </c>
      <c r="N155" s="3">
        <v>12614</v>
      </c>
      <c r="O155" s="3">
        <v>0</v>
      </c>
      <c r="P155" s="5">
        <v>0</v>
      </c>
    </row>
    <row r="156" spans="1:16" x14ac:dyDescent="0.25">
      <c r="A156" s="3" t="s">
        <v>296</v>
      </c>
      <c r="B156" s="3" t="s">
        <v>297</v>
      </c>
      <c r="C156" s="3">
        <v>2200</v>
      </c>
      <c r="D156" s="3" t="s">
        <v>2</v>
      </c>
      <c r="E156" s="3">
        <v>0.19600000000000001</v>
      </c>
      <c r="F156" s="3">
        <v>431.2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0.19600000000000001</v>
      </c>
      <c r="P156" s="5">
        <v>431.2</v>
      </c>
    </row>
    <row r="157" spans="1:16" x14ac:dyDescent="0.25">
      <c r="A157" s="3" t="s">
        <v>298</v>
      </c>
      <c r="B157" s="3" t="s">
        <v>299</v>
      </c>
      <c r="C157" s="3">
        <v>3100</v>
      </c>
      <c r="D157" s="3" t="s">
        <v>2</v>
      </c>
      <c r="E157" s="3">
        <v>8.7669999999999995</v>
      </c>
      <c r="F157" s="3">
        <v>27177.7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8.6760000000000002</v>
      </c>
      <c r="N157" s="3">
        <v>26895.599999999999</v>
      </c>
      <c r="O157" s="3">
        <v>9.0999999999999998E-2</v>
      </c>
      <c r="P157" s="5">
        <v>282.10000000000002</v>
      </c>
    </row>
    <row r="158" spans="1:16" x14ac:dyDescent="0.25">
      <c r="A158" s="3" t="s">
        <v>300</v>
      </c>
      <c r="B158" s="3" t="s">
        <v>301</v>
      </c>
      <c r="C158" s="3">
        <v>200</v>
      </c>
      <c r="D158" s="3" t="s">
        <v>2</v>
      </c>
      <c r="E158" s="3">
        <v>1840.4224999999999</v>
      </c>
      <c r="F158" s="3">
        <v>368084.5</v>
      </c>
      <c r="G158" s="3">
        <v>4900</v>
      </c>
      <c r="H158" s="3">
        <v>980000</v>
      </c>
      <c r="I158" s="3">
        <v>0</v>
      </c>
      <c r="J158" s="3">
        <v>0</v>
      </c>
      <c r="K158" s="3">
        <v>0</v>
      </c>
      <c r="L158" s="3">
        <v>0</v>
      </c>
      <c r="M158" s="3">
        <v>5004.0379999999996</v>
      </c>
      <c r="N158" s="3">
        <v>1000807.6</v>
      </c>
      <c r="O158" s="3">
        <v>1736.3844999999999</v>
      </c>
      <c r="P158" s="5">
        <v>347276.9</v>
      </c>
    </row>
    <row r="159" spans="1:16" x14ac:dyDescent="0.25">
      <c r="A159" s="3" t="s">
        <v>302</v>
      </c>
      <c r="B159" s="3" t="s">
        <v>303</v>
      </c>
      <c r="C159" s="3">
        <v>250</v>
      </c>
      <c r="D159" s="3" t="s">
        <v>2</v>
      </c>
      <c r="E159" s="3">
        <v>240.3937</v>
      </c>
      <c r="F159" s="3">
        <v>60098.425000000003</v>
      </c>
      <c r="G159" s="3">
        <v>800</v>
      </c>
      <c r="H159" s="3">
        <v>200000</v>
      </c>
      <c r="I159" s="3">
        <v>0</v>
      </c>
      <c r="J159" s="3">
        <v>0</v>
      </c>
      <c r="K159" s="3">
        <v>0</v>
      </c>
      <c r="L159" s="3">
        <v>0</v>
      </c>
      <c r="M159" s="3">
        <v>769.69799999999998</v>
      </c>
      <c r="N159" s="3">
        <v>192424.5</v>
      </c>
      <c r="O159" s="3">
        <v>270.69569999999999</v>
      </c>
      <c r="P159" s="5">
        <v>67673.925000000003</v>
      </c>
    </row>
    <row r="160" spans="1:16" x14ac:dyDescent="0.25">
      <c r="A160" s="3" t="s">
        <v>304</v>
      </c>
      <c r="B160" s="3" t="s">
        <v>305</v>
      </c>
      <c r="C160" s="3">
        <v>205</v>
      </c>
      <c r="D160" s="3" t="s">
        <v>2</v>
      </c>
      <c r="E160" s="3">
        <v>7.4720000000000004</v>
      </c>
      <c r="F160" s="3">
        <v>1531.76</v>
      </c>
      <c r="G160" s="3">
        <v>46.883000000000003</v>
      </c>
      <c r="H160" s="3">
        <v>9611.0149999999994</v>
      </c>
      <c r="I160" s="3">
        <v>0</v>
      </c>
      <c r="J160" s="3">
        <v>0</v>
      </c>
      <c r="K160" s="3">
        <v>0</v>
      </c>
      <c r="L160" s="3">
        <v>0</v>
      </c>
      <c r="M160" s="3">
        <v>23.032499999999999</v>
      </c>
      <c r="N160" s="3">
        <v>4721.6625000000004</v>
      </c>
      <c r="O160" s="3">
        <v>31.322500000000002</v>
      </c>
      <c r="P160" s="5">
        <v>6421.1125000000002</v>
      </c>
    </row>
    <row r="161" spans="1:16" x14ac:dyDescent="0.25">
      <c r="A161" s="3" t="s">
        <v>306</v>
      </c>
      <c r="B161" s="3" t="s">
        <v>307</v>
      </c>
      <c r="C161" s="3">
        <v>1250</v>
      </c>
      <c r="D161" s="3" t="s">
        <v>2</v>
      </c>
      <c r="E161" s="3">
        <v>6.7169999999999996</v>
      </c>
      <c r="F161" s="3">
        <v>8396.25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6.7169999999999996</v>
      </c>
      <c r="P161" s="5">
        <v>8396.25</v>
      </c>
    </row>
    <row r="162" spans="1:16" x14ac:dyDescent="0.25">
      <c r="A162" s="3" t="s">
        <v>308</v>
      </c>
      <c r="B162" s="3" t="s">
        <v>309</v>
      </c>
      <c r="C162" s="3">
        <v>9400</v>
      </c>
      <c r="D162" s="3" t="s">
        <v>2</v>
      </c>
      <c r="E162" s="3">
        <v>16.741</v>
      </c>
      <c r="F162" s="3">
        <v>157365.4</v>
      </c>
      <c r="G162" s="3">
        <v>0</v>
      </c>
      <c r="H162" s="3">
        <v>0</v>
      </c>
      <c r="I162" s="3">
        <v>6.5209999999999999</v>
      </c>
      <c r="J162" s="3">
        <v>61297.4</v>
      </c>
      <c r="K162" s="3">
        <v>0</v>
      </c>
      <c r="L162" s="3">
        <v>0</v>
      </c>
      <c r="M162" s="3">
        <v>17.254000000000001</v>
      </c>
      <c r="N162" s="3">
        <v>162187.6</v>
      </c>
      <c r="O162" s="3">
        <v>6.008</v>
      </c>
      <c r="P162" s="5">
        <v>56475.199999999997</v>
      </c>
    </row>
    <row r="163" spans="1:16" x14ac:dyDescent="0.25">
      <c r="A163" s="3" t="s">
        <v>310</v>
      </c>
      <c r="B163" s="3" t="s">
        <v>311</v>
      </c>
      <c r="C163" s="3">
        <v>6100</v>
      </c>
      <c r="D163" s="3" t="s">
        <v>2</v>
      </c>
      <c r="E163" s="3">
        <v>3.1240000000000001</v>
      </c>
      <c r="F163" s="3">
        <v>19056.400000000001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3.1240000000000001</v>
      </c>
      <c r="N163" s="3">
        <v>19056.400000000001</v>
      </c>
      <c r="O163" s="3">
        <v>0</v>
      </c>
      <c r="P163" s="5">
        <v>0</v>
      </c>
    </row>
    <row r="164" spans="1:16" x14ac:dyDescent="0.25">
      <c r="A164" s="3" t="s">
        <v>312</v>
      </c>
      <c r="B164" s="3" t="s">
        <v>313</v>
      </c>
      <c r="C164" s="3">
        <v>0</v>
      </c>
      <c r="D164" s="3" t="s">
        <v>2</v>
      </c>
      <c r="E164" s="3">
        <v>0.19500000000000001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0.19500000000000001</v>
      </c>
      <c r="P164" s="5">
        <v>0</v>
      </c>
    </row>
    <row r="165" spans="1:16" x14ac:dyDescent="0.25">
      <c r="A165" s="3" t="s">
        <v>314</v>
      </c>
      <c r="B165" s="3" t="s">
        <v>315</v>
      </c>
      <c r="C165" s="3">
        <v>250</v>
      </c>
      <c r="D165" s="3" t="s">
        <v>2</v>
      </c>
      <c r="E165" s="3">
        <v>25.559000000000001</v>
      </c>
      <c r="F165" s="3">
        <v>6389.75</v>
      </c>
      <c r="G165" s="3">
        <v>100</v>
      </c>
      <c r="H165" s="3">
        <v>25000</v>
      </c>
      <c r="I165" s="3">
        <v>0</v>
      </c>
      <c r="J165" s="3">
        <v>0</v>
      </c>
      <c r="K165" s="3">
        <v>0</v>
      </c>
      <c r="L165" s="3">
        <v>0</v>
      </c>
      <c r="M165" s="3">
        <v>79.574399999999997</v>
      </c>
      <c r="N165" s="3">
        <v>19893.599999999999</v>
      </c>
      <c r="O165" s="3">
        <v>45.9846</v>
      </c>
      <c r="P165" s="5">
        <v>11496.15</v>
      </c>
    </row>
    <row r="166" spans="1:16" x14ac:dyDescent="0.25">
      <c r="A166" s="3" t="s">
        <v>316</v>
      </c>
      <c r="B166" s="3" t="s">
        <v>317</v>
      </c>
      <c r="C166" s="3">
        <v>450</v>
      </c>
      <c r="D166" s="3" t="s">
        <v>2</v>
      </c>
      <c r="E166" s="3">
        <v>0.2</v>
      </c>
      <c r="F166" s="3">
        <v>90</v>
      </c>
      <c r="G166" s="3">
        <v>0.46800000000000003</v>
      </c>
      <c r="H166" s="3">
        <v>210.6</v>
      </c>
      <c r="I166" s="3">
        <v>0</v>
      </c>
      <c r="J166" s="3">
        <v>0</v>
      </c>
      <c r="K166" s="3">
        <v>0</v>
      </c>
      <c r="L166" s="3">
        <v>0</v>
      </c>
      <c r="M166" s="3">
        <v>0.26</v>
      </c>
      <c r="N166" s="3">
        <v>117</v>
      </c>
      <c r="O166" s="3">
        <v>0.40799999999999997</v>
      </c>
      <c r="P166" s="5">
        <v>183.6</v>
      </c>
    </row>
    <row r="167" spans="1:16" x14ac:dyDescent="0.25">
      <c r="A167" s="3" t="s">
        <v>318</v>
      </c>
      <c r="B167" s="3" t="s">
        <v>319</v>
      </c>
      <c r="C167" s="3">
        <v>600</v>
      </c>
      <c r="D167" s="3" t="s">
        <v>22</v>
      </c>
      <c r="E167" s="3">
        <v>0</v>
      </c>
      <c r="F167" s="3">
        <v>0</v>
      </c>
      <c r="G167" s="3">
        <v>5</v>
      </c>
      <c r="H167" s="3">
        <v>3000</v>
      </c>
      <c r="I167" s="3">
        <v>0</v>
      </c>
      <c r="J167" s="3">
        <v>0</v>
      </c>
      <c r="K167" s="3">
        <v>0</v>
      </c>
      <c r="L167" s="3">
        <v>0</v>
      </c>
      <c r="M167" s="3">
        <v>0.99</v>
      </c>
      <c r="N167" s="3">
        <v>594</v>
      </c>
      <c r="O167" s="3">
        <v>4.01</v>
      </c>
      <c r="P167" s="5">
        <v>2406</v>
      </c>
    </row>
    <row r="168" spans="1:16" x14ac:dyDescent="0.25">
      <c r="A168" s="3" t="s">
        <v>320</v>
      </c>
      <c r="B168" s="3" t="s">
        <v>321</v>
      </c>
      <c r="C168" s="3">
        <v>460</v>
      </c>
      <c r="D168" s="3" t="s">
        <v>22</v>
      </c>
      <c r="E168" s="3">
        <v>1.9630000000000001</v>
      </c>
      <c r="F168" s="3">
        <v>902.98</v>
      </c>
      <c r="G168" s="3">
        <v>0</v>
      </c>
      <c r="H168" s="3">
        <v>0</v>
      </c>
      <c r="I168" s="3">
        <v>1.9630000000000001</v>
      </c>
      <c r="J168" s="3">
        <v>902.98</v>
      </c>
      <c r="K168" s="3">
        <v>0</v>
      </c>
      <c r="L168" s="3">
        <v>0</v>
      </c>
      <c r="M168" s="3">
        <v>1.9890000000000001</v>
      </c>
      <c r="N168" s="3">
        <v>914.94</v>
      </c>
      <c r="O168" s="3">
        <v>1.9370000000000001</v>
      </c>
      <c r="P168" s="5">
        <v>891.02</v>
      </c>
    </row>
    <row r="169" spans="1:16" x14ac:dyDescent="0.25">
      <c r="A169" s="3" t="s">
        <v>322</v>
      </c>
      <c r="B169" s="3" t="s">
        <v>323</v>
      </c>
      <c r="C169" s="3">
        <v>0</v>
      </c>
      <c r="D169" s="3" t="s">
        <v>2</v>
      </c>
      <c r="E169" s="3">
        <v>15.675000000000001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15.675000000000001</v>
      </c>
      <c r="N169" s="3">
        <v>0</v>
      </c>
      <c r="O169" s="3">
        <v>0</v>
      </c>
      <c r="P169" s="5">
        <v>0</v>
      </c>
    </row>
    <row r="170" spans="1:16" x14ac:dyDescent="0.25">
      <c r="A170" s="3" t="s">
        <v>324</v>
      </c>
      <c r="B170" s="3" t="s">
        <v>325</v>
      </c>
      <c r="C170" s="3">
        <v>44000</v>
      </c>
      <c r="D170" s="3" t="s">
        <v>2</v>
      </c>
      <c r="E170" s="3">
        <v>0.23699999999999999</v>
      </c>
      <c r="F170" s="3">
        <v>10428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0.23699999999999999</v>
      </c>
      <c r="N170" s="3">
        <v>10428</v>
      </c>
      <c r="O170" s="3">
        <v>0</v>
      </c>
      <c r="P170" s="5">
        <v>0</v>
      </c>
    </row>
    <row r="171" spans="1:16" x14ac:dyDescent="0.25">
      <c r="A171" s="3" t="s">
        <v>326</v>
      </c>
      <c r="B171" s="3" t="s">
        <v>327</v>
      </c>
      <c r="C171" s="3">
        <v>10000</v>
      </c>
      <c r="D171" s="3" t="s">
        <v>2</v>
      </c>
      <c r="E171" s="3">
        <v>0</v>
      </c>
      <c r="F171" s="3">
        <v>0</v>
      </c>
      <c r="G171" s="3">
        <v>0.32200000000000001</v>
      </c>
      <c r="H171" s="3">
        <v>3220</v>
      </c>
      <c r="I171" s="3">
        <v>0</v>
      </c>
      <c r="J171" s="3">
        <v>0</v>
      </c>
      <c r="K171" s="3">
        <v>0</v>
      </c>
      <c r="L171" s="3">
        <v>0</v>
      </c>
      <c r="M171" s="3">
        <v>0.153</v>
      </c>
      <c r="N171" s="3">
        <v>1530</v>
      </c>
      <c r="O171" s="3">
        <v>0.16900000000000001</v>
      </c>
      <c r="P171" s="5">
        <v>1690</v>
      </c>
    </row>
    <row r="172" spans="1:16" x14ac:dyDescent="0.25">
      <c r="A172" s="3" t="s">
        <v>328</v>
      </c>
      <c r="B172" s="3" t="s">
        <v>327</v>
      </c>
      <c r="C172" s="3">
        <v>10000</v>
      </c>
      <c r="D172" s="3" t="s">
        <v>2</v>
      </c>
      <c r="E172" s="3">
        <v>19.271999999999998</v>
      </c>
      <c r="F172" s="3">
        <v>192720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0.34200000000000003</v>
      </c>
      <c r="N172" s="3">
        <v>3420</v>
      </c>
      <c r="O172" s="3">
        <v>18.93</v>
      </c>
      <c r="P172" s="5">
        <v>189300</v>
      </c>
    </row>
    <row r="173" spans="1:16" x14ac:dyDescent="0.25">
      <c r="A173" s="3" t="s">
        <v>329</v>
      </c>
      <c r="B173" s="3" t="s">
        <v>330</v>
      </c>
      <c r="C173" s="3">
        <v>825</v>
      </c>
      <c r="D173" s="3" t="s">
        <v>2</v>
      </c>
      <c r="E173" s="3">
        <v>0</v>
      </c>
      <c r="F173" s="3">
        <v>0</v>
      </c>
      <c r="G173" s="3">
        <v>0.20399999999999999</v>
      </c>
      <c r="H173" s="3">
        <v>168.3</v>
      </c>
      <c r="I173" s="3">
        <v>0</v>
      </c>
      <c r="J173" s="3">
        <v>0</v>
      </c>
      <c r="K173" s="3">
        <v>0</v>
      </c>
      <c r="L173" s="3">
        <v>0</v>
      </c>
      <c r="M173" s="3">
        <v>5.0999999999999997E-2</v>
      </c>
      <c r="N173" s="3">
        <v>42.075000000000003</v>
      </c>
      <c r="O173" s="3">
        <v>0.153</v>
      </c>
      <c r="P173" s="5">
        <v>126.22499999999999</v>
      </c>
    </row>
    <row r="174" spans="1:16" x14ac:dyDescent="0.25">
      <c r="A174" s="3" t="s">
        <v>331</v>
      </c>
      <c r="B174" s="3" t="s">
        <v>332</v>
      </c>
      <c r="C174" s="3">
        <v>825</v>
      </c>
      <c r="D174" s="3" t="s">
        <v>2</v>
      </c>
      <c r="E174" s="3">
        <v>64.691999999999993</v>
      </c>
      <c r="F174" s="3">
        <v>53370.9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2.0790000000000002</v>
      </c>
      <c r="N174" s="3">
        <v>1715.175</v>
      </c>
      <c r="O174" s="3">
        <v>62.613</v>
      </c>
      <c r="P174" s="5">
        <v>51655.724999999999</v>
      </c>
    </row>
    <row r="175" spans="1:16" x14ac:dyDescent="0.25">
      <c r="A175" s="3" t="s">
        <v>333</v>
      </c>
      <c r="B175" s="3" t="s">
        <v>334</v>
      </c>
      <c r="C175" s="3">
        <v>1050</v>
      </c>
      <c r="D175" s="3" t="s">
        <v>2</v>
      </c>
      <c r="E175" s="3">
        <v>110.313</v>
      </c>
      <c r="F175" s="3">
        <v>115828.65</v>
      </c>
      <c r="G175" s="3">
        <v>0</v>
      </c>
      <c r="H175" s="3">
        <v>0</v>
      </c>
      <c r="I175" s="3">
        <v>74.283000000000001</v>
      </c>
      <c r="J175" s="3">
        <v>77997.149999999994</v>
      </c>
      <c r="K175" s="3">
        <v>0</v>
      </c>
      <c r="L175" s="3">
        <v>0</v>
      </c>
      <c r="M175" s="3">
        <v>137.619</v>
      </c>
      <c r="N175" s="3">
        <v>144499.95000000001</v>
      </c>
      <c r="O175" s="3">
        <v>46.976999999999997</v>
      </c>
      <c r="P175" s="5">
        <v>49325.85</v>
      </c>
    </row>
    <row r="176" spans="1:16" x14ac:dyDescent="0.25">
      <c r="A176" s="3" t="s">
        <v>335</v>
      </c>
      <c r="B176" s="3" t="s">
        <v>336</v>
      </c>
      <c r="C176" s="3">
        <v>190</v>
      </c>
      <c r="D176" s="3" t="s">
        <v>2</v>
      </c>
      <c r="E176" s="3">
        <v>4.8470000000000004</v>
      </c>
      <c r="F176" s="3">
        <v>920.93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4.8470000000000004</v>
      </c>
      <c r="P176" s="5">
        <v>920.93</v>
      </c>
    </row>
    <row r="177" spans="1:16" x14ac:dyDescent="0.25">
      <c r="A177" s="3" t="s">
        <v>337</v>
      </c>
      <c r="B177" s="3" t="s">
        <v>338</v>
      </c>
      <c r="C177" s="3">
        <v>108</v>
      </c>
      <c r="D177" s="3" t="s">
        <v>2</v>
      </c>
      <c r="E177" s="3">
        <v>82.064999999999998</v>
      </c>
      <c r="F177" s="3">
        <v>8863.02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82.064999999999998</v>
      </c>
      <c r="P177" s="5">
        <v>8863.02</v>
      </c>
    </row>
    <row r="178" spans="1:16" x14ac:dyDescent="0.25">
      <c r="A178" s="3" t="s">
        <v>339</v>
      </c>
      <c r="B178" s="3" t="s">
        <v>340</v>
      </c>
      <c r="C178" s="3">
        <v>190</v>
      </c>
      <c r="D178" s="3" t="s">
        <v>2</v>
      </c>
      <c r="E178" s="3">
        <v>328.4212</v>
      </c>
      <c r="F178" s="3">
        <v>62400.027999999998</v>
      </c>
      <c r="G178" s="3">
        <v>1200</v>
      </c>
      <c r="H178" s="3">
        <v>228000</v>
      </c>
      <c r="I178" s="3">
        <v>0</v>
      </c>
      <c r="J178" s="3">
        <v>0</v>
      </c>
      <c r="K178" s="3">
        <v>0</v>
      </c>
      <c r="L178" s="3">
        <v>0</v>
      </c>
      <c r="M178" s="3">
        <v>1208.9766</v>
      </c>
      <c r="N178" s="3">
        <v>229705.554</v>
      </c>
      <c r="O178" s="3">
        <v>319.44459999999998</v>
      </c>
      <c r="P178" s="5">
        <v>60694.474000000002</v>
      </c>
    </row>
    <row r="179" spans="1:16" x14ac:dyDescent="0.25">
      <c r="A179" s="3" t="s">
        <v>341</v>
      </c>
      <c r="B179" s="3" t="s">
        <v>342</v>
      </c>
      <c r="C179" s="3">
        <v>155</v>
      </c>
      <c r="D179" s="3" t="s">
        <v>2</v>
      </c>
      <c r="E179" s="3">
        <v>0.73599999999999999</v>
      </c>
      <c r="F179" s="3">
        <v>114.08</v>
      </c>
      <c r="G179" s="3">
        <v>8.9719999999999995</v>
      </c>
      <c r="H179" s="3">
        <v>1390.66</v>
      </c>
      <c r="I179" s="3">
        <v>0</v>
      </c>
      <c r="J179" s="3">
        <v>0</v>
      </c>
      <c r="K179" s="3">
        <v>0</v>
      </c>
      <c r="L179" s="3">
        <v>0</v>
      </c>
      <c r="M179" s="3">
        <v>7.1840000000000002</v>
      </c>
      <c r="N179" s="3">
        <v>1113.52</v>
      </c>
      <c r="O179" s="3">
        <v>2.524</v>
      </c>
      <c r="P179" s="5">
        <v>391.22</v>
      </c>
    </row>
    <row r="180" spans="1:16" x14ac:dyDescent="0.25">
      <c r="A180" s="3" t="s">
        <v>343</v>
      </c>
      <c r="B180" s="3" t="s">
        <v>344</v>
      </c>
      <c r="C180" s="3">
        <v>120</v>
      </c>
      <c r="D180" s="3" t="s">
        <v>2</v>
      </c>
      <c r="E180" s="3">
        <v>7.2700000000000001E-2</v>
      </c>
      <c r="F180" s="3">
        <v>8.7240000000000002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2.3E-2</v>
      </c>
      <c r="N180" s="3">
        <v>2.76</v>
      </c>
      <c r="O180" s="3">
        <v>4.9700000000000001E-2</v>
      </c>
      <c r="P180" s="5">
        <v>5.9640000000000004</v>
      </c>
    </row>
    <row r="181" spans="1:16" x14ac:dyDescent="0.25">
      <c r="A181" s="3" t="s">
        <v>345</v>
      </c>
      <c r="B181" s="3" t="s">
        <v>346</v>
      </c>
      <c r="C181" s="3">
        <v>45</v>
      </c>
      <c r="D181" s="3" t="s">
        <v>2</v>
      </c>
      <c r="E181" s="3">
        <v>414.4538</v>
      </c>
      <c r="F181" s="3">
        <v>18650.420999999998</v>
      </c>
      <c r="G181" s="3">
        <v>11450</v>
      </c>
      <c r="H181" s="3">
        <v>515250</v>
      </c>
      <c r="I181" s="3">
        <v>142.25550000000001</v>
      </c>
      <c r="J181" s="3">
        <v>6401.4975000000004</v>
      </c>
      <c r="K181" s="3">
        <v>0</v>
      </c>
      <c r="L181" s="3">
        <v>0</v>
      </c>
      <c r="M181" s="3">
        <v>9141.4743999999992</v>
      </c>
      <c r="N181" s="3">
        <v>411366.348</v>
      </c>
      <c r="O181" s="3">
        <v>1940.3369</v>
      </c>
      <c r="P181" s="5">
        <v>87315.160499999998</v>
      </c>
    </row>
    <row r="182" spans="1:16" x14ac:dyDescent="0.25">
      <c r="A182" s="3" t="s">
        <v>347</v>
      </c>
      <c r="B182" s="3" t="s">
        <v>348</v>
      </c>
      <c r="C182" s="3">
        <v>45</v>
      </c>
      <c r="D182" s="3" t="s">
        <v>2</v>
      </c>
      <c r="E182" s="3">
        <v>6.0000000000000001E-3</v>
      </c>
      <c r="F182" s="3">
        <v>0.27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6.0000000000000001E-3</v>
      </c>
      <c r="P182" s="5">
        <v>0.27</v>
      </c>
    </row>
    <row r="183" spans="1:16" x14ac:dyDescent="0.25">
      <c r="A183" s="3" t="s">
        <v>349</v>
      </c>
      <c r="B183" s="3" t="s">
        <v>350</v>
      </c>
      <c r="C183" s="3">
        <v>46</v>
      </c>
      <c r="D183" s="3" t="s">
        <v>2</v>
      </c>
      <c r="E183" s="3">
        <v>0.875</v>
      </c>
      <c r="F183" s="3">
        <v>40.25</v>
      </c>
      <c r="G183" s="3">
        <v>53.675199999999997</v>
      </c>
      <c r="H183" s="3">
        <v>2469.0592000000001</v>
      </c>
      <c r="I183" s="3">
        <v>0</v>
      </c>
      <c r="J183" s="3">
        <v>0</v>
      </c>
      <c r="K183" s="3">
        <v>0</v>
      </c>
      <c r="L183" s="3">
        <v>0</v>
      </c>
      <c r="M183" s="3">
        <v>51.472700000000003</v>
      </c>
      <c r="N183" s="3">
        <v>2367.7442000000001</v>
      </c>
      <c r="O183" s="3">
        <v>3.0775000000000001</v>
      </c>
      <c r="P183" s="5">
        <v>141.565</v>
      </c>
    </row>
    <row r="184" spans="1:16" x14ac:dyDescent="0.25">
      <c r="A184" s="3" t="s">
        <v>351</v>
      </c>
      <c r="B184" s="3" t="s">
        <v>352</v>
      </c>
      <c r="C184" s="3">
        <v>0</v>
      </c>
      <c r="D184" s="3" t="s">
        <v>22</v>
      </c>
      <c r="E184" s="3">
        <v>7.1999999999999995E-2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7.1999999999999995E-2</v>
      </c>
      <c r="P184" s="5">
        <v>0</v>
      </c>
    </row>
    <row r="185" spans="1:16" x14ac:dyDescent="0.25">
      <c r="A185" s="3" t="s">
        <v>353</v>
      </c>
      <c r="B185" s="3" t="s">
        <v>354</v>
      </c>
      <c r="C185" s="3">
        <v>350</v>
      </c>
      <c r="D185" s="3" t="s">
        <v>2</v>
      </c>
      <c r="E185" s="3">
        <v>405.47930000000002</v>
      </c>
      <c r="F185" s="3">
        <v>141917.755</v>
      </c>
      <c r="G185" s="3">
        <v>500.9</v>
      </c>
      <c r="H185" s="3">
        <v>175315</v>
      </c>
      <c r="I185" s="3">
        <v>0</v>
      </c>
      <c r="J185" s="3">
        <v>0</v>
      </c>
      <c r="K185" s="3">
        <v>0</v>
      </c>
      <c r="L185" s="3">
        <v>0</v>
      </c>
      <c r="M185" s="3">
        <v>677.02739999999994</v>
      </c>
      <c r="N185" s="3">
        <v>236959.59</v>
      </c>
      <c r="O185" s="3">
        <v>229.3519</v>
      </c>
      <c r="P185" s="5">
        <v>80273.164999999994</v>
      </c>
    </row>
    <row r="186" spans="1:16" x14ac:dyDescent="0.25">
      <c r="A186" s="3" t="s">
        <v>355</v>
      </c>
      <c r="B186" s="3" t="s">
        <v>356</v>
      </c>
      <c r="C186" s="3">
        <v>350</v>
      </c>
      <c r="D186" s="3" t="s">
        <v>2</v>
      </c>
      <c r="E186" s="3">
        <v>0</v>
      </c>
      <c r="F186" s="3">
        <v>0</v>
      </c>
      <c r="G186" s="3">
        <v>10.109</v>
      </c>
      <c r="H186" s="3">
        <v>3538.15</v>
      </c>
      <c r="I186" s="3">
        <v>0</v>
      </c>
      <c r="J186" s="3">
        <v>0</v>
      </c>
      <c r="K186" s="3">
        <v>0</v>
      </c>
      <c r="L186" s="3">
        <v>0</v>
      </c>
      <c r="M186" s="3">
        <v>9.4596999999999998</v>
      </c>
      <c r="N186" s="3">
        <v>3310.895</v>
      </c>
      <c r="O186" s="3">
        <v>0.64929999999999999</v>
      </c>
      <c r="P186" s="5">
        <v>227.255</v>
      </c>
    </row>
    <row r="187" spans="1:16" x14ac:dyDescent="0.25">
      <c r="A187" s="3" t="s">
        <v>357</v>
      </c>
      <c r="B187" s="3" t="s">
        <v>358</v>
      </c>
      <c r="C187" s="3">
        <v>4350</v>
      </c>
      <c r="D187" s="3" t="s">
        <v>2</v>
      </c>
      <c r="E187" s="3">
        <v>0</v>
      </c>
      <c r="F187" s="3">
        <v>0</v>
      </c>
      <c r="G187" s="3">
        <v>12</v>
      </c>
      <c r="H187" s="3">
        <v>52200</v>
      </c>
      <c r="I187" s="3">
        <v>0</v>
      </c>
      <c r="J187" s="3">
        <v>0</v>
      </c>
      <c r="K187" s="3">
        <v>0</v>
      </c>
      <c r="L187" s="3">
        <v>0</v>
      </c>
      <c r="M187" s="3">
        <v>10.922000000000001</v>
      </c>
      <c r="N187" s="3">
        <v>47510.7</v>
      </c>
      <c r="O187" s="3">
        <v>1.0780000000000001</v>
      </c>
      <c r="P187" s="5">
        <v>4689.3</v>
      </c>
    </row>
    <row r="188" spans="1:16" x14ac:dyDescent="0.25">
      <c r="A188" s="3" t="s">
        <v>359</v>
      </c>
      <c r="B188" s="3" t="s">
        <v>360</v>
      </c>
      <c r="C188" s="3">
        <v>295</v>
      </c>
      <c r="D188" s="3" t="s">
        <v>2</v>
      </c>
      <c r="E188" s="3">
        <v>3400.0846000000001</v>
      </c>
      <c r="F188" s="3">
        <v>1003024.9570000001</v>
      </c>
      <c r="G188" s="3">
        <v>7950</v>
      </c>
      <c r="H188" s="3">
        <v>2345250</v>
      </c>
      <c r="I188" s="3">
        <v>370</v>
      </c>
      <c r="J188" s="3">
        <v>109150</v>
      </c>
      <c r="K188" s="3">
        <v>0</v>
      </c>
      <c r="L188" s="3">
        <v>0</v>
      </c>
      <c r="M188" s="3">
        <v>9719.1108999999997</v>
      </c>
      <c r="N188" s="3">
        <v>2867137.7154999999</v>
      </c>
      <c r="O188" s="3">
        <v>2000.9737</v>
      </c>
      <c r="P188" s="5">
        <v>590287.2415</v>
      </c>
    </row>
    <row r="189" spans="1:16" x14ac:dyDescent="0.25">
      <c r="A189" s="3" t="s">
        <v>361</v>
      </c>
      <c r="B189" s="3" t="s">
        <v>362</v>
      </c>
      <c r="C189" s="3">
        <v>0</v>
      </c>
      <c r="D189" s="3" t="s">
        <v>2</v>
      </c>
      <c r="E189" s="3">
        <v>44.303199999999997</v>
      </c>
      <c r="F189" s="3">
        <v>0</v>
      </c>
      <c r="G189" s="3">
        <v>8496.027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8282.8112000000001</v>
      </c>
      <c r="N189" s="3">
        <v>0</v>
      </c>
      <c r="O189" s="3">
        <v>257.51900000000001</v>
      </c>
      <c r="P189" s="5">
        <v>0</v>
      </c>
    </row>
    <row r="190" spans="1:16" x14ac:dyDescent="0.25">
      <c r="A190" s="3" t="s">
        <v>363</v>
      </c>
      <c r="B190" s="3" t="s">
        <v>364</v>
      </c>
      <c r="C190" s="3">
        <v>445</v>
      </c>
      <c r="D190" s="3" t="s">
        <v>2</v>
      </c>
      <c r="E190" s="3">
        <v>8.7693999999999992</v>
      </c>
      <c r="F190" s="3">
        <v>3902.3829999999998</v>
      </c>
      <c r="G190" s="3">
        <v>40</v>
      </c>
      <c r="H190" s="3">
        <v>17800</v>
      </c>
      <c r="I190" s="3">
        <v>0</v>
      </c>
      <c r="J190" s="3">
        <v>0</v>
      </c>
      <c r="K190" s="3">
        <v>0</v>
      </c>
      <c r="L190" s="3">
        <v>0</v>
      </c>
      <c r="M190" s="3">
        <v>25.053999999999998</v>
      </c>
      <c r="N190" s="3">
        <v>11149.03</v>
      </c>
      <c r="O190" s="3">
        <v>13.773400000000001</v>
      </c>
      <c r="P190" s="5">
        <v>6129.1629999999996</v>
      </c>
    </row>
    <row r="191" spans="1:16" x14ac:dyDescent="0.25">
      <c r="A191" s="3" t="s">
        <v>365</v>
      </c>
      <c r="B191" s="3" t="s">
        <v>366</v>
      </c>
      <c r="C191" s="3">
        <v>400</v>
      </c>
      <c r="D191" s="3" t="s">
        <v>2</v>
      </c>
      <c r="E191" s="3">
        <v>1.4999999999999999E-2</v>
      </c>
      <c r="F191" s="3">
        <v>6</v>
      </c>
      <c r="G191" s="3">
        <v>5.3999999999999999E-2</v>
      </c>
      <c r="H191" s="3">
        <v>21.6</v>
      </c>
      <c r="I191" s="3">
        <v>0</v>
      </c>
      <c r="J191" s="3">
        <v>0</v>
      </c>
      <c r="K191" s="3">
        <v>0</v>
      </c>
      <c r="L191" s="3">
        <v>0</v>
      </c>
      <c r="M191" s="3">
        <v>5.3999999999999999E-2</v>
      </c>
      <c r="N191" s="3">
        <v>21.6</v>
      </c>
      <c r="O191" s="3">
        <v>1.4999999999999999E-2</v>
      </c>
      <c r="P191" s="5">
        <v>6</v>
      </c>
    </row>
    <row r="192" spans="1:16" x14ac:dyDescent="0.25">
      <c r="A192" s="3" t="s">
        <v>367</v>
      </c>
      <c r="B192" s="3" t="s">
        <v>368</v>
      </c>
      <c r="C192" s="3">
        <v>150</v>
      </c>
      <c r="D192" s="3" t="s">
        <v>2</v>
      </c>
      <c r="E192" s="3">
        <v>0.45200000000000001</v>
      </c>
      <c r="F192" s="3">
        <v>67.8</v>
      </c>
      <c r="G192" s="3">
        <v>1.8</v>
      </c>
      <c r="H192" s="3">
        <v>270</v>
      </c>
      <c r="I192" s="3">
        <v>0</v>
      </c>
      <c r="J192" s="3">
        <v>0</v>
      </c>
      <c r="K192" s="3">
        <v>0</v>
      </c>
      <c r="L192" s="3">
        <v>0</v>
      </c>
      <c r="M192" s="3">
        <v>1.526</v>
      </c>
      <c r="N192" s="3">
        <v>228.9</v>
      </c>
      <c r="O192" s="3">
        <v>0.23200000000000001</v>
      </c>
      <c r="P192" s="5">
        <v>34.799999999999997</v>
      </c>
    </row>
    <row r="193" spans="1:16" x14ac:dyDescent="0.25">
      <c r="A193" s="3" t="s">
        <v>369</v>
      </c>
      <c r="B193" s="3" t="s">
        <v>370</v>
      </c>
      <c r="C193" s="3">
        <v>1975</v>
      </c>
      <c r="D193" s="3" t="s">
        <v>2</v>
      </c>
      <c r="E193" s="3">
        <v>11.558</v>
      </c>
      <c r="F193" s="3">
        <v>22827.05</v>
      </c>
      <c r="G193" s="3">
        <v>125</v>
      </c>
      <c r="H193" s="3">
        <v>246875</v>
      </c>
      <c r="I193" s="3">
        <v>0</v>
      </c>
      <c r="J193" s="3">
        <v>0</v>
      </c>
      <c r="K193" s="3">
        <v>0</v>
      </c>
      <c r="L193" s="3">
        <v>0</v>
      </c>
      <c r="M193" s="3">
        <v>108.6052</v>
      </c>
      <c r="N193" s="3">
        <v>214495.27</v>
      </c>
      <c r="O193" s="3">
        <v>27.9528</v>
      </c>
      <c r="P193" s="5">
        <v>55206.78</v>
      </c>
    </row>
    <row r="194" spans="1:16" x14ac:dyDescent="0.25">
      <c r="A194" s="3" t="s">
        <v>371</v>
      </c>
      <c r="B194" s="3" t="s">
        <v>372</v>
      </c>
      <c r="C194" s="3">
        <v>0</v>
      </c>
      <c r="D194" s="3" t="s">
        <v>2</v>
      </c>
      <c r="E194" s="3">
        <v>12.06</v>
      </c>
      <c r="F194" s="3">
        <v>0</v>
      </c>
      <c r="G194" s="3">
        <v>516.4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510.03500000000003</v>
      </c>
      <c r="N194" s="3">
        <v>0</v>
      </c>
      <c r="O194" s="3">
        <v>18.425000000000001</v>
      </c>
      <c r="P194" s="5">
        <v>0</v>
      </c>
    </row>
    <row r="195" spans="1:16" x14ac:dyDescent="0.25">
      <c r="A195" s="3" t="s">
        <v>373</v>
      </c>
      <c r="B195" s="3" t="s">
        <v>374</v>
      </c>
      <c r="C195" s="3">
        <v>550</v>
      </c>
      <c r="D195" s="3" t="s">
        <v>2</v>
      </c>
      <c r="E195" s="3">
        <v>79.897999999999996</v>
      </c>
      <c r="F195" s="3">
        <v>43943.9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79.897999999999996</v>
      </c>
      <c r="N195" s="3">
        <v>43943.9</v>
      </c>
      <c r="O195" s="3">
        <v>0</v>
      </c>
      <c r="P195" s="5">
        <v>0</v>
      </c>
    </row>
    <row r="196" spans="1:16" x14ac:dyDescent="0.25">
      <c r="A196" s="3" t="s">
        <v>375</v>
      </c>
      <c r="B196" s="3" t="s">
        <v>376</v>
      </c>
      <c r="C196" s="3">
        <v>147</v>
      </c>
      <c r="D196" s="3" t="s">
        <v>2</v>
      </c>
      <c r="E196" s="3">
        <v>559.23810000000003</v>
      </c>
      <c r="F196" s="3">
        <v>82208.000700000004</v>
      </c>
      <c r="G196" s="3">
        <v>4300</v>
      </c>
      <c r="H196" s="3">
        <v>632100</v>
      </c>
      <c r="I196" s="3">
        <v>883</v>
      </c>
      <c r="J196" s="3">
        <v>129801</v>
      </c>
      <c r="K196" s="3">
        <v>0</v>
      </c>
      <c r="L196" s="3">
        <v>0</v>
      </c>
      <c r="M196" s="3">
        <v>4925.4799999999996</v>
      </c>
      <c r="N196" s="3">
        <v>724045.56</v>
      </c>
      <c r="O196" s="3">
        <v>116.9061</v>
      </c>
      <c r="P196" s="5">
        <v>17185.1967</v>
      </c>
    </row>
    <row r="197" spans="1:16" x14ac:dyDescent="0.25">
      <c r="A197" s="3" t="s">
        <v>377</v>
      </c>
      <c r="B197" s="3" t="s">
        <v>378</v>
      </c>
      <c r="C197" s="3">
        <v>155</v>
      </c>
      <c r="D197" s="3" t="s">
        <v>2</v>
      </c>
      <c r="E197" s="3">
        <v>490.774</v>
      </c>
      <c r="F197" s="3">
        <v>76069.97</v>
      </c>
      <c r="G197" s="3">
        <v>1000</v>
      </c>
      <c r="H197" s="3">
        <v>155000</v>
      </c>
      <c r="I197" s="3">
        <v>156.14930000000001</v>
      </c>
      <c r="J197" s="3">
        <v>24203.141500000002</v>
      </c>
      <c r="K197" s="3">
        <v>0</v>
      </c>
      <c r="L197" s="3">
        <v>0</v>
      </c>
      <c r="M197" s="3">
        <v>1086.547</v>
      </c>
      <c r="N197" s="3">
        <v>168414.785</v>
      </c>
      <c r="O197" s="3">
        <v>351.71530000000001</v>
      </c>
      <c r="P197" s="5">
        <v>54515.871500000001</v>
      </c>
    </row>
    <row r="198" spans="1:16" x14ac:dyDescent="0.25">
      <c r="A198" s="3" t="s">
        <v>379</v>
      </c>
      <c r="B198" s="3" t="s">
        <v>380</v>
      </c>
      <c r="C198" s="3">
        <v>120</v>
      </c>
      <c r="D198" s="3" t="s">
        <v>2</v>
      </c>
      <c r="E198" s="3">
        <v>14.0001</v>
      </c>
      <c r="F198" s="3">
        <v>1680.0119999999999</v>
      </c>
      <c r="G198" s="3">
        <v>97.21</v>
      </c>
      <c r="H198" s="3">
        <v>11665.2</v>
      </c>
      <c r="I198" s="3">
        <v>3.2149999999999999</v>
      </c>
      <c r="J198" s="3">
        <v>385.8</v>
      </c>
      <c r="K198" s="3">
        <v>0</v>
      </c>
      <c r="L198" s="3">
        <v>0</v>
      </c>
      <c r="M198" s="3">
        <v>100.2831</v>
      </c>
      <c r="N198" s="3">
        <v>12033.972</v>
      </c>
      <c r="O198" s="3">
        <v>14.141999999999999</v>
      </c>
      <c r="P198" s="5">
        <v>1697.04</v>
      </c>
    </row>
    <row r="199" spans="1:16" x14ac:dyDescent="0.25">
      <c r="A199" s="3" t="s">
        <v>381</v>
      </c>
      <c r="B199" s="3" t="s">
        <v>382</v>
      </c>
      <c r="C199" s="3">
        <v>147</v>
      </c>
      <c r="D199" s="3" t="s">
        <v>2</v>
      </c>
      <c r="E199" s="3">
        <v>15.855</v>
      </c>
      <c r="F199" s="3">
        <v>2330.6849999999999</v>
      </c>
      <c r="G199" s="3">
        <v>95.138000000000005</v>
      </c>
      <c r="H199" s="3">
        <v>13985.286</v>
      </c>
      <c r="I199" s="3">
        <v>0</v>
      </c>
      <c r="J199" s="3">
        <v>0</v>
      </c>
      <c r="K199" s="3">
        <v>0</v>
      </c>
      <c r="L199" s="3">
        <v>0</v>
      </c>
      <c r="M199" s="3">
        <v>91.152600000000007</v>
      </c>
      <c r="N199" s="3">
        <v>13399.432199999999</v>
      </c>
      <c r="O199" s="3">
        <v>19.840399999999999</v>
      </c>
      <c r="P199" s="5">
        <v>2916.5387999999998</v>
      </c>
    </row>
    <row r="200" spans="1:16" x14ac:dyDescent="0.25">
      <c r="A200" s="3" t="s">
        <v>383</v>
      </c>
      <c r="B200" s="3" t="s">
        <v>384</v>
      </c>
      <c r="C200" s="3">
        <v>0</v>
      </c>
      <c r="D200" s="3" t="s">
        <v>22</v>
      </c>
      <c r="E200" s="3">
        <v>6.8000000000000005E-2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6.8000000000000005E-2</v>
      </c>
      <c r="P200" s="5">
        <v>0</v>
      </c>
    </row>
    <row r="201" spans="1:16" x14ac:dyDescent="0.25">
      <c r="A201" s="3" t="s">
        <v>385</v>
      </c>
      <c r="B201" s="3" t="s">
        <v>386</v>
      </c>
      <c r="C201" s="3">
        <v>39500</v>
      </c>
      <c r="D201" s="3" t="s">
        <v>2</v>
      </c>
      <c r="E201" s="3">
        <v>5.5481999999999996</v>
      </c>
      <c r="F201" s="3">
        <v>219153.9</v>
      </c>
      <c r="G201" s="3">
        <v>30</v>
      </c>
      <c r="H201" s="3">
        <v>1185000</v>
      </c>
      <c r="I201" s="3">
        <v>0</v>
      </c>
      <c r="J201" s="3">
        <v>0</v>
      </c>
      <c r="K201" s="3">
        <v>0</v>
      </c>
      <c r="L201" s="3">
        <v>0</v>
      </c>
      <c r="M201" s="3">
        <v>30.963000000000001</v>
      </c>
      <c r="N201" s="3">
        <v>1223038.5</v>
      </c>
      <c r="O201" s="3">
        <v>4.5852000000000004</v>
      </c>
      <c r="P201" s="5">
        <v>181115.4</v>
      </c>
    </row>
    <row r="202" spans="1:16" x14ac:dyDescent="0.25">
      <c r="A202" s="3" t="s">
        <v>387</v>
      </c>
      <c r="B202" s="3" t="s">
        <v>388</v>
      </c>
      <c r="C202" s="3">
        <v>1250</v>
      </c>
      <c r="D202" s="3" t="s">
        <v>2</v>
      </c>
      <c r="E202" s="3">
        <v>7.72</v>
      </c>
      <c r="F202" s="3">
        <v>9650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7.72</v>
      </c>
      <c r="N202" s="3">
        <v>9650</v>
      </c>
      <c r="O202" s="3">
        <v>0</v>
      </c>
      <c r="P202" s="5">
        <v>0</v>
      </c>
    </row>
    <row r="203" spans="1:16" x14ac:dyDescent="0.25">
      <c r="A203" s="3" t="s">
        <v>389</v>
      </c>
      <c r="B203" s="3" t="s">
        <v>390</v>
      </c>
      <c r="C203" s="3">
        <v>0</v>
      </c>
      <c r="D203" s="3" t="s">
        <v>2</v>
      </c>
      <c r="E203" s="3">
        <v>11.132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5.0000000000000001E-3</v>
      </c>
      <c r="N203" s="3">
        <v>0</v>
      </c>
      <c r="O203" s="3">
        <v>11.127000000000001</v>
      </c>
      <c r="P203" s="5">
        <v>0</v>
      </c>
    </row>
    <row r="204" spans="1:16" x14ac:dyDescent="0.25">
      <c r="A204" s="3" t="s">
        <v>391</v>
      </c>
      <c r="B204" s="3" t="s">
        <v>392</v>
      </c>
      <c r="C204" s="3">
        <v>0</v>
      </c>
      <c r="D204" s="3" t="s">
        <v>2</v>
      </c>
      <c r="E204" s="3">
        <v>1139.7550000000001</v>
      </c>
      <c r="F204" s="3">
        <v>0</v>
      </c>
      <c r="G204" s="3">
        <v>3298.5450000000001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3269.0149999999999</v>
      </c>
      <c r="N204" s="3">
        <v>0</v>
      </c>
      <c r="O204" s="3">
        <v>1169.2850000000001</v>
      </c>
      <c r="P204" s="5">
        <v>0</v>
      </c>
    </row>
    <row r="205" spans="1:16" x14ac:dyDescent="0.25">
      <c r="A205" s="3" t="s">
        <v>393</v>
      </c>
      <c r="B205" s="3" t="s">
        <v>394</v>
      </c>
      <c r="C205" s="3">
        <v>250</v>
      </c>
      <c r="D205" s="3" t="s">
        <v>2</v>
      </c>
      <c r="E205" s="3">
        <v>69.861999999999995</v>
      </c>
      <c r="F205" s="3">
        <v>17465.5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69.861999999999995</v>
      </c>
      <c r="P205" s="5">
        <v>17465.5</v>
      </c>
    </row>
    <row r="206" spans="1:16" x14ac:dyDescent="0.25">
      <c r="A206" s="3" t="s">
        <v>395</v>
      </c>
      <c r="B206" s="3" t="s">
        <v>396</v>
      </c>
      <c r="C206" s="3">
        <v>108000</v>
      </c>
      <c r="D206" s="3" t="s">
        <v>2</v>
      </c>
      <c r="E206" s="3">
        <v>0.128</v>
      </c>
      <c r="F206" s="3">
        <v>13824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0.128</v>
      </c>
      <c r="P206" s="5">
        <v>13824</v>
      </c>
    </row>
    <row r="207" spans="1:16" x14ac:dyDescent="0.25">
      <c r="A207" s="3" t="s">
        <v>397</v>
      </c>
      <c r="B207" s="3" t="s">
        <v>398</v>
      </c>
      <c r="C207" s="3">
        <v>3800</v>
      </c>
      <c r="D207" s="3" t="s">
        <v>2</v>
      </c>
      <c r="E207" s="3">
        <v>5.1180000000000003</v>
      </c>
      <c r="F207" s="3">
        <v>19448.400000000001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5.1180000000000003</v>
      </c>
      <c r="N207" s="3">
        <v>19448.400000000001</v>
      </c>
      <c r="O207" s="3">
        <v>0</v>
      </c>
      <c r="P207" s="5">
        <v>0</v>
      </c>
    </row>
    <row r="208" spans="1:16" x14ac:dyDescent="0.25">
      <c r="A208" s="3" t="s">
        <v>399</v>
      </c>
      <c r="B208" s="3" t="s">
        <v>400</v>
      </c>
      <c r="C208" s="3">
        <v>0</v>
      </c>
      <c r="D208" s="3" t="s">
        <v>2</v>
      </c>
      <c r="E208" s="3">
        <v>21.797000000000001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21.797000000000001</v>
      </c>
      <c r="P208" s="5">
        <v>0</v>
      </c>
    </row>
    <row r="209" spans="1:16" x14ac:dyDescent="0.25">
      <c r="A209" s="3" t="s">
        <v>401</v>
      </c>
      <c r="B209" s="3" t="s">
        <v>402</v>
      </c>
      <c r="C209" s="3">
        <v>3700</v>
      </c>
      <c r="D209" s="3" t="s">
        <v>2</v>
      </c>
      <c r="E209" s="3">
        <v>0</v>
      </c>
      <c r="F209" s="3">
        <v>0</v>
      </c>
      <c r="G209" s="3">
        <v>25</v>
      </c>
      <c r="H209" s="3">
        <v>92500</v>
      </c>
      <c r="I209" s="3">
        <v>0</v>
      </c>
      <c r="J209" s="3">
        <v>0</v>
      </c>
      <c r="K209" s="3">
        <v>0</v>
      </c>
      <c r="L209" s="3">
        <v>0</v>
      </c>
      <c r="M209" s="3">
        <v>6.1501999999999999</v>
      </c>
      <c r="N209" s="3">
        <v>22755.74</v>
      </c>
      <c r="O209" s="3">
        <v>18.849799999999998</v>
      </c>
      <c r="P209" s="5">
        <v>69744.259999999995</v>
      </c>
    </row>
    <row r="210" spans="1:16" x14ac:dyDescent="0.25">
      <c r="A210" s="3" t="s">
        <v>403</v>
      </c>
      <c r="B210" s="3" t="s">
        <v>404</v>
      </c>
      <c r="C210" s="3">
        <v>555</v>
      </c>
      <c r="D210" s="3" t="s">
        <v>2</v>
      </c>
      <c r="E210" s="3">
        <v>11.736000000000001</v>
      </c>
      <c r="F210" s="3">
        <v>6513.48</v>
      </c>
      <c r="G210" s="3">
        <v>125</v>
      </c>
      <c r="H210" s="3">
        <v>69375</v>
      </c>
      <c r="I210" s="3">
        <v>0</v>
      </c>
      <c r="J210" s="3">
        <v>0</v>
      </c>
      <c r="K210" s="3">
        <v>0</v>
      </c>
      <c r="L210" s="3">
        <v>0</v>
      </c>
      <c r="M210" s="3">
        <v>112.494</v>
      </c>
      <c r="N210" s="3">
        <v>62434.17</v>
      </c>
      <c r="O210" s="3">
        <v>24.242000000000001</v>
      </c>
      <c r="P210" s="5">
        <v>13454.31</v>
      </c>
    </row>
    <row r="211" spans="1:16" x14ac:dyDescent="0.25">
      <c r="A211" s="3" t="s">
        <v>405</v>
      </c>
      <c r="B211" s="3" t="s">
        <v>406</v>
      </c>
      <c r="C211" s="3">
        <v>2700</v>
      </c>
      <c r="D211" s="3" t="s">
        <v>2</v>
      </c>
      <c r="E211" s="3">
        <v>0</v>
      </c>
      <c r="F211" s="3">
        <v>0</v>
      </c>
      <c r="G211" s="3">
        <v>150</v>
      </c>
      <c r="H211" s="3">
        <v>405000</v>
      </c>
      <c r="I211" s="3">
        <v>0</v>
      </c>
      <c r="J211" s="3">
        <v>0</v>
      </c>
      <c r="K211" s="3">
        <v>0</v>
      </c>
      <c r="L211" s="3">
        <v>0</v>
      </c>
      <c r="M211" s="3">
        <v>146.88499999999999</v>
      </c>
      <c r="N211" s="3">
        <v>396589.5</v>
      </c>
      <c r="O211" s="3">
        <v>3.1150000000000002</v>
      </c>
      <c r="P211" s="5">
        <v>8410.5</v>
      </c>
    </row>
    <row r="212" spans="1:16" x14ac:dyDescent="0.25">
      <c r="A212" s="3" t="s">
        <v>407</v>
      </c>
      <c r="B212" s="3" t="s">
        <v>408</v>
      </c>
      <c r="C212" s="3">
        <v>7000</v>
      </c>
      <c r="D212" s="3" t="s">
        <v>2</v>
      </c>
      <c r="E212" s="3">
        <v>4.944</v>
      </c>
      <c r="F212" s="3">
        <v>34608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0.02</v>
      </c>
      <c r="N212" s="3">
        <v>140</v>
      </c>
      <c r="O212" s="3">
        <v>4.9240000000000004</v>
      </c>
      <c r="P212" s="5">
        <v>34468</v>
      </c>
    </row>
    <row r="213" spans="1:16" x14ac:dyDescent="0.25">
      <c r="A213" s="3" t="s">
        <v>409</v>
      </c>
      <c r="B213" s="3" t="s">
        <v>410</v>
      </c>
      <c r="C213" s="3">
        <v>2975</v>
      </c>
      <c r="D213" s="3" t="s">
        <v>2</v>
      </c>
      <c r="E213" s="3">
        <v>19.833300000000001</v>
      </c>
      <c r="F213" s="3">
        <v>59004.067499999997</v>
      </c>
      <c r="G213" s="3">
        <v>50</v>
      </c>
      <c r="H213" s="3">
        <v>148750</v>
      </c>
      <c r="I213" s="3">
        <v>0</v>
      </c>
      <c r="J213" s="3">
        <v>0</v>
      </c>
      <c r="K213" s="3">
        <v>0</v>
      </c>
      <c r="L213" s="3">
        <v>0</v>
      </c>
      <c r="M213" s="3">
        <v>30.283300000000001</v>
      </c>
      <c r="N213" s="3">
        <v>90092.817500000005</v>
      </c>
      <c r="O213" s="3">
        <v>39.549999999999997</v>
      </c>
      <c r="P213" s="5">
        <v>117661.25</v>
      </c>
    </row>
    <row r="214" spans="1:16" x14ac:dyDescent="0.25">
      <c r="A214" s="3" t="s">
        <v>411</v>
      </c>
      <c r="B214" s="3" t="s">
        <v>412</v>
      </c>
      <c r="C214" s="3">
        <v>10500</v>
      </c>
      <c r="D214" s="3" t="s">
        <v>2</v>
      </c>
      <c r="E214" s="3">
        <v>6.9206000000000003</v>
      </c>
      <c r="F214" s="3">
        <v>72666.3</v>
      </c>
      <c r="G214" s="3">
        <v>30</v>
      </c>
      <c r="H214" s="3">
        <v>315000</v>
      </c>
      <c r="I214" s="3">
        <v>0</v>
      </c>
      <c r="J214" s="3">
        <v>0</v>
      </c>
      <c r="K214" s="3">
        <v>0</v>
      </c>
      <c r="L214" s="3">
        <v>0</v>
      </c>
      <c r="M214" s="3">
        <v>23.3596</v>
      </c>
      <c r="N214" s="3">
        <v>245275.8</v>
      </c>
      <c r="O214" s="3">
        <v>13.561</v>
      </c>
      <c r="P214" s="5">
        <v>142390.5</v>
      </c>
    </row>
    <row r="215" spans="1:16" x14ac:dyDescent="0.25">
      <c r="A215" s="3" t="s">
        <v>413</v>
      </c>
      <c r="B215" s="3" t="s">
        <v>414</v>
      </c>
      <c r="C215" s="3">
        <v>7950</v>
      </c>
      <c r="D215" s="3" t="s">
        <v>2</v>
      </c>
      <c r="E215" s="3">
        <v>0</v>
      </c>
      <c r="F215" s="3">
        <v>0</v>
      </c>
      <c r="G215" s="3">
        <v>1.0249999999999999</v>
      </c>
      <c r="H215" s="3">
        <v>8148.75</v>
      </c>
      <c r="I215" s="3">
        <v>0</v>
      </c>
      <c r="J215" s="3">
        <v>0</v>
      </c>
      <c r="K215" s="3">
        <v>0</v>
      </c>
      <c r="L215" s="3">
        <v>0</v>
      </c>
      <c r="M215" s="3">
        <v>1.01</v>
      </c>
      <c r="N215" s="3">
        <v>8029.5</v>
      </c>
      <c r="O215" s="3">
        <v>1.4999999999999999E-2</v>
      </c>
      <c r="P215" s="5">
        <v>119.25</v>
      </c>
    </row>
    <row r="216" spans="1:16" x14ac:dyDescent="0.25">
      <c r="A216" s="3" t="s">
        <v>415</v>
      </c>
      <c r="B216" s="3" t="s">
        <v>416</v>
      </c>
      <c r="C216" s="3">
        <v>39500</v>
      </c>
      <c r="D216" s="3" t="s">
        <v>2</v>
      </c>
      <c r="E216" s="3">
        <v>1.1331</v>
      </c>
      <c r="F216" s="3">
        <v>44757.45</v>
      </c>
      <c r="G216" s="3">
        <v>10</v>
      </c>
      <c r="H216" s="3">
        <v>395000</v>
      </c>
      <c r="I216" s="3">
        <v>1.075</v>
      </c>
      <c r="J216" s="3">
        <v>42462.5</v>
      </c>
      <c r="K216" s="3">
        <v>0</v>
      </c>
      <c r="L216" s="3">
        <v>0</v>
      </c>
      <c r="M216" s="3">
        <v>9.6411999999999995</v>
      </c>
      <c r="N216" s="3">
        <v>380827.4</v>
      </c>
      <c r="O216" s="3">
        <v>2.5669</v>
      </c>
      <c r="P216" s="5">
        <v>101392.55</v>
      </c>
    </row>
    <row r="217" spans="1:16" x14ac:dyDescent="0.25">
      <c r="A217" s="3" t="s">
        <v>417</v>
      </c>
      <c r="B217" s="3" t="s">
        <v>418</v>
      </c>
      <c r="C217" s="3">
        <v>461</v>
      </c>
      <c r="D217" s="3" t="s">
        <v>2</v>
      </c>
      <c r="E217" s="3">
        <v>106.8</v>
      </c>
      <c r="F217" s="3">
        <v>49234.8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106.8</v>
      </c>
      <c r="N217" s="3">
        <v>49234.8</v>
      </c>
      <c r="O217" s="3">
        <v>0</v>
      </c>
      <c r="P217" s="5">
        <v>0</v>
      </c>
    </row>
    <row r="218" spans="1:16" x14ac:dyDescent="0.25">
      <c r="A218" s="3" t="s">
        <v>419</v>
      </c>
      <c r="B218" s="3" t="s">
        <v>420</v>
      </c>
      <c r="C218" s="3">
        <v>6200</v>
      </c>
      <c r="D218" s="3" t="s">
        <v>2</v>
      </c>
      <c r="E218" s="3">
        <v>3.6827999999999999</v>
      </c>
      <c r="F218" s="3">
        <v>22833.360000000001</v>
      </c>
      <c r="G218" s="3">
        <v>1</v>
      </c>
      <c r="H218" s="3">
        <v>6200</v>
      </c>
      <c r="I218" s="3">
        <v>3.6827999999999999</v>
      </c>
      <c r="J218" s="3">
        <v>22833.360000000001</v>
      </c>
      <c r="K218" s="3">
        <v>0</v>
      </c>
      <c r="L218" s="3">
        <v>0</v>
      </c>
      <c r="M218" s="3">
        <v>7.8018000000000001</v>
      </c>
      <c r="N218" s="3">
        <v>48371.16</v>
      </c>
      <c r="O218" s="3">
        <v>0.56379999999999997</v>
      </c>
      <c r="P218" s="5">
        <v>3495.56</v>
      </c>
    </row>
    <row r="219" spans="1:16" x14ac:dyDescent="0.25">
      <c r="A219" s="3" t="s">
        <v>421</v>
      </c>
      <c r="B219" s="3" t="s">
        <v>422</v>
      </c>
      <c r="C219" s="3">
        <v>1300</v>
      </c>
      <c r="D219" s="3" t="s">
        <v>2</v>
      </c>
      <c r="E219" s="3">
        <v>1.2444999999999999</v>
      </c>
      <c r="F219" s="3">
        <v>1617.85</v>
      </c>
      <c r="G219" s="3">
        <v>75</v>
      </c>
      <c r="H219" s="3">
        <v>97500</v>
      </c>
      <c r="I219" s="3">
        <v>0</v>
      </c>
      <c r="J219" s="3">
        <v>0</v>
      </c>
      <c r="K219" s="3">
        <v>0</v>
      </c>
      <c r="L219" s="3">
        <v>0</v>
      </c>
      <c r="M219" s="3">
        <v>75.461200000000005</v>
      </c>
      <c r="N219" s="3">
        <v>98099.56</v>
      </c>
      <c r="O219" s="3">
        <v>0.7833</v>
      </c>
      <c r="P219" s="5">
        <v>1018.29</v>
      </c>
    </row>
    <row r="220" spans="1:16" x14ac:dyDescent="0.25">
      <c r="A220" s="3" t="s">
        <v>423</v>
      </c>
      <c r="B220" s="3" t="s">
        <v>422</v>
      </c>
      <c r="C220" s="3">
        <v>1220</v>
      </c>
      <c r="D220" s="3" t="s">
        <v>2</v>
      </c>
      <c r="E220" s="3">
        <v>8.9999999999999993E-3</v>
      </c>
      <c r="F220" s="3">
        <v>10.98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8.9999999999999993E-3</v>
      </c>
      <c r="P220" s="5">
        <v>10.98</v>
      </c>
    </row>
    <row r="221" spans="1:16" x14ac:dyDescent="0.25">
      <c r="A221" s="3" t="s">
        <v>424</v>
      </c>
      <c r="B221" s="3" t="s">
        <v>425</v>
      </c>
      <c r="C221" s="3">
        <v>4700</v>
      </c>
      <c r="D221" s="3" t="s">
        <v>2</v>
      </c>
      <c r="E221" s="3">
        <v>11.228999999999999</v>
      </c>
      <c r="F221" s="3">
        <v>52776.3</v>
      </c>
      <c r="G221" s="3">
        <v>10</v>
      </c>
      <c r="H221" s="3">
        <v>47000</v>
      </c>
      <c r="I221" s="3">
        <v>11.228999999999999</v>
      </c>
      <c r="J221" s="3">
        <v>52776.3</v>
      </c>
      <c r="K221" s="3">
        <v>0</v>
      </c>
      <c r="L221" s="3">
        <v>0</v>
      </c>
      <c r="M221" s="3">
        <v>27.078600000000002</v>
      </c>
      <c r="N221" s="3">
        <v>127269.42</v>
      </c>
      <c r="O221" s="3">
        <v>5.3794000000000004</v>
      </c>
      <c r="P221" s="5">
        <v>25283.18</v>
      </c>
    </row>
    <row r="222" spans="1:16" x14ac:dyDescent="0.25">
      <c r="A222" s="3" t="s">
        <v>426</v>
      </c>
      <c r="B222" s="3" t="s">
        <v>427</v>
      </c>
      <c r="C222" s="3">
        <v>590</v>
      </c>
      <c r="D222" s="3" t="s">
        <v>2</v>
      </c>
      <c r="E222" s="3">
        <v>2534.2723999999998</v>
      </c>
      <c r="F222" s="3">
        <v>1495220.716</v>
      </c>
      <c r="G222" s="3">
        <v>11700</v>
      </c>
      <c r="H222" s="3">
        <v>6903000</v>
      </c>
      <c r="I222" s="3">
        <v>0</v>
      </c>
      <c r="J222" s="3">
        <v>0</v>
      </c>
      <c r="K222" s="3">
        <v>0</v>
      </c>
      <c r="L222" s="3">
        <v>0</v>
      </c>
      <c r="M222" s="3">
        <v>12549.8156</v>
      </c>
      <c r="N222" s="3">
        <v>7404391.2039999999</v>
      </c>
      <c r="O222" s="3">
        <v>1684.4567999999999</v>
      </c>
      <c r="P222" s="5">
        <v>993829.51199999999</v>
      </c>
    </row>
    <row r="223" spans="1:16" x14ac:dyDescent="0.25">
      <c r="A223" s="3" t="s">
        <v>428</v>
      </c>
      <c r="B223" s="3" t="s">
        <v>429</v>
      </c>
      <c r="C223" s="3">
        <v>610</v>
      </c>
      <c r="D223" s="3" t="s">
        <v>2</v>
      </c>
      <c r="E223" s="3">
        <v>0.46400000000000002</v>
      </c>
      <c r="F223" s="3">
        <v>283.04000000000002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0.46400000000000002</v>
      </c>
      <c r="P223" s="5">
        <v>283.04000000000002</v>
      </c>
    </row>
    <row r="224" spans="1:16" x14ac:dyDescent="0.25">
      <c r="A224" s="3" t="s">
        <v>430</v>
      </c>
      <c r="B224" s="3" t="s">
        <v>431</v>
      </c>
      <c r="C224" s="3">
        <v>7250</v>
      </c>
      <c r="D224" s="3" t="s">
        <v>2</v>
      </c>
      <c r="E224" s="3">
        <v>8</v>
      </c>
      <c r="F224" s="3">
        <v>58000</v>
      </c>
      <c r="G224" s="3">
        <v>150</v>
      </c>
      <c r="H224" s="3">
        <v>1087500</v>
      </c>
      <c r="I224" s="3">
        <v>0</v>
      </c>
      <c r="J224" s="3">
        <v>0</v>
      </c>
      <c r="K224" s="3">
        <v>0</v>
      </c>
      <c r="L224" s="3">
        <v>0</v>
      </c>
      <c r="M224" s="3">
        <v>130.57050000000001</v>
      </c>
      <c r="N224" s="3">
        <v>946636.125</v>
      </c>
      <c r="O224" s="3">
        <v>27.429500000000001</v>
      </c>
      <c r="P224" s="5">
        <v>198863.875</v>
      </c>
    </row>
    <row r="225" spans="1:16" x14ac:dyDescent="0.25">
      <c r="A225" s="3" t="s">
        <v>432</v>
      </c>
      <c r="B225" s="3" t="s">
        <v>433</v>
      </c>
      <c r="C225" s="3">
        <v>0</v>
      </c>
      <c r="D225" s="3" t="s">
        <v>2</v>
      </c>
      <c r="E225" s="3">
        <v>0</v>
      </c>
      <c r="F225" s="3">
        <v>0</v>
      </c>
      <c r="G225" s="3">
        <v>0.8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0.09</v>
      </c>
      <c r="N225" s="3">
        <v>0</v>
      </c>
      <c r="O225" s="3">
        <v>0.71</v>
      </c>
      <c r="P225" s="5">
        <v>0</v>
      </c>
    </row>
    <row r="226" spans="1:16" x14ac:dyDescent="0.25">
      <c r="A226" s="3" t="s">
        <v>434</v>
      </c>
      <c r="B226" s="3" t="s">
        <v>435</v>
      </c>
      <c r="C226" s="3">
        <v>4150</v>
      </c>
      <c r="D226" s="3" t="s">
        <v>2</v>
      </c>
      <c r="E226" s="3">
        <v>0</v>
      </c>
      <c r="F226" s="3">
        <v>0</v>
      </c>
      <c r="G226" s="3">
        <v>5.3</v>
      </c>
      <c r="H226" s="3">
        <v>21995</v>
      </c>
      <c r="I226" s="3">
        <v>0</v>
      </c>
      <c r="J226" s="3">
        <v>0</v>
      </c>
      <c r="K226" s="3">
        <v>0</v>
      </c>
      <c r="L226" s="3">
        <v>0</v>
      </c>
      <c r="M226" s="3">
        <v>1.3859999999999999</v>
      </c>
      <c r="N226" s="3">
        <v>5751.9</v>
      </c>
      <c r="O226" s="3">
        <v>3.9140000000000001</v>
      </c>
      <c r="P226" s="5">
        <v>16243.1</v>
      </c>
    </row>
    <row r="227" spans="1:16" x14ac:dyDescent="0.25">
      <c r="A227" s="3" t="s">
        <v>436</v>
      </c>
      <c r="B227" s="3" t="s">
        <v>437</v>
      </c>
      <c r="C227" s="3">
        <v>0</v>
      </c>
      <c r="D227" s="3" t="s">
        <v>2</v>
      </c>
      <c r="E227" s="3">
        <v>0</v>
      </c>
      <c r="F227" s="3">
        <v>0</v>
      </c>
      <c r="G227" s="3">
        <v>0.8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0.37959999999999999</v>
      </c>
      <c r="N227" s="3">
        <v>0</v>
      </c>
      <c r="O227" s="3">
        <v>0.4204</v>
      </c>
      <c r="P227" s="5">
        <v>0</v>
      </c>
    </row>
    <row r="228" spans="1:16" x14ac:dyDescent="0.25">
      <c r="A228" s="3" t="s">
        <v>438</v>
      </c>
      <c r="B228" s="3" t="s">
        <v>439</v>
      </c>
      <c r="C228" s="3">
        <v>0</v>
      </c>
      <c r="D228" s="3" t="s">
        <v>2</v>
      </c>
      <c r="E228" s="3">
        <v>3.1070000000000002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3.1070000000000002</v>
      </c>
      <c r="P228" s="5">
        <v>0</v>
      </c>
    </row>
    <row r="229" spans="1:16" x14ac:dyDescent="0.25">
      <c r="A229" s="3" t="s">
        <v>440</v>
      </c>
      <c r="B229" s="3" t="s">
        <v>441</v>
      </c>
      <c r="C229" s="3">
        <v>177</v>
      </c>
      <c r="D229" s="3" t="s">
        <v>2</v>
      </c>
      <c r="E229" s="3">
        <v>214.93199999999999</v>
      </c>
      <c r="F229" s="3">
        <v>38042.964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38.56</v>
      </c>
      <c r="N229" s="3">
        <v>6825.12</v>
      </c>
      <c r="O229" s="3">
        <v>176.37200000000001</v>
      </c>
      <c r="P229" s="5">
        <v>31217.844000000001</v>
      </c>
    </row>
    <row r="230" spans="1:16" x14ac:dyDescent="0.25">
      <c r="A230" s="3" t="s">
        <v>442</v>
      </c>
      <c r="B230" s="3" t="s">
        <v>443</v>
      </c>
      <c r="C230" s="3">
        <v>135</v>
      </c>
      <c r="D230" s="3" t="s">
        <v>2</v>
      </c>
      <c r="E230" s="3">
        <v>9.2826000000000004</v>
      </c>
      <c r="F230" s="3">
        <v>1253.1510000000001</v>
      </c>
      <c r="G230" s="3">
        <v>25</v>
      </c>
      <c r="H230" s="3">
        <v>3375</v>
      </c>
      <c r="I230" s="3">
        <v>8.3626000000000005</v>
      </c>
      <c r="J230" s="3">
        <v>1128.951</v>
      </c>
      <c r="K230" s="3">
        <v>0</v>
      </c>
      <c r="L230" s="3">
        <v>0</v>
      </c>
      <c r="M230" s="3">
        <v>18.943100000000001</v>
      </c>
      <c r="N230" s="3">
        <v>2557.3184999999999</v>
      </c>
      <c r="O230" s="3">
        <v>23.702100000000002</v>
      </c>
      <c r="P230" s="5">
        <v>3199.7835</v>
      </c>
    </row>
    <row r="231" spans="1:16" x14ac:dyDescent="0.25">
      <c r="A231" s="3" t="s">
        <v>444</v>
      </c>
      <c r="B231" s="3" t="s">
        <v>445</v>
      </c>
      <c r="C231" s="3">
        <v>135</v>
      </c>
      <c r="D231" s="3" t="s">
        <v>2</v>
      </c>
      <c r="E231" s="3">
        <v>1.4999999999999999E-2</v>
      </c>
      <c r="F231" s="3">
        <v>2.0249999999999999</v>
      </c>
      <c r="G231" s="3">
        <v>0.67100000000000004</v>
      </c>
      <c r="H231" s="3">
        <v>90.584999999999994</v>
      </c>
      <c r="I231" s="3">
        <v>0</v>
      </c>
      <c r="J231" s="3">
        <v>0</v>
      </c>
      <c r="K231" s="3">
        <v>0</v>
      </c>
      <c r="L231" s="3">
        <v>0</v>
      </c>
      <c r="M231" s="3">
        <v>0.19600000000000001</v>
      </c>
      <c r="N231" s="3">
        <v>26.46</v>
      </c>
      <c r="O231" s="3">
        <v>0.49</v>
      </c>
      <c r="P231" s="5">
        <v>66.150000000000006</v>
      </c>
    </row>
    <row r="232" spans="1:16" x14ac:dyDescent="0.25">
      <c r="A232" s="3" t="s">
        <v>446</v>
      </c>
      <c r="B232" s="3" t="s">
        <v>447</v>
      </c>
      <c r="C232" s="3">
        <v>960</v>
      </c>
      <c r="D232" s="3" t="s">
        <v>2</v>
      </c>
      <c r="E232" s="3">
        <v>306.88220000000001</v>
      </c>
      <c r="F232" s="3">
        <v>294606.91200000001</v>
      </c>
      <c r="G232" s="3">
        <v>1000</v>
      </c>
      <c r="H232" s="3">
        <v>960000</v>
      </c>
      <c r="I232" s="3">
        <v>375</v>
      </c>
      <c r="J232" s="3">
        <v>360000</v>
      </c>
      <c r="K232" s="3">
        <v>0</v>
      </c>
      <c r="L232" s="3">
        <v>0</v>
      </c>
      <c r="M232" s="3">
        <v>1059.5961</v>
      </c>
      <c r="N232" s="3">
        <v>1017212.2560000001</v>
      </c>
      <c r="O232" s="3">
        <v>622.28610000000003</v>
      </c>
      <c r="P232" s="5">
        <v>597394.65599999996</v>
      </c>
    </row>
    <row r="233" spans="1:16" x14ac:dyDescent="0.25">
      <c r="A233" s="3" t="s">
        <v>448</v>
      </c>
      <c r="B233" s="3" t="s">
        <v>449</v>
      </c>
      <c r="C233" s="3">
        <v>1200</v>
      </c>
      <c r="D233" s="3" t="s">
        <v>2</v>
      </c>
      <c r="E233" s="3">
        <v>0.47</v>
      </c>
      <c r="F233" s="3">
        <v>564</v>
      </c>
      <c r="G233" s="3">
        <v>1.897</v>
      </c>
      <c r="H233" s="3">
        <v>2276.4</v>
      </c>
      <c r="I233" s="3">
        <v>0</v>
      </c>
      <c r="J233" s="3">
        <v>0</v>
      </c>
      <c r="K233" s="3">
        <v>0</v>
      </c>
      <c r="L233" s="3">
        <v>0</v>
      </c>
      <c r="M233" s="3">
        <v>2.0779999999999998</v>
      </c>
      <c r="N233" s="3">
        <v>2493.6</v>
      </c>
      <c r="O233" s="3">
        <v>0.28899999999999998</v>
      </c>
      <c r="P233" s="5">
        <v>346.8</v>
      </c>
    </row>
    <row r="234" spans="1:16" x14ac:dyDescent="0.25">
      <c r="A234" s="3" t="s">
        <v>450</v>
      </c>
      <c r="B234" s="3" t="s">
        <v>451</v>
      </c>
      <c r="C234" s="3">
        <v>0</v>
      </c>
      <c r="D234" s="3" t="s">
        <v>2</v>
      </c>
      <c r="E234" s="3">
        <v>24.94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24.94</v>
      </c>
      <c r="N234" s="3">
        <v>0</v>
      </c>
      <c r="O234" s="3">
        <v>0</v>
      </c>
      <c r="P234" s="5">
        <v>0</v>
      </c>
    </row>
    <row r="235" spans="1:16" x14ac:dyDescent="0.25">
      <c r="A235" s="3" t="s">
        <v>452</v>
      </c>
      <c r="B235" s="3" t="s">
        <v>453</v>
      </c>
      <c r="C235" s="3">
        <v>4600</v>
      </c>
      <c r="D235" s="3" t="s">
        <v>2</v>
      </c>
      <c r="E235" s="3">
        <v>13.403</v>
      </c>
      <c r="F235" s="3">
        <v>61653.8</v>
      </c>
      <c r="G235" s="3">
        <v>35</v>
      </c>
      <c r="H235" s="3">
        <v>161000</v>
      </c>
      <c r="I235" s="3">
        <v>2.153</v>
      </c>
      <c r="J235" s="3">
        <v>9903.7999999999993</v>
      </c>
      <c r="K235" s="3">
        <v>0</v>
      </c>
      <c r="L235" s="3">
        <v>0</v>
      </c>
      <c r="M235" s="3">
        <v>35.962000000000003</v>
      </c>
      <c r="N235" s="3">
        <v>165425.20000000001</v>
      </c>
      <c r="O235" s="3">
        <v>14.593999999999999</v>
      </c>
      <c r="P235" s="5">
        <v>67132.399999999994</v>
      </c>
    </row>
    <row r="236" spans="1:16" x14ac:dyDescent="0.25">
      <c r="A236" s="3" t="s">
        <v>454</v>
      </c>
      <c r="B236" s="3" t="s">
        <v>455</v>
      </c>
      <c r="C236" s="3">
        <v>120</v>
      </c>
      <c r="D236" s="3" t="s">
        <v>2</v>
      </c>
      <c r="E236" s="3">
        <v>51.670999999999999</v>
      </c>
      <c r="F236" s="3">
        <v>6200.52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51.670999999999999</v>
      </c>
      <c r="P236" s="5">
        <v>6200.52</v>
      </c>
    </row>
    <row r="237" spans="1:16" x14ac:dyDescent="0.25">
      <c r="A237" s="3" t="s">
        <v>456</v>
      </c>
      <c r="B237" s="3" t="s">
        <v>455</v>
      </c>
      <c r="C237" s="3">
        <v>125</v>
      </c>
      <c r="D237" s="3" t="s">
        <v>2</v>
      </c>
      <c r="E237" s="3">
        <v>0.5</v>
      </c>
      <c r="F237" s="3">
        <v>62.5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0.5</v>
      </c>
      <c r="P237" s="5">
        <v>62.5</v>
      </c>
    </row>
    <row r="238" spans="1:16" x14ac:dyDescent="0.25">
      <c r="A238" s="3" t="s">
        <v>457</v>
      </c>
      <c r="B238" s="3" t="s">
        <v>458</v>
      </c>
      <c r="C238" s="3">
        <v>55000</v>
      </c>
      <c r="D238" s="3" t="s">
        <v>2</v>
      </c>
      <c r="E238" s="3">
        <v>0</v>
      </c>
      <c r="F238" s="3">
        <v>0</v>
      </c>
      <c r="G238" s="3">
        <v>3</v>
      </c>
      <c r="H238" s="3">
        <v>165000</v>
      </c>
      <c r="I238" s="3">
        <v>0</v>
      </c>
      <c r="J238" s="3">
        <v>0</v>
      </c>
      <c r="K238" s="3">
        <v>0</v>
      </c>
      <c r="L238" s="3">
        <v>0</v>
      </c>
      <c r="M238" s="3">
        <v>3</v>
      </c>
      <c r="N238" s="3">
        <v>165000</v>
      </c>
      <c r="O238" s="3">
        <v>0</v>
      </c>
      <c r="P238" s="5">
        <v>0</v>
      </c>
    </row>
    <row r="239" spans="1:16" x14ac:dyDescent="0.25">
      <c r="A239" s="3" t="s">
        <v>459</v>
      </c>
      <c r="B239" s="3" t="s">
        <v>460</v>
      </c>
      <c r="C239" s="3">
        <v>0</v>
      </c>
      <c r="D239" s="3" t="s">
        <v>2</v>
      </c>
      <c r="E239" s="3">
        <v>4.0819999999999999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4.0819999999999999</v>
      </c>
      <c r="N239" s="3">
        <v>0</v>
      </c>
      <c r="O239" s="3">
        <v>0</v>
      </c>
      <c r="P239" s="5">
        <v>0</v>
      </c>
    </row>
    <row r="240" spans="1:16" x14ac:dyDescent="0.25">
      <c r="A240" s="3" t="s">
        <v>461</v>
      </c>
      <c r="B240" s="3" t="s">
        <v>462</v>
      </c>
      <c r="C240" s="3">
        <v>510</v>
      </c>
      <c r="D240" s="3" t="s">
        <v>2</v>
      </c>
      <c r="E240" s="3">
        <v>11.6472</v>
      </c>
      <c r="F240" s="3">
        <v>5940.0720000000001</v>
      </c>
      <c r="G240" s="3">
        <v>20</v>
      </c>
      <c r="H240" s="3">
        <v>10200</v>
      </c>
      <c r="I240" s="3">
        <v>7.4923999999999999</v>
      </c>
      <c r="J240" s="3">
        <v>3821.1239999999998</v>
      </c>
      <c r="K240" s="3">
        <v>0</v>
      </c>
      <c r="L240" s="3">
        <v>0</v>
      </c>
      <c r="M240" s="3">
        <v>11.754200000000001</v>
      </c>
      <c r="N240" s="3">
        <v>5994.6419999999998</v>
      </c>
      <c r="O240" s="3">
        <v>17.875399999999999</v>
      </c>
      <c r="P240" s="5">
        <v>9116.4539999999997</v>
      </c>
    </row>
    <row r="241" spans="1:16" x14ac:dyDescent="0.25">
      <c r="A241" s="3" t="s">
        <v>463</v>
      </c>
      <c r="B241" s="3" t="s">
        <v>464</v>
      </c>
      <c r="C241" s="3">
        <v>510</v>
      </c>
      <c r="D241" s="3" t="s">
        <v>2</v>
      </c>
      <c r="E241" s="3">
        <v>5.8000000000000003E-2</v>
      </c>
      <c r="F241" s="3">
        <v>29.58</v>
      </c>
      <c r="G241" s="3">
        <v>8.0000000000000002E-3</v>
      </c>
      <c r="H241" s="3">
        <v>4.08</v>
      </c>
      <c r="I241" s="3">
        <v>0</v>
      </c>
      <c r="J241" s="3">
        <v>0</v>
      </c>
      <c r="K241" s="3">
        <v>0</v>
      </c>
      <c r="L241" s="3">
        <v>0</v>
      </c>
      <c r="M241" s="3">
        <v>6.0000000000000001E-3</v>
      </c>
      <c r="N241" s="3">
        <v>3.06</v>
      </c>
      <c r="O241" s="3">
        <v>0.06</v>
      </c>
      <c r="P241" s="5">
        <v>30.6</v>
      </c>
    </row>
    <row r="242" spans="1:16" x14ac:dyDescent="0.25">
      <c r="A242" s="3" t="s">
        <v>465</v>
      </c>
      <c r="B242" s="3" t="s">
        <v>466</v>
      </c>
      <c r="C242" s="3">
        <v>260</v>
      </c>
      <c r="D242" s="3" t="s">
        <v>2</v>
      </c>
      <c r="E242" s="3">
        <v>213.47300000000001</v>
      </c>
      <c r="F242" s="3">
        <v>55502.98</v>
      </c>
      <c r="G242" s="3">
        <v>430</v>
      </c>
      <c r="H242" s="3">
        <v>111800</v>
      </c>
      <c r="I242" s="3">
        <v>0</v>
      </c>
      <c r="J242" s="3">
        <v>0</v>
      </c>
      <c r="K242" s="3">
        <v>0</v>
      </c>
      <c r="L242" s="3">
        <v>0</v>
      </c>
      <c r="M242" s="3">
        <v>96.61</v>
      </c>
      <c r="N242" s="3">
        <v>25118.6</v>
      </c>
      <c r="O242" s="3">
        <v>546.86300000000006</v>
      </c>
      <c r="P242" s="5">
        <v>142184.38</v>
      </c>
    </row>
    <row r="243" spans="1:16" x14ac:dyDescent="0.25">
      <c r="A243" s="3" t="s">
        <v>467</v>
      </c>
      <c r="B243" s="3" t="s">
        <v>468</v>
      </c>
      <c r="C243" s="3">
        <v>0</v>
      </c>
      <c r="D243" s="3" t="s">
        <v>2</v>
      </c>
      <c r="E243" s="3">
        <v>31.1937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31.1937</v>
      </c>
      <c r="N243" s="3">
        <v>0</v>
      </c>
      <c r="O243" s="3">
        <v>0</v>
      </c>
      <c r="P243" s="5">
        <v>0</v>
      </c>
    </row>
    <row r="244" spans="1:16" x14ac:dyDescent="0.25">
      <c r="A244" s="3" t="s">
        <v>469</v>
      </c>
      <c r="B244" s="3" t="s">
        <v>470</v>
      </c>
      <c r="C244" s="3">
        <v>20</v>
      </c>
      <c r="D244" s="3" t="s">
        <v>2</v>
      </c>
      <c r="E244" s="3">
        <v>192</v>
      </c>
      <c r="F244" s="3">
        <v>3840</v>
      </c>
      <c r="G244" s="3">
        <v>750</v>
      </c>
      <c r="H244" s="3">
        <v>15000</v>
      </c>
      <c r="I244" s="3">
        <v>0</v>
      </c>
      <c r="J244" s="3">
        <v>0</v>
      </c>
      <c r="K244" s="3">
        <v>0</v>
      </c>
      <c r="L244" s="3">
        <v>0</v>
      </c>
      <c r="M244" s="3">
        <v>561.33799999999997</v>
      </c>
      <c r="N244" s="3">
        <v>11226.76</v>
      </c>
      <c r="O244" s="3">
        <v>380.66199999999998</v>
      </c>
      <c r="P244" s="5">
        <v>7613.24</v>
      </c>
    </row>
    <row r="245" spans="1:16" x14ac:dyDescent="0.25">
      <c r="A245" s="3" t="s">
        <v>471</v>
      </c>
      <c r="B245" s="3" t="s">
        <v>472</v>
      </c>
      <c r="C245" s="3">
        <v>19</v>
      </c>
      <c r="D245" s="3" t="s">
        <v>2</v>
      </c>
      <c r="E245" s="3">
        <v>0.18029999999999999</v>
      </c>
      <c r="F245" s="3">
        <v>3.4257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0.18029999999999999</v>
      </c>
      <c r="P245" s="5">
        <v>3.4257</v>
      </c>
    </row>
    <row r="246" spans="1:16" x14ac:dyDescent="0.25">
      <c r="A246" s="3" t="s">
        <v>473</v>
      </c>
      <c r="B246" s="3" t="s">
        <v>474</v>
      </c>
      <c r="C246" s="3">
        <v>23</v>
      </c>
      <c r="D246" s="3" t="s">
        <v>2</v>
      </c>
      <c r="E246" s="3">
        <v>1</v>
      </c>
      <c r="F246" s="3">
        <v>23</v>
      </c>
      <c r="G246" s="3">
        <v>7.7039999999999997</v>
      </c>
      <c r="H246" s="3">
        <v>177.19200000000001</v>
      </c>
      <c r="I246" s="3">
        <v>0</v>
      </c>
      <c r="J246" s="3">
        <v>0</v>
      </c>
      <c r="K246" s="3">
        <v>0</v>
      </c>
      <c r="L246" s="3">
        <v>0</v>
      </c>
      <c r="M246" s="3">
        <v>7.5286</v>
      </c>
      <c r="N246" s="3">
        <v>173.15780000000001</v>
      </c>
      <c r="O246" s="3">
        <v>1.1754</v>
      </c>
      <c r="P246" s="5">
        <v>27.034199999999998</v>
      </c>
    </row>
    <row r="247" spans="1:16" x14ac:dyDescent="0.25">
      <c r="A247" s="3" t="s">
        <v>475</v>
      </c>
      <c r="B247" s="3" t="s">
        <v>476</v>
      </c>
      <c r="C247" s="3">
        <v>0</v>
      </c>
      <c r="D247" s="3" t="s">
        <v>2</v>
      </c>
      <c r="E247" s="3">
        <v>14.8995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14.8995</v>
      </c>
      <c r="N247" s="3">
        <v>0</v>
      </c>
      <c r="O247" s="3">
        <v>0</v>
      </c>
      <c r="P247" s="5">
        <v>0</v>
      </c>
    </row>
    <row r="248" spans="1:16" x14ac:dyDescent="0.25">
      <c r="A248" s="3" t="s">
        <v>477</v>
      </c>
      <c r="B248" s="3" t="s">
        <v>478</v>
      </c>
      <c r="C248" s="3">
        <v>3210</v>
      </c>
      <c r="D248" s="3" t="s">
        <v>2</v>
      </c>
      <c r="E248" s="3">
        <v>2.53E-2</v>
      </c>
      <c r="F248" s="3">
        <v>81.212999999999994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2.53E-2</v>
      </c>
      <c r="P248" s="5">
        <v>81.212999999999994</v>
      </c>
    </row>
    <row r="249" spans="1:16" x14ac:dyDescent="0.25">
      <c r="A249" s="3" t="s">
        <v>479</v>
      </c>
      <c r="B249" s="3" t="s">
        <v>480</v>
      </c>
      <c r="C249" s="3">
        <v>2500</v>
      </c>
      <c r="D249" s="3" t="s">
        <v>2</v>
      </c>
      <c r="E249" s="3">
        <v>1.9039999999999999</v>
      </c>
      <c r="F249" s="3">
        <v>4760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1.9039999999999999</v>
      </c>
      <c r="P249" s="5">
        <v>4760</v>
      </c>
    </row>
    <row r="250" spans="1:16" x14ac:dyDescent="0.25">
      <c r="A250" s="3" t="s">
        <v>481</v>
      </c>
      <c r="B250" s="3" t="s">
        <v>482</v>
      </c>
      <c r="C250" s="3">
        <v>2125</v>
      </c>
      <c r="D250" s="3" t="s">
        <v>2</v>
      </c>
      <c r="E250" s="3">
        <v>0</v>
      </c>
      <c r="F250" s="3">
        <v>0</v>
      </c>
      <c r="G250" s="3">
        <v>36</v>
      </c>
      <c r="H250" s="3">
        <v>76500</v>
      </c>
      <c r="I250" s="3">
        <v>0</v>
      </c>
      <c r="J250" s="3">
        <v>0</v>
      </c>
      <c r="K250" s="3">
        <v>0</v>
      </c>
      <c r="L250" s="3">
        <v>0</v>
      </c>
      <c r="M250" s="3">
        <v>34.8645</v>
      </c>
      <c r="N250" s="3">
        <v>74087.0625</v>
      </c>
      <c r="O250" s="3">
        <v>1.1355</v>
      </c>
      <c r="P250" s="5">
        <v>2412.9375</v>
      </c>
    </row>
    <row r="251" spans="1:16" x14ac:dyDescent="0.25">
      <c r="A251" s="3" t="s">
        <v>483</v>
      </c>
      <c r="B251" s="3" t="s">
        <v>484</v>
      </c>
      <c r="C251" s="3">
        <v>0</v>
      </c>
      <c r="D251" s="3" t="s">
        <v>2</v>
      </c>
      <c r="E251" s="3">
        <v>0.128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0.128</v>
      </c>
      <c r="P251" s="5">
        <v>0</v>
      </c>
    </row>
    <row r="252" spans="1:16" x14ac:dyDescent="0.25">
      <c r="A252" s="3" t="s">
        <v>485</v>
      </c>
      <c r="B252" s="3" t="s">
        <v>486</v>
      </c>
      <c r="C252" s="3">
        <v>225</v>
      </c>
      <c r="D252" s="3" t="s">
        <v>2</v>
      </c>
      <c r="E252" s="3">
        <v>224.934</v>
      </c>
      <c r="F252" s="3">
        <v>50610.15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224.79339999999999</v>
      </c>
      <c r="N252" s="3">
        <v>50578.514999999999</v>
      </c>
      <c r="O252" s="3">
        <v>0.1406</v>
      </c>
      <c r="P252" s="5">
        <v>31.635000000000002</v>
      </c>
    </row>
    <row r="253" spans="1:16" x14ac:dyDescent="0.25">
      <c r="A253" s="3" t="s">
        <v>487</v>
      </c>
      <c r="B253" s="3" t="s">
        <v>488</v>
      </c>
      <c r="C253" s="3">
        <v>5100</v>
      </c>
      <c r="D253" s="3" t="s">
        <v>2</v>
      </c>
      <c r="E253" s="3">
        <v>9.9589999999999996</v>
      </c>
      <c r="F253" s="3">
        <v>50790.9</v>
      </c>
      <c r="G253" s="3">
        <v>35</v>
      </c>
      <c r="H253" s="3">
        <v>178500</v>
      </c>
      <c r="I253" s="3">
        <v>0</v>
      </c>
      <c r="J253" s="3">
        <v>0</v>
      </c>
      <c r="K253" s="3">
        <v>0</v>
      </c>
      <c r="L253" s="3">
        <v>0</v>
      </c>
      <c r="M253" s="3">
        <v>34.711599999999997</v>
      </c>
      <c r="N253" s="3">
        <v>177029.16</v>
      </c>
      <c r="O253" s="3">
        <v>10.247400000000001</v>
      </c>
      <c r="P253" s="5">
        <v>52261.74</v>
      </c>
    </row>
    <row r="254" spans="1:16" x14ac:dyDescent="0.25">
      <c r="A254" s="3" t="s">
        <v>489</v>
      </c>
      <c r="B254" s="3" t="s">
        <v>490</v>
      </c>
      <c r="C254" s="3">
        <v>0</v>
      </c>
      <c r="D254" s="3" t="s">
        <v>2</v>
      </c>
      <c r="E254" s="3">
        <v>6.4000000000000001E-2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6.4000000000000001E-2</v>
      </c>
      <c r="P254" s="5">
        <v>0</v>
      </c>
    </row>
    <row r="255" spans="1:16" x14ac:dyDescent="0.25">
      <c r="A255" s="3" t="s">
        <v>491</v>
      </c>
      <c r="B255" s="3" t="s">
        <v>492</v>
      </c>
      <c r="C255" s="3">
        <v>35500</v>
      </c>
      <c r="D255" s="3" t="s">
        <v>2</v>
      </c>
      <c r="E255" s="3">
        <v>1.4999999999999999E-2</v>
      </c>
      <c r="F255" s="3">
        <v>532.5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1.4999999999999999E-2</v>
      </c>
      <c r="N255" s="3">
        <v>532.5</v>
      </c>
      <c r="O255" s="3">
        <v>0</v>
      </c>
      <c r="P255" s="5">
        <v>0</v>
      </c>
    </row>
    <row r="256" spans="1:16" x14ac:dyDescent="0.25">
      <c r="A256" s="3" t="s">
        <v>493</v>
      </c>
      <c r="B256" s="3" t="s">
        <v>494</v>
      </c>
      <c r="C256" s="3">
        <v>12800</v>
      </c>
      <c r="D256" s="3" t="s">
        <v>2</v>
      </c>
      <c r="E256" s="3">
        <v>6.1600000000000002E-2</v>
      </c>
      <c r="F256" s="3">
        <v>788.48</v>
      </c>
      <c r="G256" s="3">
        <v>535</v>
      </c>
      <c r="H256" s="3">
        <v>6848000</v>
      </c>
      <c r="I256" s="3">
        <v>0</v>
      </c>
      <c r="J256" s="3">
        <v>0</v>
      </c>
      <c r="K256" s="3">
        <v>0</v>
      </c>
      <c r="L256" s="3">
        <v>0</v>
      </c>
      <c r="M256" s="3">
        <v>498.06119999999999</v>
      </c>
      <c r="N256" s="3">
        <v>6375183.3600000003</v>
      </c>
      <c r="O256" s="3">
        <v>37.000399999999999</v>
      </c>
      <c r="P256" s="5">
        <v>473605.12</v>
      </c>
    </row>
    <row r="257" spans="1:16" x14ac:dyDescent="0.25">
      <c r="A257" s="3" t="s">
        <v>495</v>
      </c>
      <c r="B257" s="3" t="s">
        <v>496</v>
      </c>
      <c r="C257" s="3">
        <v>26500</v>
      </c>
      <c r="D257" s="3" t="s">
        <v>2</v>
      </c>
      <c r="E257" s="3">
        <v>2.1269999999999998</v>
      </c>
      <c r="F257" s="3">
        <v>56365.5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0.24399999999999999</v>
      </c>
      <c r="N257" s="3">
        <v>6466</v>
      </c>
      <c r="O257" s="3">
        <v>1.883</v>
      </c>
      <c r="P257" s="5">
        <v>49899.5</v>
      </c>
    </row>
    <row r="258" spans="1:16" x14ac:dyDescent="0.25">
      <c r="A258" s="3" t="s">
        <v>497</v>
      </c>
      <c r="B258" s="3" t="s">
        <v>498</v>
      </c>
      <c r="C258" s="3">
        <v>2800</v>
      </c>
      <c r="D258" s="3" t="s">
        <v>2</v>
      </c>
      <c r="E258" s="3">
        <v>7.5730000000000004</v>
      </c>
      <c r="F258" s="3">
        <v>21204.400000000001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1.7999999999999999E-2</v>
      </c>
      <c r="N258" s="3">
        <v>50.4</v>
      </c>
      <c r="O258" s="3">
        <v>7.5549999999999997</v>
      </c>
      <c r="P258" s="5">
        <v>21154</v>
      </c>
    </row>
    <row r="259" spans="1:16" x14ac:dyDescent="0.25">
      <c r="A259" s="3" t="s">
        <v>499</v>
      </c>
      <c r="B259" s="3" t="s">
        <v>500</v>
      </c>
      <c r="C259" s="3">
        <v>1550</v>
      </c>
      <c r="D259" s="3" t="s">
        <v>2</v>
      </c>
      <c r="E259" s="3">
        <v>20.629000000000001</v>
      </c>
      <c r="F259" s="3">
        <v>31974.95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20.629000000000001</v>
      </c>
      <c r="N259" s="3">
        <v>31974.95</v>
      </c>
      <c r="O259" s="3">
        <v>0</v>
      </c>
      <c r="P259" s="5">
        <v>0</v>
      </c>
    </row>
    <row r="260" spans="1:16" x14ac:dyDescent="0.25">
      <c r="A260" s="3" t="s">
        <v>501</v>
      </c>
      <c r="B260" s="3" t="s">
        <v>502</v>
      </c>
      <c r="C260" s="3">
        <v>12500</v>
      </c>
      <c r="D260" s="3" t="s">
        <v>2</v>
      </c>
      <c r="E260" s="3">
        <v>5.9409999999999998</v>
      </c>
      <c r="F260" s="3">
        <v>74262.5</v>
      </c>
      <c r="G260" s="3">
        <v>15</v>
      </c>
      <c r="H260" s="3">
        <v>187500</v>
      </c>
      <c r="I260" s="3">
        <v>0</v>
      </c>
      <c r="J260" s="3">
        <v>0</v>
      </c>
      <c r="K260" s="3">
        <v>0</v>
      </c>
      <c r="L260" s="3">
        <v>0</v>
      </c>
      <c r="M260" s="3">
        <v>19.178000000000001</v>
      </c>
      <c r="N260" s="3">
        <v>239725</v>
      </c>
      <c r="O260" s="3">
        <v>1.7629999999999999</v>
      </c>
      <c r="P260" s="5">
        <v>22037.5</v>
      </c>
    </row>
    <row r="261" spans="1:16" x14ac:dyDescent="0.25">
      <c r="A261" s="3" t="s">
        <v>503</v>
      </c>
      <c r="B261" s="3" t="s">
        <v>504</v>
      </c>
      <c r="C261" s="3">
        <v>1575</v>
      </c>
      <c r="D261" s="3" t="s">
        <v>2</v>
      </c>
      <c r="E261" s="3">
        <v>206.85300000000001</v>
      </c>
      <c r="F261" s="3">
        <v>325793.47499999998</v>
      </c>
      <c r="G261" s="3">
        <v>1450</v>
      </c>
      <c r="H261" s="3">
        <v>2283750</v>
      </c>
      <c r="I261" s="3">
        <v>0</v>
      </c>
      <c r="J261" s="3">
        <v>0</v>
      </c>
      <c r="K261" s="3">
        <v>0</v>
      </c>
      <c r="L261" s="3">
        <v>0</v>
      </c>
      <c r="M261" s="3">
        <v>1542.2370000000001</v>
      </c>
      <c r="N261" s="3">
        <v>2429023.2749999999</v>
      </c>
      <c r="O261" s="3">
        <v>114.616</v>
      </c>
      <c r="P261" s="5">
        <v>180520.2</v>
      </c>
    </row>
    <row r="262" spans="1:16" x14ac:dyDescent="0.25">
      <c r="A262" s="3" t="s">
        <v>505</v>
      </c>
      <c r="B262" s="3" t="s">
        <v>506</v>
      </c>
      <c r="C262" s="3">
        <v>1540</v>
      </c>
      <c r="D262" s="3" t="s">
        <v>2</v>
      </c>
      <c r="E262" s="3">
        <v>0</v>
      </c>
      <c r="F262" s="3">
        <v>0</v>
      </c>
      <c r="G262" s="3">
        <v>250</v>
      </c>
      <c r="H262" s="3">
        <v>385000</v>
      </c>
      <c r="I262" s="3">
        <v>0</v>
      </c>
      <c r="J262" s="3">
        <v>0</v>
      </c>
      <c r="K262" s="3">
        <v>0</v>
      </c>
      <c r="L262" s="3">
        <v>0</v>
      </c>
      <c r="M262" s="3">
        <v>2.5000000000000001E-2</v>
      </c>
      <c r="N262" s="3">
        <v>38.5</v>
      </c>
      <c r="O262" s="3">
        <v>249.97499999999999</v>
      </c>
      <c r="P262" s="5">
        <v>384961.5</v>
      </c>
    </row>
    <row r="263" spans="1:16" x14ac:dyDescent="0.25">
      <c r="A263" s="3" t="s">
        <v>507</v>
      </c>
      <c r="B263" s="3" t="s">
        <v>508</v>
      </c>
      <c r="C263" s="3">
        <v>1550</v>
      </c>
      <c r="D263" s="3" t="s">
        <v>2</v>
      </c>
      <c r="E263" s="3">
        <v>0</v>
      </c>
      <c r="F263" s="3">
        <v>0</v>
      </c>
      <c r="G263" s="3">
        <v>8.5204000000000004</v>
      </c>
      <c r="H263" s="3">
        <v>13206.62</v>
      </c>
      <c r="I263" s="3">
        <v>0</v>
      </c>
      <c r="J263" s="3">
        <v>0</v>
      </c>
      <c r="K263" s="3">
        <v>0</v>
      </c>
      <c r="L263" s="3">
        <v>0</v>
      </c>
      <c r="M263" s="3">
        <v>8.52</v>
      </c>
      <c r="N263" s="3">
        <v>13206</v>
      </c>
      <c r="O263" s="3">
        <v>4.0000000000000002E-4</v>
      </c>
      <c r="P263" s="5">
        <v>0.62</v>
      </c>
    </row>
    <row r="264" spans="1:16" x14ac:dyDescent="0.25">
      <c r="A264" s="3" t="s">
        <v>509</v>
      </c>
      <c r="B264" s="3" t="s">
        <v>510</v>
      </c>
      <c r="C264" s="3">
        <v>0</v>
      </c>
      <c r="D264" s="3" t="s">
        <v>2</v>
      </c>
      <c r="E264" s="3">
        <v>0</v>
      </c>
      <c r="F264" s="3">
        <v>0</v>
      </c>
      <c r="G264" s="3">
        <v>0.25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0.153</v>
      </c>
      <c r="N264" s="3">
        <v>0</v>
      </c>
      <c r="O264" s="3">
        <v>9.7000000000000003E-2</v>
      </c>
      <c r="P264" s="5">
        <v>0</v>
      </c>
    </row>
    <row r="265" spans="1:16" x14ac:dyDescent="0.25">
      <c r="A265" s="3" t="s">
        <v>511</v>
      </c>
      <c r="B265" s="3" t="s">
        <v>512</v>
      </c>
      <c r="C265" s="3">
        <v>640</v>
      </c>
      <c r="D265" s="3" t="s">
        <v>2</v>
      </c>
      <c r="E265" s="3">
        <v>2.1110000000000002</v>
      </c>
      <c r="F265" s="3">
        <v>1351.04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2.1110000000000002</v>
      </c>
      <c r="N265" s="3">
        <v>1351.04</v>
      </c>
      <c r="O265" s="3">
        <v>0</v>
      </c>
      <c r="P265" s="5">
        <v>0</v>
      </c>
    </row>
    <row r="266" spans="1:16" x14ac:dyDescent="0.25">
      <c r="A266" s="3" t="s">
        <v>513</v>
      </c>
      <c r="B266" s="3" t="s">
        <v>514</v>
      </c>
      <c r="C266" s="3">
        <v>75</v>
      </c>
      <c r="D266" s="3" t="s">
        <v>2</v>
      </c>
      <c r="E266" s="3">
        <v>24.832000000000001</v>
      </c>
      <c r="F266" s="3">
        <v>1862.4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3.3780000000000001</v>
      </c>
      <c r="N266" s="3">
        <v>253.35</v>
      </c>
      <c r="O266" s="3">
        <v>21.454000000000001</v>
      </c>
      <c r="P266" s="5">
        <v>1609.05</v>
      </c>
    </row>
    <row r="267" spans="1:16" x14ac:dyDescent="0.25">
      <c r="A267" s="3" t="s">
        <v>515</v>
      </c>
      <c r="B267" s="3" t="s">
        <v>516</v>
      </c>
      <c r="C267" s="3">
        <v>180</v>
      </c>
      <c r="D267" s="3" t="s">
        <v>2</v>
      </c>
      <c r="E267" s="3">
        <v>40.5565</v>
      </c>
      <c r="F267" s="3">
        <v>7300.17</v>
      </c>
      <c r="G267" s="3">
        <v>0</v>
      </c>
      <c r="H267" s="3">
        <v>0</v>
      </c>
      <c r="I267" s="3">
        <v>23.251999999999999</v>
      </c>
      <c r="J267" s="3">
        <v>4185.3599999999997</v>
      </c>
      <c r="K267" s="3">
        <v>0</v>
      </c>
      <c r="L267" s="3">
        <v>0</v>
      </c>
      <c r="M267" s="3">
        <v>41.517499999999998</v>
      </c>
      <c r="N267" s="3">
        <v>7473.15</v>
      </c>
      <c r="O267" s="3">
        <v>22.291</v>
      </c>
      <c r="P267" s="5">
        <v>4012.38</v>
      </c>
    </row>
    <row r="268" spans="1:16" x14ac:dyDescent="0.25">
      <c r="A268" s="3" t="s">
        <v>517</v>
      </c>
      <c r="B268" s="3" t="s">
        <v>518</v>
      </c>
      <c r="C268" s="3">
        <v>0</v>
      </c>
      <c r="D268" s="3" t="s">
        <v>2</v>
      </c>
      <c r="E268" s="3">
        <v>962.84100000000001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399.92700000000002</v>
      </c>
      <c r="N268" s="3">
        <v>0</v>
      </c>
      <c r="O268" s="3">
        <v>562.91399999999999</v>
      </c>
      <c r="P268" s="5">
        <v>0</v>
      </c>
    </row>
    <row r="269" spans="1:16" x14ac:dyDescent="0.25">
      <c r="A269" s="3" t="s">
        <v>519</v>
      </c>
      <c r="B269" s="3" t="s">
        <v>520</v>
      </c>
      <c r="C269" s="3">
        <v>1300</v>
      </c>
      <c r="D269" s="3" t="s">
        <v>2</v>
      </c>
      <c r="E269" s="3">
        <v>34.874000000000002</v>
      </c>
      <c r="F269" s="3">
        <v>45336.2</v>
      </c>
      <c r="G269" s="3">
        <v>100</v>
      </c>
      <c r="H269" s="3">
        <v>130000</v>
      </c>
      <c r="I269" s="3">
        <v>10.021000000000001</v>
      </c>
      <c r="J269" s="3">
        <v>13027.3</v>
      </c>
      <c r="K269" s="3">
        <v>0</v>
      </c>
      <c r="L269" s="3">
        <v>0</v>
      </c>
      <c r="M269" s="3">
        <v>77.923000000000002</v>
      </c>
      <c r="N269" s="3">
        <v>101299.9</v>
      </c>
      <c r="O269" s="3">
        <v>66.971999999999994</v>
      </c>
      <c r="P269" s="5">
        <v>87063.6</v>
      </c>
    </row>
    <row r="270" spans="1:16" x14ac:dyDescent="0.25">
      <c r="A270" s="3" t="s">
        <v>521</v>
      </c>
      <c r="B270" s="3" t="s">
        <v>520</v>
      </c>
      <c r="C270" s="3">
        <v>210</v>
      </c>
      <c r="D270" s="3" t="s">
        <v>2</v>
      </c>
      <c r="E270" s="3">
        <v>0</v>
      </c>
      <c r="F270" s="3">
        <v>0</v>
      </c>
      <c r="G270" s="3">
        <v>9</v>
      </c>
      <c r="H270" s="3">
        <v>1890</v>
      </c>
      <c r="I270" s="3">
        <v>0</v>
      </c>
      <c r="J270" s="3">
        <v>0</v>
      </c>
      <c r="K270" s="3">
        <v>0</v>
      </c>
      <c r="L270" s="3">
        <v>0</v>
      </c>
      <c r="M270" s="3">
        <v>1.68</v>
      </c>
      <c r="N270" s="3">
        <v>352.8</v>
      </c>
      <c r="O270" s="3">
        <v>7.32</v>
      </c>
      <c r="P270" s="5">
        <v>1537.2</v>
      </c>
    </row>
    <row r="271" spans="1:16" x14ac:dyDescent="0.25">
      <c r="A271" s="3" t="s">
        <v>522</v>
      </c>
      <c r="B271" s="3" t="s">
        <v>523</v>
      </c>
      <c r="C271" s="3">
        <v>265</v>
      </c>
      <c r="D271" s="3" t="s">
        <v>2</v>
      </c>
      <c r="E271" s="3">
        <v>161.36969999999999</v>
      </c>
      <c r="F271" s="3">
        <v>42762.970500000003</v>
      </c>
      <c r="G271" s="3">
        <v>300</v>
      </c>
      <c r="H271" s="3">
        <v>79500</v>
      </c>
      <c r="I271" s="3">
        <v>97.046800000000005</v>
      </c>
      <c r="J271" s="3">
        <v>25717.401999999998</v>
      </c>
      <c r="K271" s="3">
        <v>0</v>
      </c>
      <c r="L271" s="3">
        <v>0</v>
      </c>
      <c r="M271" s="3">
        <v>315.67919999999998</v>
      </c>
      <c r="N271" s="3">
        <v>83654.987999999998</v>
      </c>
      <c r="O271" s="3">
        <v>242.7373</v>
      </c>
      <c r="P271" s="5">
        <v>64325.3845</v>
      </c>
    </row>
    <row r="272" spans="1:16" x14ac:dyDescent="0.25">
      <c r="A272" s="3" t="s">
        <v>524</v>
      </c>
      <c r="B272" s="3" t="s">
        <v>525</v>
      </c>
      <c r="C272" s="3">
        <v>195</v>
      </c>
      <c r="D272" s="3" t="s">
        <v>2</v>
      </c>
      <c r="E272" s="3">
        <v>7.51E-2</v>
      </c>
      <c r="F272" s="3">
        <v>14.644500000000001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7.51E-2</v>
      </c>
      <c r="P272" s="5">
        <v>14.644500000000001</v>
      </c>
    </row>
    <row r="273" spans="1:16" x14ac:dyDescent="0.25">
      <c r="A273" s="3" t="s">
        <v>526</v>
      </c>
      <c r="B273" s="3" t="s">
        <v>527</v>
      </c>
      <c r="C273" s="3">
        <v>195</v>
      </c>
      <c r="D273" s="3" t="s">
        <v>2</v>
      </c>
      <c r="E273" s="3">
        <v>0.05</v>
      </c>
      <c r="F273" s="3">
        <v>9.75</v>
      </c>
      <c r="G273" s="3">
        <v>0.104</v>
      </c>
      <c r="H273" s="3">
        <v>20.28</v>
      </c>
      <c r="I273" s="3">
        <v>0</v>
      </c>
      <c r="J273" s="3">
        <v>0</v>
      </c>
      <c r="K273" s="3">
        <v>0</v>
      </c>
      <c r="L273" s="3">
        <v>0</v>
      </c>
      <c r="M273" s="3">
        <v>1.0999999999999999E-2</v>
      </c>
      <c r="N273" s="3">
        <v>2.145</v>
      </c>
      <c r="O273" s="3">
        <v>0.14299999999999999</v>
      </c>
      <c r="P273" s="5">
        <v>27.885000000000002</v>
      </c>
    </row>
    <row r="274" spans="1:16" x14ac:dyDescent="0.25">
      <c r="A274" s="3" t="s">
        <v>528</v>
      </c>
      <c r="B274" s="3" t="s">
        <v>529</v>
      </c>
      <c r="C274" s="3">
        <v>850</v>
      </c>
      <c r="D274" s="3" t="s">
        <v>2</v>
      </c>
      <c r="E274" s="3">
        <v>24.888999999999999</v>
      </c>
      <c r="F274" s="3">
        <v>21155.65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0.48199999999999998</v>
      </c>
      <c r="N274" s="3">
        <v>409.7</v>
      </c>
      <c r="O274" s="3">
        <v>24.407</v>
      </c>
      <c r="P274" s="5">
        <v>20745.95</v>
      </c>
    </row>
    <row r="275" spans="1:16" x14ac:dyDescent="0.25">
      <c r="A275" s="3" t="s">
        <v>530</v>
      </c>
      <c r="B275" s="3" t="s">
        <v>531</v>
      </c>
      <c r="C275" s="3">
        <v>55</v>
      </c>
      <c r="D275" s="3" t="s">
        <v>2</v>
      </c>
      <c r="E275" s="3">
        <v>373.75</v>
      </c>
      <c r="F275" s="3">
        <v>20556.25</v>
      </c>
      <c r="G275" s="3">
        <v>1050</v>
      </c>
      <c r="H275" s="3">
        <v>57750</v>
      </c>
      <c r="I275" s="3">
        <v>0</v>
      </c>
      <c r="J275" s="3">
        <v>0</v>
      </c>
      <c r="K275" s="3">
        <v>0</v>
      </c>
      <c r="L275" s="3">
        <v>0</v>
      </c>
      <c r="M275" s="3">
        <v>996.16499999999996</v>
      </c>
      <c r="N275" s="3">
        <v>54789.074999999997</v>
      </c>
      <c r="O275" s="3">
        <v>427.58499999999998</v>
      </c>
      <c r="P275" s="5">
        <v>23517.174999999999</v>
      </c>
    </row>
    <row r="276" spans="1:16" x14ac:dyDescent="0.25">
      <c r="A276" s="3" t="s">
        <v>532</v>
      </c>
      <c r="B276" s="3" t="s">
        <v>533</v>
      </c>
      <c r="C276" s="3">
        <v>52</v>
      </c>
      <c r="D276" s="3" t="s">
        <v>2</v>
      </c>
      <c r="E276" s="3">
        <v>7.8700000000000006E-2</v>
      </c>
      <c r="F276" s="3">
        <v>4.0923999999999996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7.8700000000000006E-2</v>
      </c>
      <c r="P276" s="5">
        <v>4.0923999999999996</v>
      </c>
    </row>
    <row r="277" spans="1:16" x14ac:dyDescent="0.25">
      <c r="A277" s="3" t="s">
        <v>534</v>
      </c>
      <c r="B277" s="3" t="s">
        <v>535</v>
      </c>
      <c r="C277" s="3">
        <v>48</v>
      </c>
      <c r="D277" s="3" t="s">
        <v>2</v>
      </c>
      <c r="E277" s="3">
        <v>3.5</v>
      </c>
      <c r="F277" s="3">
        <v>168</v>
      </c>
      <c r="G277" s="3">
        <v>5.5</v>
      </c>
      <c r="H277" s="3">
        <v>264</v>
      </c>
      <c r="I277" s="3">
        <v>0</v>
      </c>
      <c r="J277" s="3">
        <v>0</v>
      </c>
      <c r="K277" s="3">
        <v>0</v>
      </c>
      <c r="L277" s="3">
        <v>0</v>
      </c>
      <c r="M277" s="3">
        <v>3.8250000000000002</v>
      </c>
      <c r="N277" s="3">
        <v>183.6</v>
      </c>
      <c r="O277" s="3">
        <v>2.1749999999999998</v>
      </c>
      <c r="P277" s="5">
        <v>104.4</v>
      </c>
    </row>
    <row r="278" spans="1:16" x14ac:dyDescent="0.25">
      <c r="A278" s="3" t="s">
        <v>536</v>
      </c>
      <c r="B278" s="3" t="s">
        <v>537</v>
      </c>
      <c r="C278" s="3">
        <v>0</v>
      </c>
      <c r="D278" s="3" t="s">
        <v>2</v>
      </c>
      <c r="E278" s="3">
        <v>19.437000000000001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19.437000000000001</v>
      </c>
      <c r="N278" s="3">
        <v>0</v>
      </c>
      <c r="O278" s="3">
        <v>0</v>
      </c>
      <c r="P278" s="5">
        <v>0</v>
      </c>
    </row>
    <row r="279" spans="1:16" x14ac:dyDescent="0.25">
      <c r="A279" s="3" t="s">
        <v>538</v>
      </c>
      <c r="B279" s="3" t="s">
        <v>539</v>
      </c>
      <c r="C279" s="3">
        <v>145</v>
      </c>
      <c r="D279" s="3" t="s">
        <v>2</v>
      </c>
      <c r="E279" s="3">
        <v>24.952000000000002</v>
      </c>
      <c r="F279" s="3">
        <v>3618.04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24.952000000000002</v>
      </c>
      <c r="N279" s="3">
        <v>3618.04</v>
      </c>
      <c r="O279" s="3">
        <v>0</v>
      </c>
      <c r="P279" s="5">
        <v>0</v>
      </c>
    </row>
    <row r="280" spans="1:16" x14ac:dyDescent="0.25">
      <c r="A280" s="3" t="s">
        <v>540</v>
      </c>
      <c r="B280" s="3" t="s">
        <v>541</v>
      </c>
      <c r="C280" s="3">
        <v>0</v>
      </c>
      <c r="D280" s="3" t="s">
        <v>22</v>
      </c>
      <c r="E280" s="3">
        <v>7.0000000000000007E-2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7.0000000000000007E-2</v>
      </c>
      <c r="P280" s="5">
        <v>0</v>
      </c>
    </row>
    <row r="281" spans="1:16" x14ac:dyDescent="0.25">
      <c r="A281" s="3" t="s">
        <v>542</v>
      </c>
      <c r="B281" s="3" t="s">
        <v>543</v>
      </c>
      <c r="C281" s="3">
        <v>40</v>
      </c>
      <c r="D281" s="3" t="s">
        <v>2</v>
      </c>
      <c r="E281" s="3">
        <v>24.196000000000002</v>
      </c>
      <c r="F281" s="3">
        <v>967.84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0.4</v>
      </c>
      <c r="N281" s="3">
        <v>16</v>
      </c>
      <c r="O281" s="3">
        <v>23.795999999999999</v>
      </c>
      <c r="P281" s="5">
        <v>951.84</v>
      </c>
    </row>
    <row r="282" spans="1:16" x14ac:dyDescent="0.25">
      <c r="A282" s="3" t="s">
        <v>544</v>
      </c>
      <c r="B282" s="3" t="s">
        <v>545</v>
      </c>
      <c r="C282" s="3">
        <v>0</v>
      </c>
      <c r="D282" s="3" t="s">
        <v>22</v>
      </c>
      <c r="E282" s="3">
        <v>6.6000000000000003E-2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2E-3</v>
      </c>
      <c r="N282" s="3">
        <v>0</v>
      </c>
      <c r="O282" s="3">
        <v>6.4000000000000001E-2</v>
      </c>
      <c r="P282" s="5">
        <v>0</v>
      </c>
    </row>
    <row r="283" spans="1:16" x14ac:dyDescent="0.25">
      <c r="A283" s="3" t="s">
        <v>546</v>
      </c>
      <c r="B283" s="3" t="s">
        <v>547</v>
      </c>
      <c r="C283" s="3">
        <v>210</v>
      </c>
      <c r="D283" s="3" t="s">
        <v>2</v>
      </c>
      <c r="E283" s="3">
        <v>24.921500000000002</v>
      </c>
      <c r="F283" s="3">
        <v>5233.5150000000003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24.921500000000002</v>
      </c>
      <c r="P283" s="5">
        <v>5233.5150000000003</v>
      </c>
    </row>
    <row r="284" spans="1:16" x14ac:dyDescent="0.25">
      <c r="A284" s="3" t="s">
        <v>548</v>
      </c>
      <c r="B284" s="3" t="s">
        <v>549</v>
      </c>
      <c r="C284" s="3">
        <v>38</v>
      </c>
      <c r="D284" s="3" t="s">
        <v>2</v>
      </c>
      <c r="E284" s="3">
        <v>523.346</v>
      </c>
      <c r="F284" s="3">
        <v>19887.148000000001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289.2</v>
      </c>
      <c r="N284" s="3">
        <v>10989.6</v>
      </c>
      <c r="O284" s="3">
        <v>234.14599999999999</v>
      </c>
      <c r="P284" s="5">
        <v>8897.5480000000007</v>
      </c>
    </row>
    <row r="285" spans="1:16" x14ac:dyDescent="0.25">
      <c r="A285" s="3" t="s">
        <v>550</v>
      </c>
      <c r="B285" s="3" t="s">
        <v>551</v>
      </c>
      <c r="C285" s="3">
        <v>6375</v>
      </c>
      <c r="D285" s="3" t="s">
        <v>2</v>
      </c>
      <c r="E285" s="3">
        <v>33.886499999999998</v>
      </c>
      <c r="F285" s="3">
        <v>216026.4375</v>
      </c>
      <c r="G285" s="3">
        <v>720</v>
      </c>
      <c r="H285" s="3">
        <v>4590000</v>
      </c>
      <c r="I285" s="3">
        <v>0</v>
      </c>
      <c r="J285" s="3">
        <v>0</v>
      </c>
      <c r="K285" s="3">
        <v>0</v>
      </c>
      <c r="L285" s="3">
        <v>0</v>
      </c>
      <c r="M285" s="3">
        <v>650.35220000000004</v>
      </c>
      <c r="N285" s="3">
        <v>4145995.2749999999</v>
      </c>
      <c r="O285" s="3">
        <v>103.5343</v>
      </c>
      <c r="P285" s="5">
        <v>660031.16249999998</v>
      </c>
    </row>
    <row r="286" spans="1:16" x14ac:dyDescent="0.25">
      <c r="A286" s="3" t="s">
        <v>552</v>
      </c>
      <c r="B286" s="3" t="s">
        <v>553</v>
      </c>
      <c r="C286" s="3">
        <v>13400</v>
      </c>
      <c r="D286" s="3" t="s">
        <v>2</v>
      </c>
      <c r="E286" s="3">
        <v>7.0060000000000002</v>
      </c>
      <c r="F286" s="3">
        <v>93880.4</v>
      </c>
      <c r="G286" s="3">
        <v>5</v>
      </c>
      <c r="H286" s="3">
        <v>67000</v>
      </c>
      <c r="I286" s="3">
        <v>6.9859999999999998</v>
      </c>
      <c r="J286" s="3">
        <v>93612.4</v>
      </c>
      <c r="K286" s="3">
        <v>0</v>
      </c>
      <c r="L286" s="3">
        <v>0</v>
      </c>
      <c r="M286" s="3">
        <v>13.065</v>
      </c>
      <c r="N286" s="3">
        <v>175071</v>
      </c>
      <c r="O286" s="3">
        <v>5.9269999999999996</v>
      </c>
      <c r="P286" s="5">
        <v>79421.8</v>
      </c>
    </row>
    <row r="287" spans="1:16" x14ac:dyDescent="0.25">
      <c r="A287" s="3" t="s">
        <v>554</v>
      </c>
      <c r="B287" s="3" t="s">
        <v>555</v>
      </c>
      <c r="C287" s="3">
        <v>0</v>
      </c>
      <c r="D287" s="3" t="s">
        <v>2</v>
      </c>
      <c r="E287" s="3">
        <v>4.7969999999999997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4.7969999999999997</v>
      </c>
      <c r="N287" s="3">
        <v>0</v>
      </c>
      <c r="O287" s="3">
        <v>0</v>
      </c>
      <c r="P287" s="5">
        <v>0</v>
      </c>
    </row>
    <row r="288" spans="1:16" x14ac:dyDescent="0.25">
      <c r="A288" s="3" t="s">
        <v>556</v>
      </c>
      <c r="B288" s="3" t="s">
        <v>557</v>
      </c>
      <c r="C288" s="3">
        <v>252000</v>
      </c>
      <c r="D288" s="3" t="s">
        <v>2</v>
      </c>
      <c r="E288" s="3">
        <v>1.1900000000000001E-2</v>
      </c>
      <c r="F288" s="3">
        <v>2998.8</v>
      </c>
      <c r="G288" s="3">
        <v>1</v>
      </c>
      <c r="H288" s="3">
        <v>252000</v>
      </c>
      <c r="I288" s="3">
        <v>0</v>
      </c>
      <c r="J288" s="3">
        <v>0</v>
      </c>
      <c r="K288" s="3">
        <v>0</v>
      </c>
      <c r="L288" s="3">
        <v>0</v>
      </c>
      <c r="M288" s="3">
        <v>0.89</v>
      </c>
      <c r="N288" s="3">
        <v>224280</v>
      </c>
      <c r="O288" s="3">
        <v>0.12189999999999999</v>
      </c>
      <c r="P288" s="5">
        <v>30718.799999999999</v>
      </c>
    </row>
    <row r="289" spans="1:16" x14ac:dyDescent="0.25">
      <c r="A289" s="3" t="s">
        <v>558</v>
      </c>
      <c r="B289" s="3" t="s">
        <v>559</v>
      </c>
      <c r="C289" s="3">
        <v>340</v>
      </c>
      <c r="D289" s="3" t="s">
        <v>2</v>
      </c>
      <c r="E289" s="3">
        <v>25.866800000000001</v>
      </c>
      <c r="F289" s="3">
        <v>8794.7119999999995</v>
      </c>
      <c r="G289" s="3">
        <v>25</v>
      </c>
      <c r="H289" s="3">
        <v>8500</v>
      </c>
      <c r="I289" s="3">
        <v>23.9116</v>
      </c>
      <c r="J289" s="3">
        <v>8129.9440000000004</v>
      </c>
      <c r="K289" s="3">
        <v>0</v>
      </c>
      <c r="L289" s="3">
        <v>0</v>
      </c>
      <c r="M289" s="3">
        <v>36.270499999999998</v>
      </c>
      <c r="N289" s="3">
        <v>12331.97</v>
      </c>
      <c r="O289" s="3">
        <v>38.507899999999999</v>
      </c>
      <c r="P289" s="5">
        <v>13092.686</v>
      </c>
    </row>
    <row r="290" spans="1:16" x14ac:dyDescent="0.25">
      <c r="A290" s="3" t="s">
        <v>560</v>
      </c>
      <c r="B290" s="3" t="s">
        <v>561</v>
      </c>
      <c r="C290" s="3">
        <v>240</v>
      </c>
      <c r="D290" s="3" t="s">
        <v>2</v>
      </c>
      <c r="E290" s="3">
        <v>0</v>
      </c>
      <c r="F290" s="3">
        <v>0</v>
      </c>
      <c r="G290" s="3">
        <v>5.91E-2</v>
      </c>
      <c r="H290" s="3">
        <v>14.183999999999999</v>
      </c>
      <c r="I290" s="3">
        <v>0</v>
      </c>
      <c r="J290" s="3">
        <v>0</v>
      </c>
      <c r="K290" s="3">
        <v>0</v>
      </c>
      <c r="L290" s="3">
        <v>0</v>
      </c>
      <c r="M290" s="3">
        <v>1E-3</v>
      </c>
      <c r="N290" s="3">
        <v>0.24</v>
      </c>
      <c r="O290" s="3">
        <v>5.8099999999999999E-2</v>
      </c>
      <c r="P290" s="5">
        <v>13.944000000000001</v>
      </c>
    </row>
    <row r="291" spans="1:16" x14ac:dyDescent="0.25">
      <c r="A291" s="3" t="s">
        <v>562</v>
      </c>
      <c r="B291" s="3" t="s">
        <v>563</v>
      </c>
      <c r="C291" s="3">
        <v>240</v>
      </c>
      <c r="D291" s="3" t="s">
        <v>2</v>
      </c>
      <c r="E291" s="3">
        <v>0.224</v>
      </c>
      <c r="F291" s="3">
        <v>53.76</v>
      </c>
      <c r="G291" s="3">
        <v>0.54700000000000004</v>
      </c>
      <c r="H291" s="3">
        <v>131.28</v>
      </c>
      <c r="I291" s="3">
        <v>0</v>
      </c>
      <c r="J291" s="3">
        <v>0</v>
      </c>
      <c r="K291" s="3">
        <v>0</v>
      </c>
      <c r="L291" s="3">
        <v>0</v>
      </c>
      <c r="M291" s="3">
        <v>0.253</v>
      </c>
      <c r="N291" s="3">
        <v>60.72</v>
      </c>
      <c r="O291" s="3">
        <v>0.51800000000000002</v>
      </c>
      <c r="P291" s="5">
        <v>124.32</v>
      </c>
    </row>
    <row r="292" spans="1:16" x14ac:dyDescent="0.25">
      <c r="A292" s="3" t="s">
        <v>564</v>
      </c>
      <c r="B292" s="3" t="s">
        <v>565</v>
      </c>
      <c r="C292" s="3">
        <v>4100</v>
      </c>
      <c r="D292" s="3" t="s">
        <v>2</v>
      </c>
      <c r="E292" s="3">
        <v>20.0185</v>
      </c>
      <c r="F292" s="3">
        <v>82075.850000000006</v>
      </c>
      <c r="G292" s="3">
        <v>50</v>
      </c>
      <c r="H292" s="3">
        <v>205000</v>
      </c>
      <c r="I292" s="3">
        <v>0</v>
      </c>
      <c r="J292" s="3">
        <v>0</v>
      </c>
      <c r="K292" s="3">
        <v>0</v>
      </c>
      <c r="L292" s="3">
        <v>0</v>
      </c>
      <c r="M292" s="3">
        <v>63.061500000000002</v>
      </c>
      <c r="N292" s="3">
        <v>258552.15</v>
      </c>
      <c r="O292" s="3">
        <v>6.9569999999999999</v>
      </c>
      <c r="P292" s="5">
        <v>28523.7</v>
      </c>
    </row>
    <row r="293" spans="1:16" x14ac:dyDescent="0.25">
      <c r="A293" s="3" t="s">
        <v>566</v>
      </c>
      <c r="B293" s="3" t="s">
        <v>567</v>
      </c>
      <c r="C293" s="3">
        <v>2200</v>
      </c>
      <c r="D293" s="3" t="s">
        <v>2</v>
      </c>
      <c r="E293" s="3">
        <v>8.5000000000000006E-2</v>
      </c>
      <c r="F293" s="3">
        <v>187</v>
      </c>
      <c r="G293" s="3">
        <v>25</v>
      </c>
      <c r="H293" s="3">
        <v>55000</v>
      </c>
      <c r="I293" s="3">
        <v>0</v>
      </c>
      <c r="J293" s="3">
        <v>0</v>
      </c>
      <c r="K293" s="3">
        <v>0</v>
      </c>
      <c r="L293" s="3">
        <v>0</v>
      </c>
      <c r="M293" s="3">
        <v>11.428000000000001</v>
      </c>
      <c r="N293" s="3">
        <v>25141.599999999999</v>
      </c>
      <c r="O293" s="3">
        <v>13.657</v>
      </c>
      <c r="P293" s="5">
        <v>30045.4</v>
      </c>
    </row>
    <row r="294" spans="1:16" x14ac:dyDescent="0.25">
      <c r="A294" s="3" t="s">
        <v>568</v>
      </c>
      <c r="B294" s="3" t="s">
        <v>569</v>
      </c>
      <c r="C294" s="3">
        <v>4400</v>
      </c>
      <c r="D294" s="3" t="s">
        <v>2</v>
      </c>
      <c r="E294" s="3">
        <v>102.84399999999999</v>
      </c>
      <c r="F294" s="3">
        <v>452513.6</v>
      </c>
      <c r="G294" s="3">
        <v>300</v>
      </c>
      <c r="H294" s="3">
        <v>1320000</v>
      </c>
      <c r="I294" s="3">
        <v>0</v>
      </c>
      <c r="J294" s="3">
        <v>0</v>
      </c>
      <c r="K294" s="3">
        <v>0</v>
      </c>
      <c r="L294" s="3">
        <v>0</v>
      </c>
      <c r="M294" s="3">
        <v>399.87900000000002</v>
      </c>
      <c r="N294" s="3">
        <v>1759467.6</v>
      </c>
      <c r="O294" s="3">
        <v>2.9649999999999999</v>
      </c>
      <c r="P294" s="5">
        <v>13046</v>
      </c>
    </row>
    <row r="295" spans="1:16" x14ac:dyDescent="0.25">
      <c r="A295" s="3" t="s">
        <v>570</v>
      </c>
      <c r="B295" s="3" t="s">
        <v>571</v>
      </c>
      <c r="C295" s="3">
        <v>0</v>
      </c>
      <c r="D295" s="3" t="s">
        <v>2</v>
      </c>
      <c r="E295" s="3">
        <v>20.407</v>
      </c>
      <c r="F295" s="3">
        <v>0</v>
      </c>
      <c r="G295" s="3">
        <v>0</v>
      </c>
      <c r="H295" s="3">
        <v>0</v>
      </c>
      <c r="I295" s="3">
        <v>20.407</v>
      </c>
      <c r="J295" s="3">
        <v>0</v>
      </c>
      <c r="K295" s="3">
        <v>0</v>
      </c>
      <c r="L295" s="3">
        <v>0</v>
      </c>
      <c r="M295" s="3">
        <v>20.41</v>
      </c>
      <c r="N295" s="3">
        <v>0</v>
      </c>
      <c r="O295" s="3">
        <v>20.404</v>
      </c>
      <c r="P295" s="5">
        <v>0</v>
      </c>
    </row>
    <row r="296" spans="1:16" x14ac:dyDescent="0.25">
      <c r="A296" s="3" t="s">
        <v>572</v>
      </c>
      <c r="B296" s="3" t="s">
        <v>573</v>
      </c>
      <c r="C296" s="3">
        <v>135</v>
      </c>
      <c r="D296" s="3" t="s">
        <v>2</v>
      </c>
      <c r="E296" s="3">
        <v>49.682000000000002</v>
      </c>
      <c r="F296" s="3">
        <v>6707.07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49.682000000000002</v>
      </c>
      <c r="P296" s="5">
        <v>6707.07</v>
      </c>
    </row>
    <row r="297" spans="1:16" x14ac:dyDescent="0.25">
      <c r="A297" s="3" t="s">
        <v>574</v>
      </c>
      <c r="B297" s="3" t="s">
        <v>575</v>
      </c>
      <c r="C297" s="3">
        <v>220</v>
      </c>
      <c r="D297" s="3" t="s">
        <v>2</v>
      </c>
      <c r="E297" s="3">
        <v>23.861999999999998</v>
      </c>
      <c r="F297" s="3">
        <v>5249.64</v>
      </c>
      <c r="G297" s="3">
        <v>50</v>
      </c>
      <c r="H297" s="3">
        <v>11000</v>
      </c>
      <c r="I297" s="3">
        <v>0</v>
      </c>
      <c r="J297" s="3">
        <v>0</v>
      </c>
      <c r="K297" s="3">
        <v>0</v>
      </c>
      <c r="L297" s="3">
        <v>0</v>
      </c>
      <c r="M297" s="3">
        <v>49.033000000000001</v>
      </c>
      <c r="N297" s="3">
        <v>10787.26</v>
      </c>
      <c r="O297" s="3">
        <v>24.829000000000001</v>
      </c>
      <c r="P297" s="5">
        <v>5462.38</v>
      </c>
    </row>
    <row r="298" spans="1:16" x14ac:dyDescent="0.25">
      <c r="A298" s="3" t="s">
        <v>576</v>
      </c>
      <c r="B298" s="3" t="s">
        <v>575</v>
      </c>
      <c r="C298" s="3">
        <v>163</v>
      </c>
      <c r="D298" s="3" t="s">
        <v>2</v>
      </c>
      <c r="E298" s="3">
        <v>0</v>
      </c>
      <c r="F298" s="3">
        <v>0</v>
      </c>
      <c r="G298" s="3">
        <v>3</v>
      </c>
      <c r="H298" s="3">
        <v>489</v>
      </c>
      <c r="I298" s="3">
        <v>0</v>
      </c>
      <c r="J298" s="3">
        <v>0</v>
      </c>
      <c r="K298" s="3">
        <v>0</v>
      </c>
      <c r="L298" s="3">
        <v>0</v>
      </c>
      <c r="M298" s="3">
        <v>1.26</v>
      </c>
      <c r="N298" s="3">
        <v>205.38</v>
      </c>
      <c r="O298" s="3">
        <v>1.74</v>
      </c>
      <c r="P298" s="5">
        <v>283.62</v>
      </c>
    </row>
    <row r="299" spans="1:16" x14ac:dyDescent="0.25">
      <c r="A299" s="3" t="s">
        <v>577</v>
      </c>
      <c r="B299" s="3" t="s">
        <v>578</v>
      </c>
      <c r="C299" s="3">
        <v>0</v>
      </c>
      <c r="D299" s="3" t="s">
        <v>2</v>
      </c>
      <c r="E299" s="3">
        <v>0.192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0.192</v>
      </c>
      <c r="P299" s="5">
        <v>0</v>
      </c>
    </row>
    <row r="300" spans="1:16" x14ac:dyDescent="0.25">
      <c r="A300" s="3" t="s">
        <v>579</v>
      </c>
      <c r="B300" s="3" t="s">
        <v>580</v>
      </c>
      <c r="C300" s="3">
        <v>6900</v>
      </c>
      <c r="D300" s="3" t="s">
        <v>2</v>
      </c>
      <c r="E300" s="3">
        <v>0</v>
      </c>
      <c r="F300" s="3">
        <v>0</v>
      </c>
      <c r="G300" s="3">
        <v>50</v>
      </c>
      <c r="H300" s="3">
        <v>345000</v>
      </c>
      <c r="I300" s="3">
        <v>0</v>
      </c>
      <c r="J300" s="3">
        <v>0</v>
      </c>
      <c r="K300" s="3">
        <v>0</v>
      </c>
      <c r="L300" s="3">
        <v>0</v>
      </c>
      <c r="M300" s="3">
        <v>50</v>
      </c>
      <c r="N300" s="3">
        <v>345000</v>
      </c>
      <c r="O300" s="3">
        <v>0</v>
      </c>
      <c r="P300" s="5">
        <v>0</v>
      </c>
    </row>
    <row r="301" spans="1:16" x14ac:dyDescent="0.25">
      <c r="A301" s="3" t="s">
        <v>581</v>
      </c>
      <c r="B301" s="3" t="s">
        <v>582</v>
      </c>
      <c r="C301" s="3">
        <v>0</v>
      </c>
      <c r="D301" s="3" t="s">
        <v>22</v>
      </c>
      <c r="E301" s="3">
        <v>7.1999999999999995E-2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7.1999999999999995E-2</v>
      </c>
      <c r="P301" s="5">
        <v>0</v>
      </c>
    </row>
    <row r="302" spans="1:16" x14ac:dyDescent="0.25">
      <c r="A302" s="3" t="s">
        <v>583</v>
      </c>
      <c r="B302" s="3" t="s">
        <v>584</v>
      </c>
      <c r="C302" s="3">
        <v>22000</v>
      </c>
      <c r="D302" s="3" t="s">
        <v>2</v>
      </c>
      <c r="E302" s="3">
        <v>0.66300000000000003</v>
      </c>
      <c r="F302" s="3">
        <v>14586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0.66300000000000003</v>
      </c>
      <c r="N302" s="3">
        <v>14586</v>
      </c>
      <c r="O302" s="3">
        <v>0</v>
      </c>
      <c r="P302" s="5">
        <v>0</v>
      </c>
    </row>
    <row r="303" spans="1:16" x14ac:dyDescent="0.25">
      <c r="A303" s="3" t="s">
        <v>585</v>
      </c>
      <c r="B303" s="3" t="s">
        <v>584</v>
      </c>
      <c r="C303" s="3">
        <v>8200</v>
      </c>
      <c r="D303" s="3" t="s">
        <v>2</v>
      </c>
      <c r="E303" s="3">
        <v>0</v>
      </c>
      <c r="F303" s="3">
        <v>0</v>
      </c>
      <c r="G303" s="3">
        <v>25</v>
      </c>
      <c r="H303" s="3">
        <v>205000</v>
      </c>
      <c r="I303" s="3">
        <v>0</v>
      </c>
      <c r="J303" s="3">
        <v>0</v>
      </c>
      <c r="K303" s="3">
        <v>0</v>
      </c>
      <c r="L303" s="3">
        <v>0</v>
      </c>
      <c r="M303" s="3">
        <v>23.06</v>
      </c>
      <c r="N303" s="3">
        <v>189092</v>
      </c>
      <c r="O303" s="3">
        <v>1.94</v>
      </c>
      <c r="P303" s="5">
        <v>15908</v>
      </c>
    </row>
    <row r="304" spans="1:16" x14ac:dyDescent="0.25">
      <c r="A304" s="3" t="s">
        <v>586</v>
      </c>
      <c r="B304" s="3" t="s">
        <v>587</v>
      </c>
      <c r="C304" s="3">
        <v>8400</v>
      </c>
      <c r="D304" s="3" t="s">
        <v>2</v>
      </c>
      <c r="E304" s="3">
        <v>2.286</v>
      </c>
      <c r="F304" s="3">
        <v>19202.400000000001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2.286</v>
      </c>
      <c r="P304" s="5">
        <v>19202.400000000001</v>
      </c>
    </row>
    <row r="305" spans="1:16" x14ac:dyDescent="0.25">
      <c r="A305" s="3" t="s">
        <v>588</v>
      </c>
      <c r="B305" s="3" t="s">
        <v>589</v>
      </c>
      <c r="C305" s="3">
        <v>1210</v>
      </c>
      <c r="D305" s="3" t="s">
        <v>2</v>
      </c>
      <c r="E305" s="3">
        <v>6.5010000000000003</v>
      </c>
      <c r="F305" s="3">
        <v>7866.21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6.5010000000000003</v>
      </c>
      <c r="P305" s="5">
        <v>7866.21</v>
      </c>
    </row>
    <row r="306" spans="1:16" x14ac:dyDescent="0.25">
      <c r="A306" s="3" t="s">
        <v>590</v>
      </c>
      <c r="B306" s="3" t="s">
        <v>591</v>
      </c>
      <c r="C306" s="3">
        <v>6850</v>
      </c>
      <c r="D306" s="3" t="s">
        <v>2</v>
      </c>
      <c r="E306" s="3">
        <v>0.38900000000000001</v>
      </c>
      <c r="F306" s="3">
        <v>2664.65</v>
      </c>
      <c r="G306" s="3">
        <v>5</v>
      </c>
      <c r="H306" s="3">
        <v>34250</v>
      </c>
      <c r="I306" s="3">
        <v>0.38400000000000001</v>
      </c>
      <c r="J306" s="3">
        <v>2630.4</v>
      </c>
      <c r="K306" s="3">
        <v>0</v>
      </c>
      <c r="L306" s="3">
        <v>0</v>
      </c>
      <c r="M306" s="3">
        <v>5.1980000000000004</v>
      </c>
      <c r="N306" s="3">
        <v>35606.300000000003</v>
      </c>
      <c r="O306" s="3">
        <v>0.57499999999999996</v>
      </c>
      <c r="P306" s="5">
        <v>3938.75</v>
      </c>
    </row>
    <row r="307" spans="1:16" x14ac:dyDescent="0.25">
      <c r="A307" s="3" t="s">
        <v>592</v>
      </c>
      <c r="B307" s="3" t="s">
        <v>593</v>
      </c>
      <c r="C307" s="3">
        <v>360000</v>
      </c>
      <c r="D307" s="3" t="s">
        <v>2</v>
      </c>
      <c r="E307" s="3">
        <v>0.128</v>
      </c>
      <c r="F307" s="3">
        <v>46080</v>
      </c>
      <c r="G307" s="3">
        <v>0.8</v>
      </c>
      <c r="H307" s="3">
        <v>288000</v>
      </c>
      <c r="I307" s="3">
        <v>0</v>
      </c>
      <c r="J307" s="3">
        <v>0</v>
      </c>
      <c r="K307" s="3">
        <v>0</v>
      </c>
      <c r="L307" s="3">
        <v>0</v>
      </c>
      <c r="M307" s="3">
        <v>0.61509999999999998</v>
      </c>
      <c r="N307" s="3">
        <v>221436</v>
      </c>
      <c r="O307" s="3">
        <v>0.31290000000000001</v>
      </c>
      <c r="P307" s="5">
        <v>112644</v>
      </c>
    </row>
    <row r="308" spans="1:16" x14ac:dyDescent="0.25">
      <c r="A308" s="3" t="s">
        <v>594</v>
      </c>
      <c r="B308" s="3" t="s">
        <v>595</v>
      </c>
      <c r="C308" s="3">
        <v>680</v>
      </c>
      <c r="D308" s="3" t="s">
        <v>2</v>
      </c>
      <c r="E308" s="3">
        <v>24.890999999999998</v>
      </c>
      <c r="F308" s="3">
        <v>16925.88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4.0000000000000001E-3</v>
      </c>
      <c r="N308" s="3">
        <v>2.72</v>
      </c>
      <c r="O308" s="3">
        <v>24.887</v>
      </c>
      <c r="P308" s="5">
        <v>16923.16</v>
      </c>
    </row>
    <row r="309" spans="1:16" x14ac:dyDescent="0.25">
      <c r="A309" s="3" t="s">
        <v>596</v>
      </c>
      <c r="B309" s="3" t="s">
        <v>597</v>
      </c>
      <c r="C309" s="3">
        <v>650</v>
      </c>
      <c r="D309" s="3" t="s">
        <v>2</v>
      </c>
      <c r="E309" s="3">
        <v>30.061</v>
      </c>
      <c r="F309" s="3">
        <v>19539.650000000001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30.061</v>
      </c>
      <c r="P309" s="5">
        <v>19539.650000000001</v>
      </c>
    </row>
    <row r="310" spans="1:16" x14ac:dyDescent="0.25">
      <c r="A310" s="3" t="s">
        <v>598</v>
      </c>
      <c r="B310" s="3" t="s">
        <v>599</v>
      </c>
      <c r="C310" s="3">
        <v>0</v>
      </c>
      <c r="D310" s="3" t="s">
        <v>2</v>
      </c>
      <c r="E310" s="3">
        <v>31.7652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14.465199999999999</v>
      </c>
      <c r="N310" s="3">
        <v>0</v>
      </c>
      <c r="O310" s="3">
        <v>17.3</v>
      </c>
      <c r="P310" s="5">
        <v>0</v>
      </c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8" x14ac:dyDescent="0.3">
      <c r="A312" s="7" t="s">
        <v>602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</sheetData>
  <mergeCells count="5">
    <mergeCell ref="A312:P312"/>
    <mergeCell ref="A1:P1"/>
    <mergeCell ref="A2:P2"/>
    <mergeCell ref="A3:P3"/>
    <mergeCell ref="A4:P4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F4E0-ABA0-4D06-9305-1B576E0C1AF3}">
  <dimension ref="A1:K306"/>
  <sheetViews>
    <sheetView tabSelected="1" workbookViewId="0">
      <selection activeCell="M34" sqref="M34"/>
    </sheetView>
  </sheetViews>
  <sheetFormatPr defaultRowHeight="13.2" x14ac:dyDescent="0.25"/>
  <cols>
    <col min="1" max="1" width="11.6640625" customWidth="1"/>
    <col min="2" max="2" width="76.21875" bestFit="1" customWidth="1"/>
    <col min="4" max="4" width="15.44140625" customWidth="1"/>
    <col min="5" max="5" width="14.5546875" style="6" customWidth="1"/>
    <col min="6" max="6" width="12.77734375" customWidth="1"/>
    <col min="8" max="8" width="15.33203125" bestFit="1" customWidth="1"/>
    <col min="11" max="11" width="11" bestFit="1" customWidth="1"/>
  </cols>
  <sheetData>
    <row r="1" spans="1:11" x14ac:dyDescent="0.25">
      <c r="A1" t="s">
        <v>603</v>
      </c>
      <c r="B1" t="s">
        <v>604</v>
      </c>
      <c r="C1" t="s">
        <v>605</v>
      </c>
      <c r="D1" s="6" t="s">
        <v>615</v>
      </c>
      <c r="E1" s="6" t="s">
        <v>619</v>
      </c>
      <c r="F1" t="s">
        <v>620</v>
      </c>
      <c r="G1" t="s">
        <v>622</v>
      </c>
      <c r="H1" t="s">
        <v>623</v>
      </c>
    </row>
    <row r="2" spans="1:11" x14ac:dyDescent="0.25">
      <c r="A2" t="s">
        <v>426</v>
      </c>
      <c r="B2" t="s">
        <v>427</v>
      </c>
      <c r="C2">
        <v>590</v>
      </c>
      <c r="D2" s="6">
        <v>12549.8156</v>
      </c>
      <c r="E2" s="6">
        <f t="shared" ref="E2:E65" si="0">D2*C2</f>
        <v>7404391.2039999999</v>
      </c>
      <c r="F2">
        <f t="shared" ref="F2:F65" si="1">(E2/$K$11)*100</f>
        <v>10.794956034715094</v>
      </c>
      <c r="G2">
        <f t="shared" ref="G2:G65" si="2">RANK(F2,$F$2:$F$306)</f>
        <v>1</v>
      </c>
      <c r="H2">
        <f>Table1[[#This Row],[Percentage]]</f>
        <v>10.794956034715094</v>
      </c>
    </row>
    <row r="3" spans="1:11" x14ac:dyDescent="0.25">
      <c r="A3" t="s">
        <v>493</v>
      </c>
      <c r="B3" t="s">
        <v>494</v>
      </c>
      <c r="C3">
        <v>12800</v>
      </c>
      <c r="D3" s="6">
        <v>498.06119999999999</v>
      </c>
      <c r="E3" s="6">
        <f t="shared" si="0"/>
        <v>6375183.3599999994</v>
      </c>
      <c r="F3">
        <f t="shared" si="1"/>
        <v>9.2944608393016033</v>
      </c>
      <c r="G3">
        <f t="shared" si="2"/>
        <v>2</v>
      </c>
      <c r="H3">
        <f>Table1[[#This Row],[Percentage]]+H2</f>
        <v>20.089416874016699</v>
      </c>
    </row>
    <row r="4" spans="1:11" x14ac:dyDescent="0.25">
      <c r="A4" t="s">
        <v>33</v>
      </c>
      <c r="B4" t="s">
        <v>34</v>
      </c>
      <c r="C4">
        <v>1490</v>
      </c>
      <c r="D4" s="6">
        <v>3335.7671</v>
      </c>
      <c r="E4" s="6">
        <f t="shared" si="0"/>
        <v>4970292.9790000003</v>
      </c>
      <c r="F4">
        <f t="shared" si="1"/>
        <v>7.2462532988496209</v>
      </c>
      <c r="G4">
        <f t="shared" si="2"/>
        <v>3</v>
      </c>
      <c r="H4">
        <f>Table1[[#This Row],[Percentage]]+H3</f>
        <v>27.335670172866319</v>
      </c>
    </row>
    <row r="5" spans="1:11" x14ac:dyDescent="0.25">
      <c r="A5" t="s">
        <v>550</v>
      </c>
      <c r="B5" t="s">
        <v>551</v>
      </c>
      <c r="C5">
        <v>6375</v>
      </c>
      <c r="D5" s="6">
        <v>650.35220000000004</v>
      </c>
      <c r="E5" s="6">
        <f t="shared" si="0"/>
        <v>4145995.2750000004</v>
      </c>
      <c r="F5">
        <f t="shared" si="1"/>
        <v>6.0444992006342835</v>
      </c>
      <c r="G5">
        <f t="shared" si="2"/>
        <v>4</v>
      </c>
      <c r="H5">
        <f>Table1[[#This Row],[Percentage]]+H4</f>
        <v>33.3801693735006</v>
      </c>
    </row>
    <row r="6" spans="1:11" x14ac:dyDescent="0.25">
      <c r="A6" t="s">
        <v>58</v>
      </c>
      <c r="B6" t="s">
        <v>59</v>
      </c>
      <c r="C6">
        <v>963.63599999999997</v>
      </c>
      <c r="D6" s="6">
        <v>3891.2449999999999</v>
      </c>
      <c r="E6" s="6">
        <f t="shared" si="0"/>
        <v>3749743.7668199996</v>
      </c>
      <c r="F6">
        <f t="shared" si="1"/>
        <v>5.4667990911125379</v>
      </c>
      <c r="G6">
        <f t="shared" si="2"/>
        <v>5</v>
      </c>
      <c r="H6">
        <f>Table1[[#This Row],[Percentage]]+H5</f>
        <v>38.846968464613141</v>
      </c>
    </row>
    <row r="7" spans="1:11" x14ac:dyDescent="0.25">
      <c r="A7" t="s">
        <v>197</v>
      </c>
      <c r="B7" t="s">
        <v>198</v>
      </c>
      <c r="C7">
        <v>420000</v>
      </c>
      <c r="D7" s="6">
        <v>7.6258999999999997</v>
      </c>
      <c r="E7" s="6">
        <f t="shared" si="0"/>
        <v>3202878</v>
      </c>
      <c r="F7">
        <f t="shared" si="1"/>
        <v>4.6695165398443761</v>
      </c>
      <c r="G7">
        <f t="shared" si="2"/>
        <v>6</v>
      </c>
      <c r="H7">
        <f>Table1[[#This Row],[Percentage]]+H6</f>
        <v>43.516485004457515</v>
      </c>
    </row>
    <row r="8" spans="1:11" x14ac:dyDescent="0.25">
      <c r="A8" t="s">
        <v>359</v>
      </c>
      <c r="B8" t="s">
        <v>360</v>
      </c>
      <c r="C8">
        <v>295</v>
      </c>
      <c r="D8" s="6">
        <v>9719.1108999999997</v>
      </c>
      <c r="E8" s="6">
        <f t="shared" si="0"/>
        <v>2867137.7154999999</v>
      </c>
      <c r="F8">
        <f t="shared" si="1"/>
        <v>4.1800365123301191</v>
      </c>
      <c r="G8">
        <f t="shared" si="2"/>
        <v>7</v>
      </c>
      <c r="H8">
        <f>Table1[[#This Row],[Percentage]]+H7</f>
        <v>47.696521516787634</v>
      </c>
    </row>
    <row r="9" spans="1:11" x14ac:dyDescent="0.25">
      <c r="A9" t="s">
        <v>503</v>
      </c>
      <c r="B9" t="s">
        <v>504</v>
      </c>
      <c r="C9">
        <v>1575</v>
      </c>
      <c r="D9" s="6">
        <v>1542.2370000000001</v>
      </c>
      <c r="E9" s="6">
        <f t="shared" si="0"/>
        <v>2429023.2749999999</v>
      </c>
      <c r="F9">
        <f t="shared" si="1"/>
        <v>3.5413039017656787</v>
      </c>
      <c r="G9">
        <f t="shared" si="2"/>
        <v>8</v>
      </c>
      <c r="H9">
        <f>Table1[[#This Row],[Percentage]]+H8</f>
        <v>51.237825418553314</v>
      </c>
    </row>
    <row r="10" spans="1:11" x14ac:dyDescent="0.25">
      <c r="A10" t="s">
        <v>280</v>
      </c>
      <c r="B10" t="s">
        <v>281</v>
      </c>
      <c r="C10">
        <v>715</v>
      </c>
      <c r="D10" s="6">
        <v>2703.1687000000002</v>
      </c>
      <c r="E10" s="6">
        <f t="shared" si="0"/>
        <v>1932765.6205000002</v>
      </c>
      <c r="F10">
        <f t="shared" si="1"/>
        <v>2.8178035605999758</v>
      </c>
      <c r="G10">
        <f t="shared" si="2"/>
        <v>9</v>
      </c>
      <c r="H10">
        <f>Table1[[#This Row],[Percentage]]+H9</f>
        <v>54.05562897915329</v>
      </c>
    </row>
    <row r="11" spans="1:11" x14ac:dyDescent="0.25">
      <c r="A11" t="s">
        <v>54</v>
      </c>
      <c r="B11" t="s">
        <v>55</v>
      </c>
      <c r="C11">
        <v>1418.18</v>
      </c>
      <c r="D11" s="6">
        <v>1316.433</v>
      </c>
      <c r="E11" s="6">
        <f t="shared" si="0"/>
        <v>1866938.9519400001</v>
      </c>
      <c r="F11">
        <f t="shared" si="1"/>
        <v>2.7218340239508203</v>
      </c>
      <c r="G11">
        <f t="shared" si="2"/>
        <v>10</v>
      </c>
      <c r="H11">
        <f>Table1[[#This Row],[Percentage]]+H10</f>
        <v>56.77746300310411</v>
      </c>
      <c r="J11" t="s">
        <v>621</v>
      </c>
      <c r="K11">
        <f>SUM(E2:E306)</f>
        <v>68591212.230865002</v>
      </c>
    </row>
    <row r="12" spans="1:11" x14ac:dyDescent="0.25">
      <c r="A12" t="s">
        <v>568</v>
      </c>
      <c r="B12" t="s">
        <v>569</v>
      </c>
      <c r="C12">
        <v>4400</v>
      </c>
      <c r="D12" s="6">
        <v>399.87900000000002</v>
      </c>
      <c r="E12" s="6">
        <f t="shared" si="0"/>
        <v>1759467.6</v>
      </c>
      <c r="F12">
        <f t="shared" si="1"/>
        <v>2.5651501741622034</v>
      </c>
      <c r="G12">
        <f t="shared" si="2"/>
        <v>11</v>
      </c>
      <c r="H12">
        <f>Table1[[#This Row],[Percentage]]+H11</f>
        <v>59.342613177266315</v>
      </c>
    </row>
    <row r="13" spans="1:11" x14ac:dyDescent="0.25">
      <c r="A13" t="s">
        <v>215</v>
      </c>
      <c r="B13" t="s">
        <v>216</v>
      </c>
      <c r="C13">
        <v>0.1</v>
      </c>
      <c r="D13" s="6">
        <v>15504283</v>
      </c>
      <c r="E13" s="6">
        <f t="shared" si="0"/>
        <v>1550428.3</v>
      </c>
      <c r="F13">
        <f t="shared" si="1"/>
        <v>2.2603891221247885</v>
      </c>
      <c r="G13">
        <f t="shared" si="2"/>
        <v>12</v>
      </c>
      <c r="H13">
        <f>Table1[[#This Row],[Percentage]]+H12</f>
        <v>61.603002299391107</v>
      </c>
    </row>
    <row r="14" spans="1:11" x14ac:dyDescent="0.25">
      <c r="A14" t="s">
        <v>17</v>
      </c>
      <c r="B14" t="s">
        <v>18</v>
      </c>
      <c r="C14">
        <v>2830</v>
      </c>
      <c r="D14" s="6">
        <v>505.72750000000002</v>
      </c>
      <c r="E14" s="6">
        <f t="shared" si="0"/>
        <v>1431208.825</v>
      </c>
      <c r="F14">
        <f t="shared" si="1"/>
        <v>2.0865775344264552</v>
      </c>
      <c r="G14">
        <f t="shared" si="2"/>
        <v>13</v>
      </c>
      <c r="H14">
        <f>Table1[[#This Row],[Percentage]]+H13</f>
        <v>63.689579833817561</v>
      </c>
    </row>
    <row r="15" spans="1:11" x14ac:dyDescent="0.25">
      <c r="A15" t="s">
        <v>385</v>
      </c>
      <c r="B15" t="s">
        <v>386</v>
      </c>
      <c r="C15">
        <v>39500</v>
      </c>
      <c r="D15" s="6">
        <v>30.963000000000001</v>
      </c>
      <c r="E15" s="6">
        <f t="shared" si="0"/>
        <v>1223038.5</v>
      </c>
      <c r="F15">
        <f t="shared" si="1"/>
        <v>1.7830833720848736</v>
      </c>
      <c r="G15">
        <f t="shared" si="2"/>
        <v>14</v>
      </c>
      <c r="H15">
        <f>Table1[[#This Row],[Percentage]]+H14</f>
        <v>65.472663205902435</v>
      </c>
    </row>
    <row r="16" spans="1:11" x14ac:dyDescent="0.25">
      <c r="A16" t="s">
        <v>70</v>
      </c>
      <c r="B16" t="s">
        <v>71</v>
      </c>
      <c r="C16">
        <v>1650</v>
      </c>
      <c r="D16" s="6">
        <v>705.452</v>
      </c>
      <c r="E16" s="6">
        <f t="shared" si="0"/>
        <v>1163995.8</v>
      </c>
      <c r="F16">
        <f t="shared" si="1"/>
        <v>1.6970042694131298</v>
      </c>
      <c r="G16">
        <f t="shared" si="2"/>
        <v>15</v>
      </c>
      <c r="H16">
        <f>Table1[[#This Row],[Percentage]]+H15</f>
        <v>67.169667475315563</v>
      </c>
    </row>
    <row r="17" spans="1:8" x14ac:dyDescent="0.25">
      <c r="A17" t="s">
        <v>446</v>
      </c>
      <c r="B17" t="s">
        <v>447</v>
      </c>
      <c r="C17">
        <v>960</v>
      </c>
      <c r="D17" s="6">
        <v>1059.5961</v>
      </c>
      <c r="E17" s="6">
        <f t="shared" si="0"/>
        <v>1017212.2559999999</v>
      </c>
      <c r="F17">
        <f t="shared" si="1"/>
        <v>1.4830066752228501</v>
      </c>
      <c r="G17">
        <f t="shared" si="2"/>
        <v>16</v>
      </c>
      <c r="H17">
        <f>Table1[[#This Row],[Percentage]]+H16</f>
        <v>68.652674150538417</v>
      </c>
    </row>
    <row r="18" spans="1:8" x14ac:dyDescent="0.25">
      <c r="A18" t="s">
        <v>60</v>
      </c>
      <c r="B18" t="s">
        <v>61</v>
      </c>
      <c r="C18">
        <v>2218.181</v>
      </c>
      <c r="D18" s="6">
        <v>453.90199999999999</v>
      </c>
      <c r="E18" s="6">
        <f t="shared" si="0"/>
        <v>1006836.792262</v>
      </c>
      <c r="F18">
        <f t="shared" si="1"/>
        <v>1.4678801547830624</v>
      </c>
      <c r="G18">
        <f t="shared" si="2"/>
        <v>17</v>
      </c>
      <c r="H18">
        <f>Table1[[#This Row],[Percentage]]+H17</f>
        <v>70.120554305321477</v>
      </c>
    </row>
    <row r="19" spans="1:8" x14ac:dyDescent="0.25">
      <c r="A19" t="s">
        <v>300</v>
      </c>
      <c r="B19" t="s">
        <v>301</v>
      </c>
      <c r="C19">
        <v>200</v>
      </c>
      <c r="D19" s="6">
        <v>5004.0379999999996</v>
      </c>
      <c r="E19" s="6">
        <f t="shared" si="0"/>
        <v>1000807.5999999999</v>
      </c>
      <c r="F19">
        <f t="shared" si="1"/>
        <v>1.4590901187625485</v>
      </c>
      <c r="G19">
        <f t="shared" si="2"/>
        <v>18</v>
      </c>
      <c r="H19">
        <f>Table1[[#This Row],[Percentage]]+H18</f>
        <v>71.579644424084023</v>
      </c>
    </row>
    <row r="20" spans="1:8" x14ac:dyDescent="0.25">
      <c r="A20" t="s">
        <v>253</v>
      </c>
      <c r="B20" t="s">
        <v>254</v>
      </c>
      <c r="C20">
        <v>5750</v>
      </c>
      <c r="D20" s="6">
        <v>169.28540000000001</v>
      </c>
      <c r="E20" s="6">
        <f t="shared" si="0"/>
        <v>973391.05</v>
      </c>
      <c r="F20">
        <f t="shared" si="1"/>
        <v>1.4191191820954419</v>
      </c>
      <c r="G20">
        <f t="shared" si="2"/>
        <v>19</v>
      </c>
      <c r="H20">
        <f>Table1[[#This Row],[Percentage]]+H19</f>
        <v>72.998763606179466</v>
      </c>
    </row>
    <row r="21" spans="1:8" x14ac:dyDescent="0.25">
      <c r="A21" t="s">
        <v>430</v>
      </c>
      <c r="B21" t="s">
        <v>431</v>
      </c>
      <c r="C21">
        <v>7250</v>
      </c>
      <c r="D21" s="6">
        <v>130.57050000000001</v>
      </c>
      <c r="E21" s="6">
        <f t="shared" si="0"/>
        <v>946636.12500000012</v>
      </c>
      <c r="F21">
        <f t="shared" si="1"/>
        <v>1.3801128369240694</v>
      </c>
      <c r="G21">
        <f t="shared" si="2"/>
        <v>20</v>
      </c>
      <c r="H21">
        <f>Table1[[#This Row],[Percentage]]+H20</f>
        <v>74.378876443103536</v>
      </c>
    </row>
    <row r="22" spans="1:8" x14ac:dyDescent="0.25">
      <c r="A22" t="s">
        <v>36</v>
      </c>
      <c r="B22" t="s">
        <v>37</v>
      </c>
      <c r="C22">
        <v>8900</v>
      </c>
      <c r="D22" s="6">
        <v>96.266999999999996</v>
      </c>
      <c r="E22" s="6">
        <f t="shared" si="0"/>
        <v>856776.29999999993</v>
      </c>
      <c r="F22">
        <f t="shared" si="1"/>
        <v>1.2491050560766495</v>
      </c>
      <c r="G22">
        <f t="shared" si="2"/>
        <v>21</v>
      </c>
      <c r="H22">
        <f>Table1[[#This Row],[Percentage]]+H21</f>
        <v>75.62798149918018</v>
      </c>
    </row>
    <row r="23" spans="1:8" x14ac:dyDescent="0.25">
      <c r="A23" t="s">
        <v>170</v>
      </c>
      <c r="B23" t="s">
        <v>171</v>
      </c>
      <c r="C23">
        <v>1400</v>
      </c>
      <c r="D23" s="6">
        <v>549.41639999999995</v>
      </c>
      <c r="E23" s="6">
        <f t="shared" si="0"/>
        <v>769182.96</v>
      </c>
      <c r="F23">
        <f t="shared" si="1"/>
        <v>1.1214016125142623</v>
      </c>
      <c r="G23">
        <f t="shared" si="2"/>
        <v>22</v>
      </c>
      <c r="H23">
        <f>Table1[[#This Row],[Percentage]]+H22</f>
        <v>76.749383111694442</v>
      </c>
    </row>
    <row r="24" spans="1:8" x14ac:dyDescent="0.25">
      <c r="A24" t="s">
        <v>375</v>
      </c>
      <c r="B24" t="s">
        <v>376</v>
      </c>
      <c r="C24">
        <v>147</v>
      </c>
      <c r="D24" s="6">
        <v>4925.4799999999996</v>
      </c>
      <c r="E24" s="6">
        <f t="shared" si="0"/>
        <v>724045.55999999994</v>
      </c>
      <c r="F24">
        <f t="shared" si="1"/>
        <v>1.0555952234274559</v>
      </c>
      <c r="G24">
        <f t="shared" si="2"/>
        <v>23</v>
      </c>
      <c r="H24">
        <f>Table1[[#This Row],[Percentage]]+H23</f>
        <v>77.804978335121902</v>
      </c>
    </row>
    <row r="25" spans="1:8" x14ac:dyDescent="0.25">
      <c r="A25" t="s">
        <v>5</v>
      </c>
      <c r="B25" t="s">
        <v>6</v>
      </c>
      <c r="C25">
        <v>4000</v>
      </c>
      <c r="D25" s="6">
        <v>165.7578</v>
      </c>
      <c r="E25" s="6">
        <f t="shared" si="0"/>
        <v>663031.20000000007</v>
      </c>
      <c r="F25">
        <f t="shared" si="1"/>
        <v>0.96664161258495174</v>
      </c>
      <c r="G25">
        <f t="shared" si="2"/>
        <v>24</v>
      </c>
      <c r="H25">
        <f>Table1[[#This Row],[Percentage]]+H24</f>
        <v>78.771619947706853</v>
      </c>
    </row>
    <row r="26" spans="1:8" x14ac:dyDescent="0.25">
      <c r="A26" t="s">
        <v>172</v>
      </c>
      <c r="B26" t="s">
        <v>173</v>
      </c>
      <c r="C26">
        <v>1100</v>
      </c>
      <c r="D26" s="6">
        <v>588.71199999999999</v>
      </c>
      <c r="E26" s="6">
        <f t="shared" si="0"/>
        <v>647583.19999999995</v>
      </c>
      <c r="F26">
        <f t="shared" si="1"/>
        <v>0.94411977706467387</v>
      </c>
      <c r="G26">
        <f t="shared" si="2"/>
        <v>25</v>
      </c>
      <c r="H26">
        <f>Table1[[#This Row],[Percentage]]+H25</f>
        <v>79.715739724771524</v>
      </c>
    </row>
    <row r="27" spans="1:8" x14ac:dyDescent="0.25">
      <c r="A27" t="s">
        <v>144</v>
      </c>
      <c r="B27" t="s">
        <v>145</v>
      </c>
      <c r="C27">
        <v>1125</v>
      </c>
      <c r="D27" s="6">
        <v>461.88499999999999</v>
      </c>
      <c r="E27" s="6">
        <f t="shared" si="0"/>
        <v>519620.625</v>
      </c>
      <c r="F27">
        <f t="shared" si="1"/>
        <v>0.75756151276501071</v>
      </c>
      <c r="G27">
        <f t="shared" si="2"/>
        <v>26</v>
      </c>
      <c r="H27">
        <f>Table1[[#This Row],[Percentage]]+H26</f>
        <v>80.473301237536532</v>
      </c>
    </row>
    <row r="28" spans="1:8" x14ac:dyDescent="0.25">
      <c r="A28" t="s">
        <v>56</v>
      </c>
      <c r="B28" t="s">
        <v>57</v>
      </c>
      <c r="C28">
        <v>2690.9090000000001</v>
      </c>
      <c r="D28" s="6">
        <v>192.62700000000001</v>
      </c>
      <c r="E28" s="6">
        <f t="shared" si="0"/>
        <v>518341.72794300003</v>
      </c>
      <c r="F28">
        <f t="shared" si="1"/>
        <v>0.75569699249279942</v>
      </c>
      <c r="G28">
        <f t="shared" si="2"/>
        <v>27</v>
      </c>
      <c r="H28">
        <f>Table1[[#This Row],[Percentage]]+H27</f>
        <v>81.228998230029333</v>
      </c>
    </row>
    <row r="29" spans="1:8" x14ac:dyDescent="0.25">
      <c r="A29" t="s">
        <v>110</v>
      </c>
      <c r="B29" t="s">
        <v>111</v>
      </c>
      <c r="C29">
        <v>450</v>
      </c>
      <c r="D29" s="6">
        <v>1026.9518</v>
      </c>
      <c r="E29" s="6">
        <f t="shared" si="0"/>
        <v>462128.31</v>
      </c>
      <c r="F29">
        <f t="shared" si="1"/>
        <v>0.67374273608777147</v>
      </c>
      <c r="G29">
        <f t="shared" si="2"/>
        <v>28</v>
      </c>
      <c r="H29">
        <f>Table1[[#This Row],[Percentage]]+H28</f>
        <v>81.902740966117108</v>
      </c>
    </row>
    <row r="30" spans="1:8" x14ac:dyDescent="0.25">
      <c r="A30" t="s">
        <v>207</v>
      </c>
      <c r="B30" t="s">
        <v>208</v>
      </c>
      <c r="C30">
        <v>0.1</v>
      </c>
      <c r="D30" s="6">
        <v>4359621</v>
      </c>
      <c r="E30" s="6">
        <f t="shared" si="0"/>
        <v>435962.10000000003</v>
      </c>
      <c r="F30">
        <f t="shared" si="1"/>
        <v>0.63559468599655944</v>
      </c>
      <c r="G30">
        <f t="shared" si="2"/>
        <v>29</v>
      </c>
      <c r="H30">
        <f>Table1[[#This Row],[Percentage]]+H29</f>
        <v>82.538335652113673</v>
      </c>
    </row>
    <row r="31" spans="1:8" x14ac:dyDescent="0.25">
      <c r="A31" t="s">
        <v>158</v>
      </c>
      <c r="B31" t="s">
        <v>159</v>
      </c>
      <c r="C31">
        <v>42</v>
      </c>
      <c r="D31" s="6">
        <v>9966.2659000000003</v>
      </c>
      <c r="E31" s="6">
        <f t="shared" si="0"/>
        <v>418583.1678</v>
      </c>
      <c r="F31">
        <f t="shared" si="1"/>
        <v>0.61025771988272859</v>
      </c>
      <c r="G31">
        <f t="shared" si="2"/>
        <v>30</v>
      </c>
      <c r="H31">
        <f>Table1[[#This Row],[Percentage]]+H30</f>
        <v>83.148593371996398</v>
      </c>
    </row>
    <row r="32" spans="1:8" x14ac:dyDescent="0.25">
      <c r="A32" t="s">
        <v>345</v>
      </c>
      <c r="B32" t="s">
        <v>346</v>
      </c>
      <c r="C32">
        <v>45</v>
      </c>
      <c r="D32" s="6">
        <v>9141.4743999999992</v>
      </c>
      <c r="E32" s="6">
        <f t="shared" si="0"/>
        <v>411366.34799999994</v>
      </c>
      <c r="F32">
        <f t="shared" si="1"/>
        <v>0.59973622658164849</v>
      </c>
      <c r="G32">
        <f t="shared" si="2"/>
        <v>31</v>
      </c>
      <c r="H32">
        <f>Table1[[#This Row],[Percentage]]+H31</f>
        <v>83.748329598578053</v>
      </c>
    </row>
    <row r="33" spans="1:8" x14ac:dyDescent="0.25">
      <c r="A33" t="s">
        <v>405</v>
      </c>
      <c r="B33" t="s">
        <v>406</v>
      </c>
      <c r="C33">
        <v>2700</v>
      </c>
      <c r="D33" s="6">
        <v>146.88499999999999</v>
      </c>
      <c r="E33" s="6">
        <f t="shared" si="0"/>
        <v>396589.5</v>
      </c>
      <c r="F33">
        <f t="shared" si="1"/>
        <v>0.57819287209147874</v>
      </c>
      <c r="G33">
        <f t="shared" si="2"/>
        <v>32</v>
      </c>
      <c r="H33">
        <f>Table1[[#This Row],[Percentage]]+H32</f>
        <v>84.326522470669531</v>
      </c>
    </row>
    <row r="34" spans="1:8" x14ac:dyDescent="0.25">
      <c r="A34" t="s">
        <v>154</v>
      </c>
      <c r="B34" t="s">
        <v>155</v>
      </c>
      <c r="C34">
        <v>950</v>
      </c>
      <c r="D34" s="6">
        <v>408.94400000000002</v>
      </c>
      <c r="E34" s="6">
        <f t="shared" si="0"/>
        <v>388496.8</v>
      </c>
      <c r="F34">
        <f t="shared" si="1"/>
        <v>0.56639442191573097</v>
      </c>
      <c r="G34">
        <f t="shared" si="2"/>
        <v>33</v>
      </c>
      <c r="H34">
        <f>Table1[[#This Row],[Percentage]]+H33</f>
        <v>84.892916892585262</v>
      </c>
    </row>
    <row r="35" spans="1:8" x14ac:dyDescent="0.25">
      <c r="A35" t="s">
        <v>415</v>
      </c>
      <c r="B35" t="s">
        <v>416</v>
      </c>
      <c r="C35">
        <v>39500</v>
      </c>
      <c r="D35" s="6">
        <v>9.6411999999999995</v>
      </c>
      <c r="E35" s="6">
        <f t="shared" si="0"/>
        <v>380827.39999999997</v>
      </c>
      <c r="F35">
        <f t="shared" si="1"/>
        <v>0.55521310618947395</v>
      </c>
      <c r="G35">
        <f t="shared" si="2"/>
        <v>34</v>
      </c>
      <c r="H35">
        <f>Table1[[#This Row],[Percentage]]+H34</f>
        <v>85.448129998774732</v>
      </c>
    </row>
    <row r="36" spans="1:8" x14ac:dyDescent="0.25">
      <c r="A36" t="s">
        <v>579</v>
      </c>
      <c r="B36" t="s">
        <v>580</v>
      </c>
      <c r="C36">
        <v>6900</v>
      </c>
      <c r="D36" s="6">
        <v>50</v>
      </c>
      <c r="E36" s="6">
        <f t="shared" si="0"/>
        <v>345000</v>
      </c>
      <c r="F36">
        <f t="shared" si="1"/>
        <v>0.50297988441842301</v>
      </c>
      <c r="G36">
        <f t="shared" si="2"/>
        <v>35</v>
      </c>
      <c r="H36">
        <f>Table1[[#This Row],[Percentage]]+H35</f>
        <v>85.951109883193155</v>
      </c>
    </row>
    <row r="37" spans="1:8" x14ac:dyDescent="0.25">
      <c r="A37" t="s">
        <v>13</v>
      </c>
      <c r="B37" t="s">
        <v>14</v>
      </c>
      <c r="C37">
        <v>20000</v>
      </c>
      <c r="D37" s="6">
        <v>16.736699999999999</v>
      </c>
      <c r="E37" s="6">
        <f t="shared" si="0"/>
        <v>334734</v>
      </c>
      <c r="F37">
        <f t="shared" si="1"/>
        <v>0.4880129525533809</v>
      </c>
      <c r="G37">
        <f t="shared" si="2"/>
        <v>36</v>
      </c>
      <c r="H37">
        <f>Table1[[#This Row],[Percentage]]+H36</f>
        <v>86.439122835746531</v>
      </c>
    </row>
    <row r="38" spans="1:8" x14ac:dyDescent="0.25">
      <c r="A38" t="s">
        <v>266</v>
      </c>
      <c r="B38" t="s">
        <v>267</v>
      </c>
      <c r="C38">
        <v>15950</v>
      </c>
      <c r="D38" s="6">
        <v>17.608499999999999</v>
      </c>
      <c r="E38" s="6">
        <f t="shared" si="0"/>
        <v>280855.57500000001</v>
      </c>
      <c r="F38">
        <f t="shared" si="1"/>
        <v>0.40946291203411517</v>
      </c>
      <c r="G38">
        <f t="shared" si="2"/>
        <v>37</v>
      </c>
      <c r="H38">
        <f>Table1[[#This Row],[Percentage]]+H37</f>
        <v>86.848585747780646</v>
      </c>
    </row>
    <row r="39" spans="1:8" x14ac:dyDescent="0.25">
      <c r="A39" t="s">
        <v>564</v>
      </c>
      <c r="B39" t="s">
        <v>565</v>
      </c>
      <c r="C39">
        <v>4100</v>
      </c>
      <c r="D39" s="6">
        <v>63.061500000000002</v>
      </c>
      <c r="E39" s="6">
        <f t="shared" si="0"/>
        <v>258552.15000000002</v>
      </c>
      <c r="F39">
        <f t="shared" si="1"/>
        <v>0.37694646528444858</v>
      </c>
      <c r="G39">
        <f t="shared" si="2"/>
        <v>38</v>
      </c>
      <c r="H39">
        <f>Table1[[#This Row],[Percentage]]+H38</f>
        <v>87.225532213065094</v>
      </c>
    </row>
    <row r="40" spans="1:8" x14ac:dyDescent="0.25">
      <c r="A40" t="s">
        <v>50</v>
      </c>
      <c r="B40" t="s">
        <v>51</v>
      </c>
      <c r="C40">
        <v>5550</v>
      </c>
      <c r="D40" s="6">
        <v>45.448599999999999</v>
      </c>
      <c r="E40" s="6">
        <f t="shared" si="0"/>
        <v>252239.72999999998</v>
      </c>
      <c r="F40">
        <f t="shared" si="1"/>
        <v>0.36774350794531657</v>
      </c>
      <c r="G40">
        <f t="shared" si="2"/>
        <v>39</v>
      </c>
      <c r="H40">
        <f>Table1[[#This Row],[Percentage]]+H39</f>
        <v>87.593275721010414</v>
      </c>
    </row>
    <row r="41" spans="1:8" x14ac:dyDescent="0.25">
      <c r="A41" t="s">
        <v>411</v>
      </c>
      <c r="B41" t="s">
        <v>412</v>
      </c>
      <c r="C41">
        <v>10500</v>
      </c>
      <c r="D41" s="6">
        <v>23.3596</v>
      </c>
      <c r="E41" s="6">
        <f t="shared" si="0"/>
        <v>245275.80000000002</v>
      </c>
      <c r="F41">
        <f t="shared" si="1"/>
        <v>0.35759070589749636</v>
      </c>
      <c r="G41">
        <f t="shared" si="2"/>
        <v>40</v>
      </c>
      <c r="H41">
        <f>Table1[[#This Row],[Percentage]]+H40</f>
        <v>87.950866426907908</v>
      </c>
    </row>
    <row r="42" spans="1:8" x14ac:dyDescent="0.25">
      <c r="A42" t="s">
        <v>501</v>
      </c>
      <c r="B42" t="s">
        <v>502</v>
      </c>
      <c r="C42">
        <v>12500</v>
      </c>
      <c r="D42" s="6">
        <v>19.178000000000001</v>
      </c>
      <c r="E42" s="6">
        <f t="shared" si="0"/>
        <v>239725</v>
      </c>
      <c r="F42">
        <f t="shared" si="1"/>
        <v>0.349498124035381</v>
      </c>
      <c r="G42">
        <f t="shared" si="2"/>
        <v>41</v>
      </c>
      <c r="H42">
        <f>Table1[[#This Row],[Percentage]]+H41</f>
        <v>88.300364550943286</v>
      </c>
    </row>
    <row r="43" spans="1:8" x14ac:dyDescent="0.25">
      <c r="A43" t="s">
        <v>353</v>
      </c>
      <c r="B43" t="s">
        <v>354</v>
      </c>
      <c r="C43">
        <v>350</v>
      </c>
      <c r="D43" s="6">
        <v>677.02739999999994</v>
      </c>
      <c r="E43" s="6">
        <f t="shared" si="0"/>
        <v>236959.58999999997</v>
      </c>
      <c r="F43">
        <f t="shared" si="1"/>
        <v>0.34546639765228082</v>
      </c>
      <c r="G43">
        <f t="shared" si="2"/>
        <v>42</v>
      </c>
      <c r="H43">
        <f>Table1[[#This Row],[Percentage]]+H42</f>
        <v>88.64583094859556</v>
      </c>
    </row>
    <row r="44" spans="1:8" x14ac:dyDescent="0.25">
      <c r="A44" t="s">
        <v>86</v>
      </c>
      <c r="B44" t="s">
        <v>87</v>
      </c>
      <c r="C44">
        <v>505</v>
      </c>
      <c r="D44" s="6">
        <v>468.09899999999999</v>
      </c>
      <c r="E44" s="6">
        <f t="shared" si="0"/>
        <v>236389.995</v>
      </c>
      <c r="F44">
        <f t="shared" si="1"/>
        <v>0.34463597786310607</v>
      </c>
      <c r="G44">
        <f t="shared" si="2"/>
        <v>43</v>
      </c>
      <c r="H44">
        <f>Table1[[#This Row],[Percentage]]+H43</f>
        <v>88.990466926458666</v>
      </c>
    </row>
    <row r="45" spans="1:8" x14ac:dyDescent="0.25">
      <c r="A45" t="s">
        <v>210</v>
      </c>
      <c r="B45" t="s">
        <v>211</v>
      </c>
      <c r="C45">
        <v>0.109</v>
      </c>
      <c r="D45" s="6">
        <v>2154075</v>
      </c>
      <c r="E45" s="6">
        <f t="shared" si="0"/>
        <v>234794.17499999999</v>
      </c>
      <c r="F45">
        <f t="shared" si="1"/>
        <v>0.34230941160469264</v>
      </c>
      <c r="G45">
        <f t="shared" si="2"/>
        <v>44</v>
      </c>
      <c r="H45">
        <f>Table1[[#This Row],[Percentage]]+H44</f>
        <v>89.332776338063354</v>
      </c>
    </row>
    <row r="46" spans="1:8" x14ac:dyDescent="0.25">
      <c r="A46" t="s">
        <v>243</v>
      </c>
      <c r="B46" t="s">
        <v>244</v>
      </c>
      <c r="C46">
        <v>1160</v>
      </c>
      <c r="D46" s="6">
        <v>200.21100000000001</v>
      </c>
      <c r="E46" s="6">
        <f t="shared" si="0"/>
        <v>232244.76</v>
      </c>
      <c r="F46">
        <f t="shared" si="1"/>
        <v>0.3385925870770562</v>
      </c>
      <c r="G46">
        <f t="shared" si="2"/>
        <v>45</v>
      </c>
      <c r="H46">
        <f>Table1[[#This Row],[Percentage]]+H45</f>
        <v>89.671368925140413</v>
      </c>
    </row>
    <row r="47" spans="1:8" x14ac:dyDescent="0.25">
      <c r="A47" t="s">
        <v>339</v>
      </c>
      <c r="B47" t="s">
        <v>340</v>
      </c>
      <c r="C47">
        <v>190</v>
      </c>
      <c r="D47" s="6">
        <v>1208.9766</v>
      </c>
      <c r="E47" s="6">
        <f t="shared" si="0"/>
        <v>229705.554</v>
      </c>
      <c r="F47">
        <f t="shared" si="1"/>
        <v>0.33489064638026034</v>
      </c>
      <c r="G47">
        <f t="shared" si="2"/>
        <v>46</v>
      </c>
      <c r="H47">
        <f>Table1[[#This Row],[Percentage]]+H46</f>
        <v>90.006259571520673</v>
      </c>
    </row>
    <row r="48" spans="1:8" x14ac:dyDescent="0.25">
      <c r="A48" t="s">
        <v>292</v>
      </c>
      <c r="B48" t="s">
        <v>293</v>
      </c>
      <c r="C48">
        <v>2886</v>
      </c>
      <c r="D48" s="6">
        <v>78.191999999999993</v>
      </c>
      <c r="E48" s="6">
        <f t="shared" si="0"/>
        <v>225662.11199999999</v>
      </c>
      <c r="F48">
        <f t="shared" si="1"/>
        <v>0.32899566090254267</v>
      </c>
      <c r="G48">
        <f t="shared" si="2"/>
        <v>47</v>
      </c>
      <c r="H48">
        <f>Table1[[#This Row],[Percentage]]+H47</f>
        <v>90.335255232423222</v>
      </c>
    </row>
    <row r="49" spans="1:8" x14ac:dyDescent="0.25">
      <c r="A49" t="s">
        <v>556</v>
      </c>
      <c r="B49" t="s">
        <v>557</v>
      </c>
      <c r="C49">
        <v>252000</v>
      </c>
      <c r="D49" s="6">
        <v>0.89</v>
      </c>
      <c r="E49" s="6">
        <f t="shared" si="0"/>
        <v>224280</v>
      </c>
      <c r="F49">
        <f t="shared" si="1"/>
        <v>0.32698066225322869</v>
      </c>
      <c r="G49">
        <f t="shared" si="2"/>
        <v>48</v>
      </c>
      <c r="H49">
        <f>Table1[[#This Row],[Percentage]]+H48</f>
        <v>90.662235894676456</v>
      </c>
    </row>
    <row r="50" spans="1:8" x14ac:dyDescent="0.25">
      <c r="A50" t="s">
        <v>592</v>
      </c>
      <c r="B50" t="s">
        <v>593</v>
      </c>
      <c r="C50">
        <v>360000</v>
      </c>
      <c r="D50" s="6">
        <v>0.61509999999999998</v>
      </c>
      <c r="E50" s="6">
        <f t="shared" si="0"/>
        <v>221436</v>
      </c>
      <c r="F50">
        <f t="shared" si="1"/>
        <v>0.32283435851037073</v>
      </c>
      <c r="G50">
        <f t="shared" si="2"/>
        <v>49</v>
      </c>
      <c r="H50">
        <f>Table1[[#This Row],[Percentage]]+H49</f>
        <v>90.985070253186834</v>
      </c>
    </row>
    <row r="51" spans="1:8" x14ac:dyDescent="0.25">
      <c r="A51" t="s">
        <v>369</v>
      </c>
      <c r="B51" t="s">
        <v>370</v>
      </c>
      <c r="C51">
        <v>1975</v>
      </c>
      <c r="D51" s="6">
        <v>108.6052</v>
      </c>
      <c r="E51" s="6">
        <f t="shared" si="0"/>
        <v>214495.27</v>
      </c>
      <c r="F51">
        <f t="shared" si="1"/>
        <v>0.31271538003738675</v>
      </c>
      <c r="G51">
        <f t="shared" si="2"/>
        <v>50</v>
      </c>
      <c r="H51">
        <f>Table1[[#This Row],[Percentage]]+H50</f>
        <v>91.297785633224223</v>
      </c>
    </row>
    <row r="52" spans="1:8" x14ac:dyDescent="0.25">
      <c r="A52" t="s">
        <v>288</v>
      </c>
      <c r="B52" t="s">
        <v>289</v>
      </c>
      <c r="C52">
        <v>127</v>
      </c>
      <c r="D52" s="6">
        <v>1688.7524000000001</v>
      </c>
      <c r="E52" s="6">
        <f t="shared" si="0"/>
        <v>214471.55480000001</v>
      </c>
      <c r="F52">
        <f t="shared" si="1"/>
        <v>0.31268080534592313</v>
      </c>
      <c r="G52">
        <f t="shared" si="2"/>
        <v>51</v>
      </c>
      <c r="H52">
        <f>Table1[[#This Row],[Percentage]]+H51</f>
        <v>91.610466438570143</v>
      </c>
    </row>
    <row r="53" spans="1:8" x14ac:dyDescent="0.25">
      <c r="A53" t="s">
        <v>164</v>
      </c>
      <c r="B53" t="s">
        <v>165</v>
      </c>
      <c r="C53">
        <v>62</v>
      </c>
      <c r="D53" s="6">
        <v>3368.0981000000002</v>
      </c>
      <c r="E53" s="6">
        <f t="shared" si="0"/>
        <v>208822.0822</v>
      </c>
      <c r="F53">
        <f t="shared" si="1"/>
        <v>0.30444436744629111</v>
      </c>
      <c r="G53">
        <f t="shared" si="2"/>
        <v>52</v>
      </c>
      <c r="H53">
        <f>Table1[[#This Row],[Percentage]]+H52</f>
        <v>91.914910806016437</v>
      </c>
    </row>
    <row r="54" spans="1:8" x14ac:dyDescent="0.25">
      <c r="A54" t="s">
        <v>251</v>
      </c>
      <c r="B54" t="s">
        <v>252</v>
      </c>
      <c r="C54">
        <v>13700</v>
      </c>
      <c r="D54" s="6">
        <v>14.882999999999999</v>
      </c>
      <c r="E54" s="6">
        <f t="shared" si="0"/>
        <v>203897.09999999998</v>
      </c>
      <c r="F54">
        <f t="shared" si="1"/>
        <v>0.29726417330797572</v>
      </c>
      <c r="G54">
        <f t="shared" si="2"/>
        <v>53</v>
      </c>
      <c r="H54">
        <f>Table1[[#This Row],[Percentage]]+H53</f>
        <v>92.212174979324416</v>
      </c>
    </row>
    <row r="55" spans="1:8" x14ac:dyDescent="0.25">
      <c r="A55" t="s">
        <v>302</v>
      </c>
      <c r="B55" t="s">
        <v>303</v>
      </c>
      <c r="C55">
        <v>250</v>
      </c>
      <c r="D55" s="6">
        <v>769.69799999999998</v>
      </c>
      <c r="E55" s="6">
        <f t="shared" si="0"/>
        <v>192424.5</v>
      </c>
      <c r="F55">
        <f t="shared" si="1"/>
        <v>0.28053812396890676</v>
      </c>
      <c r="G55">
        <f t="shared" si="2"/>
        <v>54</v>
      </c>
      <c r="H55">
        <f>Table1[[#This Row],[Percentage]]+H54</f>
        <v>92.492713103293326</v>
      </c>
    </row>
    <row r="56" spans="1:8" x14ac:dyDescent="0.25">
      <c r="A56" t="s">
        <v>585</v>
      </c>
      <c r="B56" t="s">
        <v>584</v>
      </c>
      <c r="C56">
        <v>8200</v>
      </c>
      <c r="D56" s="6">
        <v>23.06</v>
      </c>
      <c r="E56" s="6">
        <f t="shared" si="0"/>
        <v>189092</v>
      </c>
      <c r="F56">
        <f t="shared" si="1"/>
        <v>0.27567962986796651</v>
      </c>
      <c r="G56">
        <f t="shared" si="2"/>
        <v>55</v>
      </c>
      <c r="H56">
        <f>Table1[[#This Row],[Percentage]]+H55</f>
        <v>92.768392733161292</v>
      </c>
    </row>
    <row r="57" spans="1:8" x14ac:dyDescent="0.25">
      <c r="A57" t="s">
        <v>9</v>
      </c>
      <c r="B57" t="s">
        <v>10</v>
      </c>
      <c r="C57">
        <v>750</v>
      </c>
      <c r="D57" s="6">
        <v>248.25280000000001</v>
      </c>
      <c r="E57" s="6">
        <f t="shared" si="0"/>
        <v>186189.6</v>
      </c>
      <c r="F57">
        <f t="shared" si="1"/>
        <v>0.27144818402293452</v>
      </c>
      <c r="G57">
        <f t="shared" si="2"/>
        <v>56</v>
      </c>
      <c r="H57">
        <f>Table1[[#This Row],[Percentage]]+H56</f>
        <v>93.039840917184222</v>
      </c>
    </row>
    <row r="58" spans="1:8" x14ac:dyDescent="0.25">
      <c r="A58" t="s">
        <v>23</v>
      </c>
      <c r="B58" t="s">
        <v>24</v>
      </c>
      <c r="C58">
        <v>1125</v>
      </c>
      <c r="D58" s="6">
        <v>162.21600000000001</v>
      </c>
      <c r="E58" s="6">
        <f t="shared" si="0"/>
        <v>182493</v>
      </c>
      <c r="F58">
        <f t="shared" si="1"/>
        <v>0.26605886390484423</v>
      </c>
      <c r="G58">
        <f t="shared" si="2"/>
        <v>57</v>
      </c>
      <c r="H58">
        <f>Table1[[#This Row],[Percentage]]+H57</f>
        <v>93.305899781089067</v>
      </c>
    </row>
    <row r="59" spans="1:8" x14ac:dyDescent="0.25">
      <c r="A59" t="s">
        <v>487</v>
      </c>
      <c r="B59" t="s">
        <v>488</v>
      </c>
      <c r="C59">
        <v>5100</v>
      </c>
      <c r="D59" s="6">
        <v>34.711599999999997</v>
      </c>
      <c r="E59" s="6">
        <f t="shared" si="0"/>
        <v>177029.15999999997</v>
      </c>
      <c r="F59">
        <f t="shared" si="1"/>
        <v>0.25809306213185651</v>
      </c>
      <c r="G59">
        <f t="shared" si="2"/>
        <v>58</v>
      </c>
      <c r="H59">
        <f>Table1[[#This Row],[Percentage]]+H58</f>
        <v>93.56399284322093</v>
      </c>
    </row>
    <row r="60" spans="1:8" x14ac:dyDescent="0.25">
      <c r="A60" t="s">
        <v>552</v>
      </c>
      <c r="B60" t="s">
        <v>553</v>
      </c>
      <c r="C60">
        <v>13400</v>
      </c>
      <c r="D60" s="6">
        <v>13.065</v>
      </c>
      <c r="E60" s="6">
        <f t="shared" si="0"/>
        <v>175071</v>
      </c>
      <c r="F60">
        <f t="shared" si="1"/>
        <v>0.25523823578266008</v>
      </c>
      <c r="G60">
        <f t="shared" si="2"/>
        <v>59</v>
      </c>
      <c r="H60">
        <f>Table1[[#This Row],[Percentage]]+H59</f>
        <v>93.819231079003586</v>
      </c>
    </row>
    <row r="61" spans="1:8" x14ac:dyDescent="0.25">
      <c r="A61" t="s">
        <v>377</v>
      </c>
      <c r="B61" t="s">
        <v>378</v>
      </c>
      <c r="C61">
        <v>155</v>
      </c>
      <c r="D61" s="6">
        <v>1086.547</v>
      </c>
      <c r="E61" s="6">
        <f t="shared" si="0"/>
        <v>168414.785</v>
      </c>
      <c r="F61">
        <f t="shared" si="1"/>
        <v>0.24553405534392336</v>
      </c>
      <c r="G61">
        <f t="shared" si="2"/>
        <v>60</v>
      </c>
      <c r="H61">
        <f>Table1[[#This Row],[Percentage]]+H60</f>
        <v>94.06476513434751</v>
      </c>
    </row>
    <row r="62" spans="1:8" x14ac:dyDescent="0.25">
      <c r="A62" t="s">
        <v>452</v>
      </c>
      <c r="B62" t="s">
        <v>453</v>
      </c>
      <c r="C62">
        <v>4600</v>
      </c>
      <c r="D62" s="6">
        <v>35.962000000000003</v>
      </c>
      <c r="E62" s="6">
        <f t="shared" si="0"/>
        <v>165425.20000000001</v>
      </c>
      <c r="F62">
        <f t="shared" si="1"/>
        <v>0.24117550137940438</v>
      </c>
      <c r="G62">
        <f t="shared" si="2"/>
        <v>61</v>
      </c>
      <c r="H62">
        <f>Table1[[#This Row],[Percentage]]+H61</f>
        <v>94.305940635726913</v>
      </c>
    </row>
    <row r="63" spans="1:8" x14ac:dyDescent="0.25">
      <c r="A63" t="s">
        <v>457</v>
      </c>
      <c r="B63" t="s">
        <v>458</v>
      </c>
      <c r="C63">
        <v>55000</v>
      </c>
      <c r="D63" s="6">
        <v>3</v>
      </c>
      <c r="E63" s="6">
        <f t="shared" si="0"/>
        <v>165000</v>
      </c>
      <c r="F63">
        <f t="shared" si="1"/>
        <v>0.24055559689576753</v>
      </c>
      <c r="G63">
        <f t="shared" si="2"/>
        <v>62</v>
      </c>
      <c r="H63">
        <f>Table1[[#This Row],[Percentage]]+H62</f>
        <v>94.546496232622687</v>
      </c>
    </row>
    <row r="64" spans="1:8" x14ac:dyDescent="0.25">
      <c r="A64" t="s">
        <v>40</v>
      </c>
      <c r="B64" t="s">
        <v>41</v>
      </c>
      <c r="C64">
        <v>11300</v>
      </c>
      <c r="D64" s="6">
        <v>14.458</v>
      </c>
      <c r="E64" s="6">
        <f t="shared" si="0"/>
        <v>163375.4</v>
      </c>
      <c r="F64">
        <f t="shared" si="1"/>
        <v>0.2381870719096047</v>
      </c>
      <c r="G64">
        <f t="shared" si="2"/>
        <v>63</v>
      </c>
      <c r="H64">
        <f>Table1[[#This Row],[Percentage]]+H63</f>
        <v>94.784683304532294</v>
      </c>
    </row>
    <row r="65" spans="1:8" x14ac:dyDescent="0.25">
      <c r="A65" t="s">
        <v>308</v>
      </c>
      <c r="B65" t="s">
        <v>309</v>
      </c>
      <c r="C65">
        <v>9400</v>
      </c>
      <c r="D65" s="6">
        <v>17.254000000000001</v>
      </c>
      <c r="E65" s="6">
        <f t="shared" si="0"/>
        <v>162187.6</v>
      </c>
      <c r="F65">
        <f t="shared" si="1"/>
        <v>0.23645536319449686</v>
      </c>
      <c r="G65">
        <f t="shared" si="2"/>
        <v>64</v>
      </c>
      <c r="H65">
        <f>Table1[[#This Row],[Percentage]]+H64</f>
        <v>95.021138667726788</v>
      </c>
    </row>
    <row r="66" spans="1:8" x14ac:dyDescent="0.25">
      <c r="A66" t="s">
        <v>333</v>
      </c>
      <c r="B66" t="s">
        <v>334</v>
      </c>
      <c r="C66">
        <v>1050</v>
      </c>
      <c r="D66" s="6">
        <v>137.619</v>
      </c>
      <c r="E66" s="6">
        <f t="shared" ref="E66:E129" si="3">D66*C66</f>
        <v>144499.95000000001</v>
      </c>
      <c r="F66">
        <f t="shared" ref="F66:F129" si="4">(E66/$K$11)*100</f>
        <v>0.21066831347671855</v>
      </c>
      <c r="G66">
        <f t="shared" ref="G66:G129" si="5">RANK(F66,$F$2:$F$306)</f>
        <v>65</v>
      </c>
      <c r="H66">
        <f>Table1[[#This Row],[Percentage]]+H65</f>
        <v>95.231806981203505</v>
      </c>
    </row>
    <row r="67" spans="1:8" x14ac:dyDescent="0.25">
      <c r="A67" t="s">
        <v>424</v>
      </c>
      <c r="B67" t="s">
        <v>425</v>
      </c>
      <c r="C67">
        <v>4700</v>
      </c>
      <c r="D67" s="6">
        <v>27.078600000000002</v>
      </c>
      <c r="E67" s="6">
        <f t="shared" si="3"/>
        <v>127269.42000000001</v>
      </c>
      <c r="F67">
        <f t="shared" si="4"/>
        <v>0.18554770481623112</v>
      </c>
      <c r="G67">
        <f t="shared" si="5"/>
        <v>66</v>
      </c>
      <c r="H67">
        <f>Table1[[#This Row],[Percentage]]+H66</f>
        <v>95.417354686019735</v>
      </c>
    </row>
    <row r="68" spans="1:8" x14ac:dyDescent="0.25">
      <c r="A68" t="s">
        <v>27</v>
      </c>
      <c r="B68" t="s">
        <v>28</v>
      </c>
      <c r="C68">
        <v>9700</v>
      </c>
      <c r="D68" s="6">
        <v>12.6341</v>
      </c>
      <c r="E68" s="6">
        <f t="shared" si="3"/>
        <v>122550.77</v>
      </c>
      <c r="F68">
        <f t="shared" si="4"/>
        <v>0.17866832501446012</v>
      </c>
      <c r="G68">
        <f t="shared" si="5"/>
        <v>67</v>
      </c>
      <c r="H68">
        <f>Table1[[#This Row],[Percentage]]+H67</f>
        <v>95.596023011034191</v>
      </c>
    </row>
    <row r="69" spans="1:8" x14ac:dyDescent="0.25">
      <c r="A69" t="s">
        <v>212</v>
      </c>
      <c r="B69" t="s">
        <v>211</v>
      </c>
      <c r="C69">
        <v>8.6999999999999994E-2</v>
      </c>
      <c r="D69" s="6">
        <v>1348500</v>
      </c>
      <c r="E69" s="6">
        <f t="shared" si="3"/>
        <v>117319.49999999999</v>
      </c>
      <c r="F69">
        <f t="shared" si="4"/>
        <v>0.17104159000007876</v>
      </c>
      <c r="G69">
        <f t="shared" si="5"/>
        <v>68</v>
      </c>
      <c r="H69">
        <f>Table1[[#This Row],[Percentage]]+H68</f>
        <v>95.767064601034264</v>
      </c>
    </row>
    <row r="70" spans="1:8" x14ac:dyDescent="0.25">
      <c r="A70" t="s">
        <v>272</v>
      </c>
      <c r="B70" t="s">
        <v>273</v>
      </c>
      <c r="C70">
        <v>695</v>
      </c>
      <c r="D70" s="6">
        <v>159.91210000000001</v>
      </c>
      <c r="E70" s="6">
        <f t="shared" si="3"/>
        <v>111138.90950000001</v>
      </c>
      <c r="F70">
        <f t="shared" si="4"/>
        <v>0.16203082856434661</v>
      </c>
      <c r="G70">
        <f t="shared" si="5"/>
        <v>69</v>
      </c>
      <c r="H70">
        <f>Table1[[#This Row],[Percentage]]+H69</f>
        <v>95.929095429598604</v>
      </c>
    </row>
    <row r="71" spans="1:8" x14ac:dyDescent="0.25">
      <c r="A71" t="s">
        <v>249</v>
      </c>
      <c r="B71" t="s">
        <v>250</v>
      </c>
      <c r="C71">
        <v>8600</v>
      </c>
      <c r="D71" s="6">
        <v>12.3081</v>
      </c>
      <c r="E71" s="6">
        <f t="shared" si="3"/>
        <v>105849.66</v>
      </c>
      <c r="F71">
        <f t="shared" si="4"/>
        <v>0.15431956450008513</v>
      </c>
      <c r="G71">
        <f t="shared" si="5"/>
        <v>70</v>
      </c>
      <c r="H71">
        <f>Table1[[#This Row],[Percentage]]+H70</f>
        <v>96.083414994098689</v>
      </c>
    </row>
    <row r="72" spans="1:8" x14ac:dyDescent="0.25">
      <c r="A72" t="s">
        <v>519</v>
      </c>
      <c r="B72" t="s">
        <v>520</v>
      </c>
      <c r="C72">
        <v>1300</v>
      </c>
      <c r="D72" s="6">
        <v>77.923000000000002</v>
      </c>
      <c r="E72" s="6">
        <f t="shared" si="3"/>
        <v>101299.90000000001</v>
      </c>
      <c r="F72">
        <f t="shared" si="4"/>
        <v>0.14768641157564583</v>
      </c>
      <c r="G72">
        <f t="shared" si="5"/>
        <v>71</v>
      </c>
      <c r="H72">
        <f>Table1[[#This Row],[Percentage]]+H71</f>
        <v>96.231101405674337</v>
      </c>
    </row>
    <row r="73" spans="1:8" x14ac:dyDescent="0.25">
      <c r="A73" t="s">
        <v>245</v>
      </c>
      <c r="B73" t="s">
        <v>246</v>
      </c>
      <c r="C73">
        <v>1700</v>
      </c>
      <c r="D73" s="6">
        <v>59.232599999999998</v>
      </c>
      <c r="E73" s="6">
        <f t="shared" si="3"/>
        <v>100695.42</v>
      </c>
      <c r="F73">
        <f t="shared" si="4"/>
        <v>0.1468051325016364</v>
      </c>
      <c r="G73">
        <f t="shared" si="5"/>
        <v>72</v>
      </c>
      <c r="H73">
        <f>Table1[[#This Row],[Percentage]]+H72</f>
        <v>96.377906538175978</v>
      </c>
    </row>
    <row r="74" spans="1:8" x14ac:dyDescent="0.25">
      <c r="A74" t="s">
        <v>421</v>
      </c>
      <c r="B74" t="s">
        <v>422</v>
      </c>
      <c r="C74">
        <v>1300</v>
      </c>
      <c r="D74" s="6">
        <v>75.461200000000005</v>
      </c>
      <c r="E74" s="6">
        <f t="shared" si="3"/>
        <v>98099.560000000012</v>
      </c>
      <c r="F74">
        <f t="shared" si="4"/>
        <v>0.14302059521825555</v>
      </c>
      <c r="G74">
        <f t="shared" si="5"/>
        <v>73</v>
      </c>
      <c r="H74">
        <f>Table1[[#This Row],[Percentage]]+H73</f>
        <v>96.520927133394238</v>
      </c>
    </row>
    <row r="75" spans="1:8" x14ac:dyDescent="0.25">
      <c r="A75" t="s">
        <v>286</v>
      </c>
      <c r="B75" t="s">
        <v>287</v>
      </c>
      <c r="C75">
        <v>1650</v>
      </c>
      <c r="D75" s="6">
        <v>57.487000000000002</v>
      </c>
      <c r="E75" s="6">
        <f t="shared" si="3"/>
        <v>94853.55</v>
      </c>
      <c r="F75">
        <f t="shared" si="4"/>
        <v>0.13828819598746986</v>
      </c>
      <c r="G75">
        <f t="shared" si="5"/>
        <v>74</v>
      </c>
      <c r="H75">
        <f>Table1[[#This Row],[Percentage]]+H74</f>
        <v>96.659215329381709</v>
      </c>
    </row>
    <row r="76" spans="1:8" x14ac:dyDescent="0.25">
      <c r="A76" t="s">
        <v>96</v>
      </c>
      <c r="B76" t="s">
        <v>97</v>
      </c>
      <c r="C76">
        <v>6200</v>
      </c>
      <c r="D76" s="6">
        <v>14.665800000000001</v>
      </c>
      <c r="E76" s="6">
        <f t="shared" si="3"/>
        <v>90927.96</v>
      </c>
      <c r="F76">
        <f t="shared" si="4"/>
        <v>0.13256502843826953</v>
      </c>
      <c r="G76">
        <f t="shared" si="5"/>
        <v>75</v>
      </c>
      <c r="H76">
        <f>Table1[[#This Row],[Percentage]]+H75</f>
        <v>96.791780357819974</v>
      </c>
    </row>
    <row r="77" spans="1:8" x14ac:dyDescent="0.25">
      <c r="A77" t="s">
        <v>409</v>
      </c>
      <c r="B77" t="s">
        <v>410</v>
      </c>
      <c r="C77">
        <v>2975</v>
      </c>
      <c r="D77" s="6">
        <v>30.283300000000001</v>
      </c>
      <c r="E77" s="6">
        <f t="shared" si="3"/>
        <v>90092.817500000005</v>
      </c>
      <c r="F77">
        <f t="shared" si="4"/>
        <v>0.13134746357414515</v>
      </c>
      <c r="G77">
        <f t="shared" si="5"/>
        <v>76</v>
      </c>
      <c r="H77">
        <f>Table1[[#This Row],[Percentage]]+H76</f>
        <v>96.923127821394118</v>
      </c>
    </row>
    <row r="78" spans="1:8" x14ac:dyDescent="0.25">
      <c r="A78" t="s">
        <v>76</v>
      </c>
      <c r="B78" t="s">
        <v>77</v>
      </c>
      <c r="C78">
        <v>21</v>
      </c>
      <c r="D78" s="6">
        <v>4125.1710000000003</v>
      </c>
      <c r="E78" s="6">
        <f t="shared" si="3"/>
        <v>86628.591</v>
      </c>
      <c r="F78">
        <f t="shared" si="4"/>
        <v>0.12629692373481405</v>
      </c>
      <c r="G78">
        <f t="shared" si="5"/>
        <v>77</v>
      </c>
      <c r="H78">
        <f>Table1[[#This Row],[Percentage]]+H77</f>
        <v>97.049424745128931</v>
      </c>
    </row>
    <row r="79" spans="1:8" x14ac:dyDescent="0.25">
      <c r="A79" t="s">
        <v>126</v>
      </c>
      <c r="B79" t="s">
        <v>127</v>
      </c>
      <c r="C79">
        <v>990</v>
      </c>
      <c r="D79" s="6">
        <v>87.395099999999999</v>
      </c>
      <c r="E79" s="6">
        <f t="shared" si="3"/>
        <v>86521.149000000005</v>
      </c>
      <c r="F79">
        <f t="shared" si="4"/>
        <v>0.12614028267759175</v>
      </c>
      <c r="G79">
        <f t="shared" si="5"/>
        <v>78</v>
      </c>
      <c r="H79">
        <f>Table1[[#This Row],[Percentage]]+H78</f>
        <v>97.175565027806527</v>
      </c>
    </row>
    <row r="80" spans="1:8" x14ac:dyDescent="0.25">
      <c r="A80" t="s">
        <v>522</v>
      </c>
      <c r="B80" t="s">
        <v>523</v>
      </c>
      <c r="C80">
        <v>265</v>
      </c>
      <c r="D80" s="6">
        <v>315.67919999999998</v>
      </c>
      <c r="E80" s="6">
        <f t="shared" si="3"/>
        <v>83654.987999999998</v>
      </c>
      <c r="F80">
        <f t="shared" si="4"/>
        <v>0.12196167013120163</v>
      </c>
      <c r="G80">
        <f t="shared" si="5"/>
        <v>79</v>
      </c>
      <c r="H80">
        <f>Table1[[#This Row],[Percentage]]+H79</f>
        <v>97.297526697937727</v>
      </c>
    </row>
    <row r="81" spans="1:8" x14ac:dyDescent="0.25">
      <c r="A81" t="s">
        <v>481</v>
      </c>
      <c r="B81" t="s">
        <v>482</v>
      </c>
      <c r="C81">
        <v>2125</v>
      </c>
      <c r="D81" s="6">
        <v>34.8645</v>
      </c>
      <c r="E81" s="6">
        <f t="shared" si="3"/>
        <v>74087.0625</v>
      </c>
      <c r="F81">
        <f t="shared" si="4"/>
        <v>0.10801246995116082</v>
      </c>
      <c r="G81">
        <f t="shared" si="5"/>
        <v>80</v>
      </c>
      <c r="H81">
        <f>Table1[[#This Row],[Percentage]]+H80</f>
        <v>97.40553916788889</v>
      </c>
    </row>
    <row r="82" spans="1:8" x14ac:dyDescent="0.25">
      <c r="A82" t="s">
        <v>230</v>
      </c>
      <c r="B82" t="s">
        <v>231</v>
      </c>
      <c r="C82">
        <v>0.14000000000000001</v>
      </c>
      <c r="D82" s="6">
        <v>473025</v>
      </c>
      <c r="E82" s="6">
        <f t="shared" si="3"/>
        <v>66223.5</v>
      </c>
      <c r="F82">
        <f t="shared" si="4"/>
        <v>9.6548082248647638E-2</v>
      </c>
      <c r="G82">
        <f t="shared" si="5"/>
        <v>81</v>
      </c>
      <c r="H82">
        <f>Table1[[#This Row],[Percentage]]+H81</f>
        <v>97.502087250137535</v>
      </c>
    </row>
    <row r="83" spans="1:8" x14ac:dyDescent="0.25">
      <c r="A83" t="s">
        <v>116</v>
      </c>
      <c r="B83" t="s">
        <v>117</v>
      </c>
      <c r="C83">
        <v>3150</v>
      </c>
      <c r="D83" s="6">
        <v>20.910299999999999</v>
      </c>
      <c r="E83" s="6">
        <f t="shared" si="3"/>
        <v>65867.444999999992</v>
      </c>
      <c r="F83">
        <f t="shared" si="4"/>
        <v>9.6028985139237188E-2</v>
      </c>
      <c r="G83">
        <f t="shared" si="5"/>
        <v>82</v>
      </c>
      <c r="H83">
        <f>Table1[[#This Row],[Percentage]]+H82</f>
        <v>97.598116235276777</v>
      </c>
    </row>
    <row r="84" spans="1:8" x14ac:dyDescent="0.25">
      <c r="A84" t="s">
        <v>122</v>
      </c>
      <c r="B84" t="s">
        <v>123</v>
      </c>
      <c r="C84">
        <v>2350</v>
      </c>
      <c r="D84" s="6">
        <v>27.287700000000001</v>
      </c>
      <c r="E84" s="6">
        <f t="shared" si="3"/>
        <v>64126.095000000001</v>
      </c>
      <c r="F84">
        <f t="shared" si="4"/>
        <v>9.3490248844361773E-2</v>
      </c>
      <c r="G84">
        <f t="shared" si="5"/>
        <v>83</v>
      </c>
      <c r="H84">
        <f>Table1[[#This Row],[Percentage]]+H83</f>
        <v>97.691606484121138</v>
      </c>
    </row>
    <row r="85" spans="1:8" x14ac:dyDescent="0.25">
      <c r="A85" t="s">
        <v>403</v>
      </c>
      <c r="B85" t="s">
        <v>404</v>
      </c>
      <c r="C85">
        <v>555</v>
      </c>
      <c r="D85" s="6">
        <v>112.494</v>
      </c>
      <c r="E85" s="6">
        <f t="shared" si="3"/>
        <v>62434.17</v>
      </c>
      <c r="F85">
        <f t="shared" si="4"/>
        <v>9.1023569885101949E-2</v>
      </c>
      <c r="G85">
        <f t="shared" si="5"/>
        <v>84</v>
      </c>
      <c r="H85">
        <f>Table1[[#This Row],[Percentage]]+H84</f>
        <v>97.782630054006233</v>
      </c>
    </row>
    <row r="86" spans="1:8" x14ac:dyDescent="0.25">
      <c r="A86" t="s">
        <v>530</v>
      </c>
      <c r="B86" t="s">
        <v>531</v>
      </c>
      <c r="C86">
        <v>55</v>
      </c>
      <c r="D86" s="6">
        <v>996.16499999999996</v>
      </c>
      <c r="E86" s="6">
        <f t="shared" si="3"/>
        <v>54789.074999999997</v>
      </c>
      <c r="F86">
        <f t="shared" si="4"/>
        <v>7.9877688727224075E-2</v>
      </c>
      <c r="G86">
        <f t="shared" si="5"/>
        <v>85</v>
      </c>
      <c r="H86">
        <f>Table1[[#This Row],[Percentage]]+H85</f>
        <v>97.862507742733456</v>
      </c>
    </row>
    <row r="87" spans="1:8" x14ac:dyDescent="0.25">
      <c r="A87" t="s">
        <v>485</v>
      </c>
      <c r="B87" t="s">
        <v>486</v>
      </c>
      <c r="C87">
        <v>225</v>
      </c>
      <c r="D87" s="6">
        <v>224.79339999999999</v>
      </c>
      <c r="E87" s="6">
        <f t="shared" si="3"/>
        <v>50578.514999999999</v>
      </c>
      <c r="F87">
        <f t="shared" si="4"/>
        <v>7.3739059793494127E-2</v>
      </c>
      <c r="G87">
        <f t="shared" si="5"/>
        <v>86</v>
      </c>
      <c r="H87">
        <f>Table1[[#This Row],[Percentage]]+H86</f>
        <v>97.936246802526952</v>
      </c>
    </row>
    <row r="88" spans="1:8" x14ac:dyDescent="0.25">
      <c r="A88" t="s">
        <v>417</v>
      </c>
      <c r="B88" t="s">
        <v>418</v>
      </c>
      <c r="C88">
        <v>461</v>
      </c>
      <c r="D88" s="6">
        <v>106.8</v>
      </c>
      <c r="E88" s="6">
        <f t="shared" si="3"/>
        <v>49234.799999999996</v>
      </c>
      <c r="F88">
        <f t="shared" si="4"/>
        <v>7.1780040618446866E-2</v>
      </c>
      <c r="G88">
        <f t="shared" si="5"/>
        <v>87</v>
      </c>
      <c r="H88">
        <f>Table1[[#This Row],[Percentage]]+H87</f>
        <v>98.008026843145402</v>
      </c>
    </row>
    <row r="89" spans="1:8" x14ac:dyDescent="0.25">
      <c r="A89" t="s">
        <v>31</v>
      </c>
      <c r="B89" t="s">
        <v>32</v>
      </c>
      <c r="C89">
        <v>460</v>
      </c>
      <c r="D89" s="6">
        <v>105.9469</v>
      </c>
      <c r="E89" s="6">
        <f t="shared" si="3"/>
        <v>48735.574000000001</v>
      </c>
      <c r="F89">
        <f t="shared" si="4"/>
        <v>7.1052212688653624E-2</v>
      </c>
      <c r="G89">
        <f t="shared" si="5"/>
        <v>88</v>
      </c>
      <c r="H89">
        <f>Table1[[#This Row],[Percentage]]+H88</f>
        <v>98.079079055834057</v>
      </c>
    </row>
    <row r="90" spans="1:8" x14ac:dyDescent="0.25">
      <c r="A90" t="s">
        <v>419</v>
      </c>
      <c r="B90" t="s">
        <v>420</v>
      </c>
      <c r="C90">
        <v>6200</v>
      </c>
      <c r="D90" s="6">
        <v>7.8018000000000001</v>
      </c>
      <c r="E90" s="6">
        <f t="shared" si="3"/>
        <v>48371.16</v>
      </c>
      <c r="F90">
        <f t="shared" si="4"/>
        <v>7.0520928886913178E-2</v>
      </c>
      <c r="G90">
        <f t="shared" si="5"/>
        <v>89</v>
      </c>
      <c r="H90">
        <f>Table1[[#This Row],[Percentage]]+H89</f>
        <v>98.149599984720965</v>
      </c>
    </row>
    <row r="91" spans="1:8" x14ac:dyDescent="0.25">
      <c r="A91" t="s">
        <v>357</v>
      </c>
      <c r="B91" t="s">
        <v>358</v>
      </c>
      <c r="C91">
        <v>4350</v>
      </c>
      <c r="D91" s="6">
        <v>10.922000000000001</v>
      </c>
      <c r="E91" s="6">
        <f t="shared" si="3"/>
        <v>47510.700000000004</v>
      </c>
      <c r="F91">
        <f t="shared" si="4"/>
        <v>6.9266453317792381E-2</v>
      </c>
      <c r="G91">
        <f t="shared" si="5"/>
        <v>90</v>
      </c>
      <c r="H91">
        <f>Table1[[#This Row],[Percentage]]+H90</f>
        <v>98.218866438038759</v>
      </c>
    </row>
    <row r="92" spans="1:8" x14ac:dyDescent="0.25">
      <c r="A92" t="s">
        <v>261</v>
      </c>
      <c r="B92" t="s">
        <v>262</v>
      </c>
      <c r="C92">
        <v>590</v>
      </c>
      <c r="D92" s="6">
        <v>76.614000000000004</v>
      </c>
      <c r="E92" s="6">
        <f t="shared" si="3"/>
        <v>45202.26</v>
      </c>
      <c r="F92">
        <f t="shared" si="4"/>
        <v>6.5900949305076825E-2</v>
      </c>
      <c r="G92">
        <f t="shared" si="5"/>
        <v>91</v>
      </c>
      <c r="H92">
        <f>Table1[[#This Row],[Percentage]]+H91</f>
        <v>98.284767387343834</v>
      </c>
    </row>
    <row r="93" spans="1:8" x14ac:dyDescent="0.25">
      <c r="A93" t="s">
        <v>276</v>
      </c>
      <c r="B93" t="s">
        <v>277</v>
      </c>
      <c r="C93">
        <v>675</v>
      </c>
      <c r="D93" s="6">
        <v>66.683999999999997</v>
      </c>
      <c r="E93" s="6">
        <f t="shared" si="3"/>
        <v>45011.7</v>
      </c>
      <c r="F93">
        <f t="shared" si="4"/>
        <v>6.5623129459352836E-2</v>
      </c>
      <c r="G93">
        <f t="shared" si="5"/>
        <v>92</v>
      </c>
      <c r="H93">
        <f>Table1[[#This Row],[Percentage]]+H92</f>
        <v>98.350390516803188</v>
      </c>
    </row>
    <row r="94" spans="1:8" x14ac:dyDescent="0.25">
      <c r="A94" t="s">
        <v>373</v>
      </c>
      <c r="B94" t="s">
        <v>374</v>
      </c>
      <c r="C94">
        <v>550</v>
      </c>
      <c r="D94" s="6">
        <v>79.897999999999996</v>
      </c>
      <c r="E94" s="6">
        <f t="shared" si="3"/>
        <v>43943.9</v>
      </c>
      <c r="F94">
        <f t="shared" si="4"/>
        <v>6.4066370269260112E-2</v>
      </c>
      <c r="G94">
        <f t="shared" si="5"/>
        <v>93</v>
      </c>
      <c r="H94">
        <f>Table1[[#This Row],[Percentage]]+H93</f>
        <v>98.414456887072447</v>
      </c>
    </row>
    <row r="95" spans="1:8" x14ac:dyDescent="0.25">
      <c r="A95" t="s">
        <v>166</v>
      </c>
      <c r="B95" t="s">
        <v>167</v>
      </c>
      <c r="C95">
        <v>715</v>
      </c>
      <c r="D95" s="6">
        <v>61.4161</v>
      </c>
      <c r="E95" s="6">
        <f t="shared" si="3"/>
        <v>43912.511500000001</v>
      </c>
      <c r="F95">
        <f t="shared" si="4"/>
        <v>6.4020608576210641E-2</v>
      </c>
      <c r="G95">
        <f t="shared" si="5"/>
        <v>94</v>
      </c>
      <c r="H95">
        <f>Table1[[#This Row],[Percentage]]+H94</f>
        <v>98.478477495648661</v>
      </c>
    </row>
    <row r="96" spans="1:8" x14ac:dyDescent="0.25">
      <c r="A96" t="s">
        <v>44</v>
      </c>
      <c r="B96" t="s">
        <v>45</v>
      </c>
      <c r="C96">
        <v>890</v>
      </c>
      <c r="D96" s="6">
        <v>46.015999999999998</v>
      </c>
      <c r="E96" s="6">
        <f t="shared" si="3"/>
        <v>40954.239999999998</v>
      </c>
      <c r="F96">
        <f t="shared" si="4"/>
        <v>5.9707706961287979E-2</v>
      </c>
      <c r="G96">
        <f t="shared" si="5"/>
        <v>95</v>
      </c>
      <c r="H96">
        <f>Table1[[#This Row],[Percentage]]+H95</f>
        <v>98.538185202609952</v>
      </c>
    </row>
    <row r="97" spans="1:8" x14ac:dyDescent="0.25">
      <c r="A97" t="s">
        <v>142</v>
      </c>
      <c r="B97" t="s">
        <v>143</v>
      </c>
      <c r="C97">
        <v>175</v>
      </c>
      <c r="D97" s="6">
        <v>218.99189999999999</v>
      </c>
      <c r="E97" s="6">
        <f t="shared" si="3"/>
        <v>38323.582499999997</v>
      </c>
      <c r="F97">
        <f t="shared" si="4"/>
        <v>5.5872437960434486E-2</v>
      </c>
      <c r="G97">
        <f t="shared" si="5"/>
        <v>96</v>
      </c>
      <c r="H97">
        <f>Table1[[#This Row],[Percentage]]+H96</f>
        <v>98.594057640570384</v>
      </c>
    </row>
    <row r="98" spans="1:8" x14ac:dyDescent="0.25">
      <c r="A98" t="s">
        <v>205</v>
      </c>
      <c r="B98" t="s">
        <v>206</v>
      </c>
      <c r="C98">
        <v>4600</v>
      </c>
      <c r="D98" s="6">
        <v>8.3186</v>
      </c>
      <c r="E98" s="6">
        <f t="shared" si="3"/>
        <v>38265.56</v>
      </c>
      <c r="F98">
        <f t="shared" si="4"/>
        <v>5.5787846220307913E-2</v>
      </c>
      <c r="G98">
        <f t="shared" si="5"/>
        <v>97</v>
      </c>
      <c r="H98">
        <f>Table1[[#This Row],[Percentage]]+H97</f>
        <v>98.649845486790696</v>
      </c>
    </row>
    <row r="99" spans="1:8" x14ac:dyDescent="0.25">
      <c r="A99" t="s">
        <v>0</v>
      </c>
      <c r="B99" t="s">
        <v>1</v>
      </c>
      <c r="C99">
        <v>900</v>
      </c>
      <c r="D99" s="6">
        <v>41.784999999999997</v>
      </c>
      <c r="E99" s="6">
        <f t="shared" si="3"/>
        <v>37606.5</v>
      </c>
      <c r="F99">
        <f t="shared" si="4"/>
        <v>5.4826994270670795E-2</v>
      </c>
      <c r="G99">
        <f t="shared" si="5"/>
        <v>98</v>
      </c>
      <c r="H99">
        <f>Table1[[#This Row],[Percentage]]+H98</f>
        <v>98.704672481061365</v>
      </c>
    </row>
    <row r="100" spans="1:8" x14ac:dyDescent="0.25">
      <c r="A100" t="s">
        <v>590</v>
      </c>
      <c r="B100" t="s">
        <v>591</v>
      </c>
      <c r="C100">
        <v>6850</v>
      </c>
      <c r="D100" s="6">
        <v>5.1980000000000004</v>
      </c>
      <c r="E100" s="6">
        <f t="shared" si="3"/>
        <v>35606.300000000003</v>
      </c>
      <c r="F100">
        <f t="shared" si="4"/>
        <v>5.1910877271210708E-2</v>
      </c>
      <c r="G100">
        <f t="shared" si="5"/>
        <v>99</v>
      </c>
      <c r="H100">
        <f>Table1[[#This Row],[Percentage]]+H99</f>
        <v>98.756583358332577</v>
      </c>
    </row>
    <row r="101" spans="1:8" x14ac:dyDescent="0.25">
      <c r="A101" t="s">
        <v>160</v>
      </c>
      <c r="B101" t="s">
        <v>161</v>
      </c>
      <c r="C101">
        <v>150</v>
      </c>
      <c r="D101" s="6">
        <v>235.43199999999999</v>
      </c>
      <c r="E101" s="6">
        <f t="shared" si="3"/>
        <v>35314.799999999996</v>
      </c>
      <c r="F101">
        <f t="shared" si="4"/>
        <v>5.1485895716694846E-2</v>
      </c>
      <c r="G101">
        <f t="shared" si="5"/>
        <v>100</v>
      </c>
      <c r="H101">
        <f>Table1[[#This Row],[Percentage]]+H100</f>
        <v>98.808069254049272</v>
      </c>
    </row>
    <row r="102" spans="1:8" x14ac:dyDescent="0.25">
      <c r="A102" t="s">
        <v>168</v>
      </c>
      <c r="B102" t="s">
        <v>169</v>
      </c>
      <c r="C102">
        <v>650</v>
      </c>
      <c r="D102" s="6">
        <v>52.582000000000001</v>
      </c>
      <c r="E102" s="6">
        <f t="shared" si="3"/>
        <v>34178.300000000003</v>
      </c>
      <c r="F102">
        <f t="shared" si="4"/>
        <v>4.9828977923530984E-2</v>
      </c>
      <c r="G102">
        <f t="shared" si="5"/>
        <v>101</v>
      </c>
      <c r="H102">
        <f>Table1[[#This Row],[Percentage]]+H101</f>
        <v>98.857898231972797</v>
      </c>
    </row>
    <row r="103" spans="1:8" x14ac:dyDescent="0.25">
      <c r="A103" t="s">
        <v>140</v>
      </c>
      <c r="B103" t="s">
        <v>141</v>
      </c>
      <c r="C103">
        <v>165</v>
      </c>
      <c r="D103" s="6">
        <v>206.476</v>
      </c>
      <c r="E103" s="6">
        <f t="shared" si="3"/>
        <v>34068.54</v>
      </c>
      <c r="F103">
        <f t="shared" si="4"/>
        <v>4.9668957424650495E-2</v>
      </c>
      <c r="G103">
        <f t="shared" si="5"/>
        <v>102</v>
      </c>
      <c r="H103">
        <f>Table1[[#This Row],[Percentage]]+H102</f>
        <v>98.907567189397454</v>
      </c>
    </row>
    <row r="104" spans="1:8" x14ac:dyDescent="0.25">
      <c r="A104" t="s">
        <v>7</v>
      </c>
      <c r="B104" t="s">
        <v>8</v>
      </c>
      <c r="C104">
        <v>3500</v>
      </c>
      <c r="D104" s="6">
        <v>9.2720000000000002</v>
      </c>
      <c r="E104" s="6">
        <f t="shared" si="3"/>
        <v>32452</v>
      </c>
      <c r="F104">
        <f t="shared" si="4"/>
        <v>4.7312183214917862E-2</v>
      </c>
      <c r="G104">
        <f t="shared" si="5"/>
        <v>103</v>
      </c>
      <c r="H104">
        <f>Table1[[#This Row],[Percentage]]+H103</f>
        <v>98.954879372612368</v>
      </c>
    </row>
    <row r="105" spans="1:8" x14ac:dyDescent="0.25">
      <c r="A105" t="s">
        <v>146</v>
      </c>
      <c r="B105" t="s">
        <v>147</v>
      </c>
      <c r="C105">
        <v>7000</v>
      </c>
      <c r="D105" s="6">
        <v>4.6280000000000001</v>
      </c>
      <c r="E105" s="6">
        <f t="shared" si="3"/>
        <v>32396</v>
      </c>
      <c r="F105">
        <f t="shared" si="4"/>
        <v>4.7230540103244151E-2</v>
      </c>
      <c r="G105">
        <f t="shared" si="5"/>
        <v>104</v>
      </c>
      <c r="H105">
        <f>Table1[[#This Row],[Percentage]]+H104</f>
        <v>99.002109912715611</v>
      </c>
    </row>
    <row r="106" spans="1:8" x14ac:dyDescent="0.25">
      <c r="A106" t="s">
        <v>25</v>
      </c>
      <c r="B106" t="s">
        <v>26</v>
      </c>
      <c r="C106">
        <v>890</v>
      </c>
      <c r="D106" s="6">
        <v>36.061500000000002</v>
      </c>
      <c r="E106" s="6">
        <f t="shared" si="3"/>
        <v>32094.735000000001</v>
      </c>
      <c r="F106">
        <f t="shared" si="4"/>
        <v>4.6791322031130192E-2</v>
      </c>
      <c r="G106">
        <f t="shared" si="5"/>
        <v>105</v>
      </c>
      <c r="H106">
        <f>Table1[[#This Row],[Percentage]]+H105</f>
        <v>99.048901234746737</v>
      </c>
    </row>
    <row r="107" spans="1:8" x14ac:dyDescent="0.25">
      <c r="A107" t="s">
        <v>499</v>
      </c>
      <c r="B107" t="s">
        <v>500</v>
      </c>
      <c r="C107">
        <v>1550</v>
      </c>
      <c r="D107" s="6">
        <v>20.629000000000001</v>
      </c>
      <c r="E107" s="6">
        <f t="shared" si="3"/>
        <v>31974.95</v>
      </c>
      <c r="F107">
        <f t="shared" si="4"/>
        <v>4.6616685957347401E-2</v>
      </c>
      <c r="G107">
        <f t="shared" si="5"/>
        <v>106</v>
      </c>
      <c r="H107">
        <f>Table1[[#This Row],[Percentage]]+H106</f>
        <v>99.095517920704083</v>
      </c>
    </row>
    <row r="108" spans="1:8" x14ac:dyDescent="0.25">
      <c r="A108" t="s">
        <v>236</v>
      </c>
      <c r="B108" t="s">
        <v>237</v>
      </c>
      <c r="C108">
        <v>1125</v>
      </c>
      <c r="D108" s="6">
        <v>25.798400000000001</v>
      </c>
      <c r="E108" s="6">
        <f t="shared" si="3"/>
        <v>29023.200000000001</v>
      </c>
      <c r="F108">
        <f t="shared" si="4"/>
        <v>4.2313292120152973E-2</v>
      </c>
      <c r="G108">
        <f t="shared" si="5"/>
        <v>107</v>
      </c>
      <c r="H108">
        <f>Table1[[#This Row],[Percentage]]+H107</f>
        <v>99.137831212824238</v>
      </c>
    </row>
    <row r="109" spans="1:8" x14ac:dyDescent="0.25">
      <c r="A109" t="s">
        <v>298</v>
      </c>
      <c r="B109" t="s">
        <v>299</v>
      </c>
      <c r="C109">
        <v>3100</v>
      </c>
      <c r="D109" s="6">
        <v>8.6760000000000002</v>
      </c>
      <c r="E109" s="6">
        <f t="shared" si="3"/>
        <v>26895.600000000002</v>
      </c>
      <c r="F109">
        <f t="shared" si="4"/>
        <v>3.9211437041635183E-2</v>
      </c>
      <c r="G109">
        <f t="shared" si="5"/>
        <v>108</v>
      </c>
      <c r="H109">
        <f>Table1[[#This Row],[Percentage]]+H108</f>
        <v>99.177042649865868</v>
      </c>
    </row>
    <row r="110" spans="1:8" x14ac:dyDescent="0.25">
      <c r="A110" t="s">
        <v>566</v>
      </c>
      <c r="B110" t="s">
        <v>567</v>
      </c>
      <c r="C110">
        <v>2200</v>
      </c>
      <c r="D110" s="6">
        <v>11.428000000000001</v>
      </c>
      <c r="E110" s="6">
        <f t="shared" si="3"/>
        <v>25141.600000000002</v>
      </c>
      <c r="F110">
        <f t="shared" si="4"/>
        <v>3.6654258150997751E-2</v>
      </c>
      <c r="G110">
        <f t="shared" si="5"/>
        <v>109</v>
      </c>
      <c r="H110">
        <f>Table1[[#This Row],[Percentage]]+H109</f>
        <v>99.213696908016871</v>
      </c>
    </row>
    <row r="111" spans="1:8" x14ac:dyDescent="0.25">
      <c r="A111" t="s">
        <v>465</v>
      </c>
      <c r="B111" t="s">
        <v>466</v>
      </c>
      <c r="C111">
        <v>260</v>
      </c>
      <c r="D111" s="6">
        <v>96.61</v>
      </c>
      <c r="E111" s="6">
        <f t="shared" si="3"/>
        <v>25118.6</v>
      </c>
      <c r="F111">
        <f t="shared" si="4"/>
        <v>3.6620726158703182E-2</v>
      </c>
      <c r="G111">
        <f t="shared" si="5"/>
        <v>110</v>
      </c>
      <c r="H111">
        <f>Table1[[#This Row],[Percentage]]+H110</f>
        <v>99.250317634175573</v>
      </c>
    </row>
    <row r="112" spans="1:8" x14ac:dyDescent="0.25">
      <c r="A112" t="s">
        <v>234</v>
      </c>
      <c r="B112" t="s">
        <v>235</v>
      </c>
      <c r="C112">
        <v>1200</v>
      </c>
      <c r="D112" s="6">
        <v>20.871500000000001</v>
      </c>
      <c r="E112" s="6">
        <f t="shared" si="3"/>
        <v>25045.800000000003</v>
      </c>
      <c r="F112">
        <f t="shared" si="4"/>
        <v>3.6514590113527368E-2</v>
      </c>
      <c r="G112">
        <f t="shared" si="5"/>
        <v>111</v>
      </c>
      <c r="H112">
        <f>Table1[[#This Row],[Percentage]]+H111</f>
        <v>99.2868322242891</v>
      </c>
    </row>
    <row r="113" spans="1:8" x14ac:dyDescent="0.25">
      <c r="A113" t="s">
        <v>176</v>
      </c>
      <c r="B113" t="s">
        <v>177</v>
      </c>
      <c r="C113">
        <v>3050</v>
      </c>
      <c r="D113" s="6">
        <v>8.0649999999999995</v>
      </c>
      <c r="E113" s="6">
        <f t="shared" si="3"/>
        <v>24598.25</v>
      </c>
      <c r="F113">
        <f t="shared" si="4"/>
        <v>3.5862101280856443E-2</v>
      </c>
      <c r="G113">
        <f t="shared" si="5"/>
        <v>112</v>
      </c>
      <c r="H113">
        <f>Table1[[#This Row],[Percentage]]+H112</f>
        <v>99.322694325569955</v>
      </c>
    </row>
    <row r="114" spans="1:8" x14ac:dyDescent="0.25">
      <c r="A114" t="s">
        <v>401</v>
      </c>
      <c r="B114" t="s">
        <v>402</v>
      </c>
      <c r="C114">
        <v>3700</v>
      </c>
      <c r="D114" s="6">
        <v>6.1501999999999999</v>
      </c>
      <c r="E114" s="6">
        <f t="shared" si="3"/>
        <v>22755.739999999998</v>
      </c>
      <c r="F114">
        <f t="shared" si="4"/>
        <v>3.3175882536393288E-2</v>
      </c>
      <c r="G114">
        <f t="shared" si="5"/>
        <v>113</v>
      </c>
      <c r="H114">
        <f>Table1[[#This Row],[Percentage]]+H113</f>
        <v>99.355870208106353</v>
      </c>
    </row>
    <row r="115" spans="1:8" x14ac:dyDescent="0.25">
      <c r="A115" t="s">
        <v>255</v>
      </c>
      <c r="B115" t="s">
        <v>256</v>
      </c>
      <c r="C115">
        <v>975</v>
      </c>
      <c r="D115" s="6">
        <v>22.957999999999998</v>
      </c>
      <c r="E115" s="6">
        <f t="shared" si="3"/>
        <v>22384.05</v>
      </c>
      <c r="F115">
        <f t="shared" si="4"/>
        <v>3.263399096178609E-2</v>
      </c>
      <c r="G115">
        <f t="shared" si="5"/>
        <v>114</v>
      </c>
      <c r="H115">
        <f>Table1[[#This Row],[Percentage]]+H114</f>
        <v>99.388504199068137</v>
      </c>
    </row>
    <row r="116" spans="1:8" x14ac:dyDescent="0.25">
      <c r="A116" t="s">
        <v>3</v>
      </c>
      <c r="B116" t="s">
        <v>4</v>
      </c>
      <c r="C116">
        <v>110</v>
      </c>
      <c r="D116" s="6">
        <v>200.46799999999999</v>
      </c>
      <c r="E116" s="6">
        <f t="shared" si="3"/>
        <v>22051.48</v>
      </c>
      <c r="F116">
        <f t="shared" si="4"/>
        <v>3.2149132932333818E-2</v>
      </c>
      <c r="G116">
        <f t="shared" si="5"/>
        <v>115</v>
      </c>
      <c r="H116">
        <f>Table1[[#This Row],[Percentage]]+H115</f>
        <v>99.42065333200047</v>
      </c>
    </row>
    <row r="117" spans="1:8" x14ac:dyDescent="0.25">
      <c r="A117" t="s">
        <v>314</v>
      </c>
      <c r="B117" t="s">
        <v>315</v>
      </c>
      <c r="C117">
        <v>250</v>
      </c>
      <c r="D117" s="6">
        <v>79.574399999999997</v>
      </c>
      <c r="E117" s="6">
        <f t="shared" si="3"/>
        <v>19893.599999999999</v>
      </c>
      <c r="F117">
        <f t="shared" si="4"/>
        <v>2.9003132257003881E-2</v>
      </c>
      <c r="G117">
        <f t="shared" si="5"/>
        <v>116</v>
      </c>
      <c r="H117">
        <f>Table1[[#This Row],[Percentage]]+H116</f>
        <v>99.449656464257473</v>
      </c>
    </row>
    <row r="118" spans="1:8" x14ac:dyDescent="0.25">
      <c r="A118" t="s">
        <v>397</v>
      </c>
      <c r="B118" t="s">
        <v>398</v>
      </c>
      <c r="C118">
        <v>3800</v>
      </c>
      <c r="D118" s="6">
        <v>5.1180000000000003</v>
      </c>
      <c r="E118" s="6">
        <f t="shared" si="3"/>
        <v>19448.400000000001</v>
      </c>
      <c r="F118">
        <f t="shared" si="4"/>
        <v>2.835406951919785E-2</v>
      </c>
      <c r="G118">
        <f t="shared" si="5"/>
        <v>117</v>
      </c>
      <c r="H118">
        <f>Table1[[#This Row],[Percentage]]+H117</f>
        <v>99.478010533776668</v>
      </c>
    </row>
    <row r="119" spans="1:8" x14ac:dyDescent="0.25">
      <c r="A119" t="s">
        <v>102</v>
      </c>
      <c r="B119" t="s">
        <v>103</v>
      </c>
      <c r="C119">
        <v>203</v>
      </c>
      <c r="D119" s="6">
        <v>95.093000000000004</v>
      </c>
      <c r="E119" s="6">
        <f t="shared" si="3"/>
        <v>19303.879000000001</v>
      </c>
      <c r="F119">
        <f t="shared" si="4"/>
        <v>2.814337051665862E-2</v>
      </c>
      <c r="G119">
        <f t="shared" si="5"/>
        <v>118</v>
      </c>
      <c r="H119">
        <f>Table1[[#This Row],[Percentage]]+H118</f>
        <v>99.506153904293328</v>
      </c>
    </row>
    <row r="120" spans="1:8" x14ac:dyDescent="0.25">
      <c r="A120" t="s">
        <v>310</v>
      </c>
      <c r="B120" t="s">
        <v>311</v>
      </c>
      <c r="C120">
        <v>6100</v>
      </c>
      <c r="D120" s="6">
        <v>3.1240000000000001</v>
      </c>
      <c r="E120" s="6">
        <f t="shared" si="3"/>
        <v>19056.400000000001</v>
      </c>
      <c r="F120">
        <f t="shared" si="4"/>
        <v>2.7782567737481844E-2</v>
      </c>
      <c r="G120">
        <f t="shared" si="5"/>
        <v>119</v>
      </c>
      <c r="H120">
        <f>Table1[[#This Row],[Percentage]]+H119</f>
        <v>99.533936472030803</v>
      </c>
    </row>
    <row r="121" spans="1:8" x14ac:dyDescent="0.25">
      <c r="A121" t="s">
        <v>42</v>
      </c>
      <c r="B121" t="s">
        <v>43</v>
      </c>
      <c r="C121">
        <v>3000</v>
      </c>
      <c r="D121" s="6">
        <v>4.9269999999999996</v>
      </c>
      <c r="E121" s="6">
        <f t="shared" si="3"/>
        <v>14780.999999999998</v>
      </c>
      <c r="F121">
        <f t="shared" si="4"/>
        <v>2.1549407743735389E-2</v>
      </c>
      <c r="G121">
        <f t="shared" si="5"/>
        <v>120</v>
      </c>
      <c r="H121">
        <f>Table1[[#This Row],[Percentage]]+H120</f>
        <v>99.555485879774537</v>
      </c>
    </row>
    <row r="122" spans="1:8" x14ac:dyDescent="0.25">
      <c r="A122" t="s">
        <v>583</v>
      </c>
      <c r="B122" t="s">
        <v>584</v>
      </c>
      <c r="C122">
        <v>22000</v>
      </c>
      <c r="D122" s="6">
        <v>0.66300000000000003</v>
      </c>
      <c r="E122" s="6">
        <f t="shared" si="3"/>
        <v>14586</v>
      </c>
      <c r="F122">
        <f t="shared" si="4"/>
        <v>2.126511476558585E-2</v>
      </c>
      <c r="G122">
        <f t="shared" si="5"/>
        <v>121</v>
      </c>
      <c r="H122">
        <f>Table1[[#This Row],[Percentage]]+H121</f>
        <v>99.57675099454012</v>
      </c>
    </row>
    <row r="123" spans="1:8" x14ac:dyDescent="0.25">
      <c r="A123" t="s">
        <v>381</v>
      </c>
      <c r="B123" t="s">
        <v>382</v>
      </c>
      <c r="C123">
        <v>147</v>
      </c>
      <c r="D123" s="6">
        <v>91.152600000000007</v>
      </c>
      <c r="E123" s="6">
        <f t="shared" si="3"/>
        <v>13399.432200000001</v>
      </c>
      <c r="F123">
        <f t="shared" si="4"/>
        <v>1.9535202490517378E-2</v>
      </c>
      <c r="G123">
        <f t="shared" si="5"/>
        <v>122</v>
      </c>
      <c r="H123">
        <f>Table1[[#This Row],[Percentage]]+H122</f>
        <v>99.596286197030636</v>
      </c>
    </row>
    <row r="124" spans="1:8" x14ac:dyDescent="0.25">
      <c r="A124" t="s">
        <v>507</v>
      </c>
      <c r="B124" t="s">
        <v>508</v>
      </c>
      <c r="C124">
        <v>1550</v>
      </c>
      <c r="D124" s="6">
        <v>8.52</v>
      </c>
      <c r="E124" s="6">
        <f t="shared" si="3"/>
        <v>13206</v>
      </c>
      <c r="F124">
        <f t="shared" si="4"/>
        <v>1.9253195227912155E-2</v>
      </c>
      <c r="G124">
        <f t="shared" si="5"/>
        <v>123</v>
      </c>
      <c r="H124">
        <f>Table1[[#This Row],[Percentage]]+H123</f>
        <v>99.615539392258555</v>
      </c>
    </row>
    <row r="125" spans="1:8" x14ac:dyDescent="0.25">
      <c r="A125" t="s">
        <v>100</v>
      </c>
      <c r="B125" t="s">
        <v>101</v>
      </c>
      <c r="C125">
        <v>180</v>
      </c>
      <c r="D125" s="6">
        <v>71.709100000000007</v>
      </c>
      <c r="E125" s="6">
        <f t="shared" si="3"/>
        <v>12907.638000000001</v>
      </c>
      <c r="F125">
        <f t="shared" si="4"/>
        <v>1.8818209476390856E-2</v>
      </c>
      <c r="G125">
        <f t="shared" si="5"/>
        <v>124</v>
      </c>
      <c r="H125">
        <f>Table1[[#This Row],[Percentage]]+H124</f>
        <v>99.634357601734948</v>
      </c>
    </row>
    <row r="126" spans="1:8" x14ac:dyDescent="0.25">
      <c r="A126" t="s">
        <v>294</v>
      </c>
      <c r="B126" t="s">
        <v>295</v>
      </c>
      <c r="C126">
        <v>5300</v>
      </c>
      <c r="D126" s="6">
        <v>2.38</v>
      </c>
      <c r="E126" s="6">
        <f t="shared" si="3"/>
        <v>12614</v>
      </c>
      <c r="F126">
        <f t="shared" si="4"/>
        <v>1.8390110904504309E-2</v>
      </c>
      <c r="G126">
        <f t="shared" si="5"/>
        <v>125</v>
      </c>
      <c r="H126">
        <f>Table1[[#This Row],[Percentage]]+H125</f>
        <v>99.652747712639453</v>
      </c>
    </row>
    <row r="127" spans="1:8" x14ac:dyDescent="0.25">
      <c r="A127" t="s">
        <v>558</v>
      </c>
      <c r="B127" t="s">
        <v>559</v>
      </c>
      <c r="C127">
        <v>340</v>
      </c>
      <c r="D127" s="6">
        <v>36.270499999999998</v>
      </c>
      <c r="E127" s="6">
        <f t="shared" si="3"/>
        <v>12331.97</v>
      </c>
      <c r="F127">
        <f t="shared" si="4"/>
        <v>1.7978935783337563E-2</v>
      </c>
      <c r="G127">
        <f t="shared" si="5"/>
        <v>126</v>
      </c>
      <c r="H127">
        <f>Table1[[#This Row],[Percentage]]+H126</f>
        <v>99.670726648422786</v>
      </c>
    </row>
    <row r="128" spans="1:8" x14ac:dyDescent="0.25">
      <c r="A128" t="s">
        <v>379</v>
      </c>
      <c r="B128" t="s">
        <v>380</v>
      </c>
      <c r="C128">
        <v>120</v>
      </c>
      <c r="D128" s="6">
        <v>100.2831</v>
      </c>
      <c r="E128" s="6">
        <f t="shared" si="3"/>
        <v>12033.972</v>
      </c>
      <c r="F128">
        <f t="shared" si="4"/>
        <v>1.7544480712042142E-2</v>
      </c>
      <c r="G128">
        <f t="shared" si="5"/>
        <v>127</v>
      </c>
      <c r="H128">
        <f>Table1[[#This Row],[Percentage]]+H127</f>
        <v>99.688271129134833</v>
      </c>
    </row>
    <row r="129" spans="1:8" x14ac:dyDescent="0.25">
      <c r="A129" t="s">
        <v>469</v>
      </c>
      <c r="B129" t="s">
        <v>470</v>
      </c>
      <c r="C129">
        <v>20</v>
      </c>
      <c r="D129" s="6">
        <v>561.33799999999997</v>
      </c>
      <c r="E129" s="6">
        <f t="shared" si="3"/>
        <v>11226.759999999998</v>
      </c>
      <c r="F129">
        <f t="shared" si="4"/>
        <v>1.6367636078821371E-2</v>
      </c>
      <c r="G129">
        <f t="shared" si="5"/>
        <v>128</v>
      </c>
      <c r="H129">
        <f>Table1[[#This Row],[Percentage]]+H128</f>
        <v>99.704638765213659</v>
      </c>
    </row>
    <row r="130" spans="1:8" x14ac:dyDescent="0.25">
      <c r="A130" t="s">
        <v>363</v>
      </c>
      <c r="B130" t="s">
        <v>364</v>
      </c>
      <c r="C130">
        <v>445</v>
      </c>
      <c r="D130" s="6">
        <v>25.053999999999998</v>
      </c>
      <c r="E130" s="6">
        <f t="shared" ref="E130:E193" si="6">D130*C130</f>
        <v>11149.029999999999</v>
      </c>
      <c r="F130">
        <f t="shared" ref="F130:F193" si="7">(E130/$K$11)*100</f>
        <v>1.6254312523992839E-2</v>
      </c>
      <c r="G130">
        <f t="shared" ref="G130:G193" si="8">RANK(F130,$F$2:$F$306)</f>
        <v>129</v>
      </c>
      <c r="H130">
        <f>Table1[[#This Row],[Percentage]]+H129</f>
        <v>99.720893077737657</v>
      </c>
    </row>
    <row r="131" spans="1:8" x14ac:dyDescent="0.25">
      <c r="A131" t="s">
        <v>548</v>
      </c>
      <c r="B131" t="s">
        <v>549</v>
      </c>
      <c r="C131">
        <v>38</v>
      </c>
      <c r="D131" s="6">
        <v>289.2</v>
      </c>
      <c r="E131" s="6">
        <f t="shared" si="6"/>
        <v>10989.6</v>
      </c>
      <c r="F131">
        <f t="shared" si="7"/>
        <v>1.6021877500883193E-2</v>
      </c>
      <c r="G131">
        <f t="shared" si="8"/>
        <v>130</v>
      </c>
      <c r="H131">
        <f>Table1[[#This Row],[Percentage]]+H130</f>
        <v>99.736914955238547</v>
      </c>
    </row>
    <row r="132" spans="1:8" x14ac:dyDescent="0.25">
      <c r="A132" t="s">
        <v>574</v>
      </c>
      <c r="B132" t="s">
        <v>575</v>
      </c>
      <c r="C132">
        <v>220</v>
      </c>
      <c r="D132" s="6">
        <v>49.033000000000001</v>
      </c>
      <c r="E132" s="6">
        <f t="shared" si="6"/>
        <v>10787.26</v>
      </c>
      <c r="F132">
        <f t="shared" si="7"/>
        <v>1.5726883443453559E-2</v>
      </c>
      <c r="G132">
        <f t="shared" si="8"/>
        <v>131</v>
      </c>
      <c r="H132">
        <f>Table1[[#This Row],[Percentage]]+H131</f>
        <v>99.752641838681996</v>
      </c>
    </row>
    <row r="133" spans="1:8" x14ac:dyDescent="0.25">
      <c r="A133" t="s">
        <v>324</v>
      </c>
      <c r="B133" t="s">
        <v>325</v>
      </c>
      <c r="C133">
        <v>44000</v>
      </c>
      <c r="D133" s="6">
        <v>0.23699999999999999</v>
      </c>
      <c r="E133" s="6">
        <f t="shared" si="6"/>
        <v>10428</v>
      </c>
      <c r="F133">
        <f t="shared" si="7"/>
        <v>1.5203113723812505E-2</v>
      </c>
      <c r="G133">
        <f t="shared" si="8"/>
        <v>132</v>
      </c>
      <c r="H133">
        <f>Table1[[#This Row],[Percentage]]+H132</f>
        <v>99.76784495240581</v>
      </c>
    </row>
    <row r="134" spans="1:8" x14ac:dyDescent="0.25">
      <c r="A134" t="s">
        <v>387</v>
      </c>
      <c r="B134" t="s">
        <v>388</v>
      </c>
      <c r="C134">
        <v>1250</v>
      </c>
      <c r="D134" s="6">
        <v>7.72</v>
      </c>
      <c r="E134" s="6">
        <f t="shared" si="6"/>
        <v>9650</v>
      </c>
      <c r="F134">
        <f t="shared" si="7"/>
        <v>1.4068857636631252E-2</v>
      </c>
      <c r="G134">
        <f t="shared" si="8"/>
        <v>133</v>
      </c>
      <c r="H134">
        <f>Table1[[#This Row],[Percentage]]+H133</f>
        <v>99.78191381004244</v>
      </c>
    </row>
    <row r="135" spans="1:8" x14ac:dyDescent="0.25">
      <c r="A135" t="s">
        <v>290</v>
      </c>
      <c r="B135" t="s">
        <v>291</v>
      </c>
      <c r="C135">
        <v>127</v>
      </c>
      <c r="D135" s="6">
        <v>73.125</v>
      </c>
      <c r="E135" s="6">
        <f t="shared" si="6"/>
        <v>9286.875</v>
      </c>
      <c r="F135">
        <f t="shared" si="7"/>
        <v>1.3539453084372006E-2</v>
      </c>
      <c r="G135">
        <f t="shared" si="8"/>
        <v>134</v>
      </c>
      <c r="H135">
        <f>Table1[[#This Row],[Percentage]]+H134</f>
        <v>99.795453263126817</v>
      </c>
    </row>
    <row r="136" spans="1:8" x14ac:dyDescent="0.25">
      <c r="A136" t="s">
        <v>134</v>
      </c>
      <c r="B136" t="s">
        <v>135</v>
      </c>
      <c r="C136">
        <v>1400</v>
      </c>
      <c r="D136" s="6">
        <v>5.7904999999999998</v>
      </c>
      <c r="E136" s="6">
        <f t="shared" si="6"/>
        <v>8106.7</v>
      </c>
      <c r="F136">
        <f t="shared" si="7"/>
        <v>1.1818860953666173E-2</v>
      </c>
      <c r="G136">
        <f t="shared" si="8"/>
        <v>135</v>
      </c>
      <c r="H136">
        <f>Table1[[#This Row],[Percentage]]+H135</f>
        <v>99.807272124080484</v>
      </c>
    </row>
    <row r="137" spans="1:8" x14ac:dyDescent="0.25">
      <c r="A137" t="s">
        <v>413</v>
      </c>
      <c r="B137" t="s">
        <v>414</v>
      </c>
      <c r="C137">
        <v>7950</v>
      </c>
      <c r="D137" s="6">
        <v>1.01</v>
      </c>
      <c r="E137" s="6">
        <f t="shared" si="6"/>
        <v>8029.5</v>
      </c>
      <c r="F137">
        <f t="shared" si="7"/>
        <v>1.1706310092573124E-2</v>
      </c>
      <c r="G137">
        <f t="shared" si="8"/>
        <v>136</v>
      </c>
      <c r="H137">
        <f>Table1[[#This Row],[Percentage]]+H136</f>
        <v>99.818978434173061</v>
      </c>
    </row>
    <row r="138" spans="1:8" x14ac:dyDescent="0.25">
      <c r="A138" t="s">
        <v>191</v>
      </c>
      <c r="B138" t="s">
        <v>192</v>
      </c>
      <c r="C138">
        <v>550</v>
      </c>
      <c r="D138" s="6">
        <v>13.6785</v>
      </c>
      <c r="E138" s="6">
        <f t="shared" si="6"/>
        <v>7523.1750000000002</v>
      </c>
      <c r="F138">
        <f t="shared" si="7"/>
        <v>1.0968132440462521E-2</v>
      </c>
      <c r="G138">
        <f t="shared" si="8"/>
        <v>137</v>
      </c>
      <c r="H138">
        <f>Table1[[#This Row],[Percentage]]+H137</f>
        <v>99.829946566613529</v>
      </c>
    </row>
    <row r="139" spans="1:8" x14ac:dyDescent="0.25">
      <c r="A139" t="s">
        <v>515</v>
      </c>
      <c r="B139" t="s">
        <v>516</v>
      </c>
      <c r="C139">
        <v>180</v>
      </c>
      <c r="D139" s="6">
        <v>41.517499999999998</v>
      </c>
      <c r="E139" s="6">
        <f t="shared" si="6"/>
        <v>7473.15</v>
      </c>
      <c r="F139">
        <f t="shared" si="7"/>
        <v>1.0895200357221848E-2</v>
      </c>
      <c r="G139">
        <f t="shared" si="8"/>
        <v>138</v>
      </c>
      <c r="H139">
        <f>Table1[[#This Row],[Percentage]]+H138</f>
        <v>99.840841766970755</v>
      </c>
    </row>
    <row r="140" spans="1:8" x14ac:dyDescent="0.25">
      <c r="A140" t="s">
        <v>124</v>
      </c>
      <c r="B140" t="s">
        <v>125</v>
      </c>
      <c r="C140">
        <v>1420</v>
      </c>
      <c r="D140" s="6">
        <v>5.1271000000000004</v>
      </c>
      <c r="E140" s="6">
        <f t="shared" si="6"/>
        <v>7280.4820000000009</v>
      </c>
      <c r="F140">
        <f t="shared" si="7"/>
        <v>1.0614307231508434E-2</v>
      </c>
      <c r="G140">
        <f t="shared" si="8"/>
        <v>139</v>
      </c>
      <c r="H140">
        <f>Table1[[#This Row],[Percentage]]+H139</f>
        <v>99.851456074202261</v>
      </c>
    </row>
    <row r="141" spans="1:8" x14ac:dyDescent="0.25">
      <c r="A141" t="s">
        <v>440</v>
      </c>
      <c r="B141" t="s">
        <v>441</v>
      </c>
      <c r="C141">
        <v>177</v>
      </c>
      <c r="D141" s="6">
        <v>38.56</v>
      </c>
      <c r="E141" s="6">
        <f t="shared" si="6"/>
        <v>6825.1200000000008</v>
      </c>
      <c r="F141">
        <f t="shared" si="7"/>
        <v>9.9504291847590364E-3</v>
      </c>
      <c r="G141">
        <f t="shared" si="8"/>
        <v>140</v>
      </c>
      <c r="H141">
        <f>Table1[[#This Row],[Percentage]]+H140</f>
        <v>99.861406503387016</v>
      </c>
    </row>
    <row r="142" spans="1:8" x14ac:dyDescent="0.25">
      <c r="A142" t="s">
        <v>495</v>
      </c>
      <c r="B142" t="s">
        <v>496</v>
      </c>
      <c r="C142">
        <v>26500</v>
      </c>
      <c r="D142" s="6">
        <v>0.24399999999999999</v>
      </c>
      <c r="E142" s="6">
        <f t="shared" si="6"/>
        <v>6466</v>
      </c>
      <c r="F142">
        <f t="shared" si="7"/>
        <v>9.4268635728971695E-3</v>
      </c>
      <c r="G142">
        <f t="shared" si="8"/>
        <v>141</v>
      </c>
      <c r="H142">
        <f>Table1[[#This Row],[Percentage]]+H141</f>
        <v>99.870833366959914</v>
      </c>
    </row>
    <row r="143" spans="1:8" x14ac:dyDescent="0.25">
      <c r="A143" t="s">
        <v>120</v>
      </c>
      <c r="B143" t="s">
        <v>121</v>
      </c>
      <c r="C143">
        <v>1040</v>
      </c>
      <c r="D143" s="6">
        <v>6.2154999999999996</v>
      </c>
      <c r="E143" s="6">
        <f t="shared" si="6"/>
        <v>6464.12</v>
      </c>
      <c r="F143">
        <f t="shared" si="7"/>
        <v>9.4241226970052643E-3</v>
      </c>
      <c r="G143">
        <f t="shared" si="8"/>
        <v>142</v>
      </c>
      <c r="H143">
        <f>Table1[[#This Row],[Percentage]]+H142</f>
        <v>99.880257489656913</v>
      </c>
    </row>
    <row r="144" spans="1:8" x14ac:dyDescent="0.25">
      <c r="A144" t="s">
        <v>461</v>
      </c>
      <c r="B144" t="s">
        <v>462</v>
      </c>
      <c r="C144">
        <v>510</v>
      </c>
      <c r="D144" s="6">
        <v>11.754200000000001</v>
      </c>
      <c r="E144" s="6">
        <f t="shared" si="6"/>
        <v>5994.6420000000007</v>
      </c>
      <c r="F144">
        <f t="shared" si="7"/>
        <v>8.7396647544632586E-3</v>
      </c>
      <c r="G144">
        <f t="shared" si="8"/>
        <v>143</v>
      </c>
      <c r="H144">
        <f>Table1[[#This Row],[Percentage]]+H143</f>
        <v>99.888997154411371</v>
      </c>
    </row>
    <row r="145" spans="1:8" x14ac:dyDescent="0.25">
      <c r="A145" t="s">
        <v>434</v>
      </c>
      <c r="B145" t="s">
        <v>435</v>
      </c>
      <c r="C145">
        <v>4150</v>
      </c>
      <c r="D145" s="6">
        <v>1.3859999999999999</v>
      </c>
      <c r="E145" s="6">
        <f t="shared" si="6"/>
        <v>5751.9</v>
      </c>
      <c r="F145">
        <f t="shared" si="7"/>
        <v>8.3857681077864551E-3</v>
      </c>
      <c r="G145">
        <f t="shared" si="8"/>
        <v>144</v>
      </c>
      <c r="H145">
        <f>Table1[[#This Row],[Percentage]]+H144</f>
        <v>99.897382922519157</v>
      </c>
    </row>
    <row r="146" spans="1:8" x14ac:dyDescent="0.25">
      <c r="A146" t="s">
        <v>114</v>
      </c>
      <c r="B146" t="s">
        <v>115</v>
      </c>
      <c r="C146">
        <v>1750</v>
      </c>
      <c r="D146" s="6">
        <v>2.9739</v>
      </c>
      <c r="E146" s="6">
        <f t="shared" si="6"/>
        <v>5204.3249999999998</v>
      </c>
      <c r="F146">
        <f t="shared" si="7"/>
        <v>7.5874515564519109E-3</v>
      </c>
      <c r="G146">
        <f t="shared" si="8"/>
        <v>145</v>
      </c>
      <c r="H146">
        <f>Table1[[#This Row],[Percentage]]+H145</f>
        <v>99.904970374075603</v>
      </c>
    </row>
    <row r="147" spans="1:8" x14ac:dyDescent="0.25">
      <c r="A147" t="s">
        <v>183</v>
      </c>
      <c r="B147" t="s">
        <v>184</v>
      </c>
      <c r="C147">
        <v>925</v>
      </c>
      <c r="D147" s="6">
        <v>5.5439999999999996</v>
      </c>
      <c r="E147" s="6">
        <f t="shared" si="6"/>
        <v>5128.2</v>
      </c>
      <c r="F147">
        <f t="shared" si="7"/>
        <v>7.4764679515204541E-3</v>
      </c>
      <c r="G147">
        <f t="shared" si="8"/>
        <v>146</v>
      </c>
      <c r="H147">
        <f>Table1[[#This Row],[Percentage]]+H146</f>
        <v>99.912446842027123</v>
      </c>
    </row>
    <row r="148" spans="1:8" x14ac:dyDescent="0.25">
      <c r="A148" t="s">
        <v>304</v>
      </c>
      <c r="B148" t="s">
        <v>305</v>
      </c>
      <c r="C148">
        <v>205</v>
      </c>
      <c r="D148" s="6">
        <v>23.032499999999999</v>
      </c>
      <c r="E148" s="6">
        <f t="shared" si="6"/>
        <v>4721.6624999999995</v>
      </c>
      <c r="F148">
        <f t="shared" si="7"/>
        <v>6.8837717638052234E-3</v>
      </c>
      <c r="G148">
        <f t="shared" si="8"/>
        <v>147</v>
      </c>
      <c r="H148">
        <f>Table1[[#This Row],[Percentage]]+H147</f>
        <v>99.919330613790933</v>
      </c>
    </row>
    <row r="149" spans="1:8" x14ac:dyDescent="0.25">
      <c r="A149" t="s">
        <v>270</v>
      </c>
      <c r="B149" t="s">
        <v>271</v>
      </c>
      <c r="C149">
        <v>695</v>
      </c>
      <c r="D149" s="6">
        <v>5.2244999999999999</v>
      </c>
      <c r="E149" s="6">
        <f t="shared" si="6"/>
        <v>3631.0275000000001</v>
      </c>
      <c r="F149">
        <f t="shared" si="7"/>
        <v>5.2937211370148278E-3</v>
      </c>
      <c r="G149">
        <f t="shared" si="8"/>
        <v>148</v>
      </c>
      <c r="H149">
        <f>Table1[[#This Row],[Percentage]]+H148</f>
        <v>99.924624334927941</v>
      </c>
    </row>
    <row r="150" spans="1:8" x14ac:dyDescent="0.25">
      <c r="A150" t="s">
        <v>538</v>
      </c>
      <c r="B150" t="s">
        <v>539</v>
      </c>
      <c r="C150">
        <v>145</v>
      </c>
      <c r="D150" s="6">
        <v>24.952000000000002</v>
      </c>
      <c r="E150" s="6">
        <f t="shared" si="6"/>
        <v>3618.0400000000004</v>
      </c>
      <c r="F150">
        <f t="shared" si="7"/>
        <v>5.2747864957137141E-3</v>
      </c>
      <c r="G150">
        <f t="shared" si="8"/>
        <v>149</v>
      </c>
      <c r="H150">
        <f>Table1[[#This Row],[Percentage]]+H149</f>
        <v>99.929899121423659</v>
      </c>
    </row>
    <row r="151" spans="1:8" x14ac:dyDescent="0.25">
      <c r="A151" t="s">
        <v>78</v>
      </c>
      <c r="B151" t="s">
        <v>79</v>
      </c>
      <c r="C151">
        <v>70</v>
      </c>
      <c r="D151" s="6">
        <v>51.063499999999998</v>
      </c>
      <c r="E151" s="6">
        <f t="shared" si="6"/>
        <v>3574.4449999999997</v>
      </c>
      <c r="F151">
        <f t="shared" si="7"/>
        <v>5.2112287911884343E-3</v>
      </c>
      <c r="G151">
        <f t="shared" si="8"/>
        <v>150</v>
      </c>
      <c r="H151">
        <f>Table1[[#This Row],[Percentage]]+H150</f>
        <v>99.935110350214842</v>
      </c>
    </row>
    <row r="152" spans="1:8" x14ac:dyDescent="0.25">
      <c r="A152" t="s">
        <v>328</v>
      </c>
      <c r="B152" t="s">
        <v>327</v>
      </c>
      <c r="C152">
        <v>10000</v>
      </c>
      <c r="D152" s="6">
        <v>0.34200000000000003</v>
      </c>
      <c r="E152" s="6">
        <f t="shared" si="6"/>
        <v>3420.0000000000005</v>
      </c>
      <c r="F152">
        <f t="shared" si="7"/>
        <v>4.9860614629304544E-3</v>
      </c>
      <c r="G152">
        <f t="shared" si="8"/>
        <v>151</v>
      </c>
      <c r="H152">
        <f>Table1[[#This Row],[Percentage]]+H151</f>
        <v>99.940096411677771</v>
      </c>
    </row>
    <row r="153" spans="1:8" x14ac:dyDescent="0.25">
      <c r="A153" t="s">
        <v>355</v>
      </c>
      <c r="B153" t="s">
        <v>356</v>
      </c>
      <c r="C153">
        <v>350</v>
      </c>
      <c r="D153" s="6">
        <v>9.4596999999999998</v>
      </c>
      <c r="E153" s="6">
        <f t="shared" si="6"/>
        <v>3310.895</v>
      </c>
      <c r="F153">
        <f t="shared" si="7"/>
        <v>4.8269958968740131E-3</v>
      </c>
      <c r="G153">
        <f t="shared" si="8"/>
        <v>152</v>
      </c>
      <c r="H153">
        <f>Table1[[#This Row],[Percentage]]+H152</f>
        <v>99.944923407574649</v>
      </c>
    </row>
    <row r="154" spans="1:8" x14ac:dyDescent="0.25">
      <c r="A154" t="s">
        <v>108</v>
      </c>
      <c r="B154" t="s">
        <v>109</v>
      </c>
      <c r="C154">
        <v>410</v>
      </c>
      <c r="D154" s="6">
        <v>8.0114999999999998</v>
      </c>
      <c r="E154" s="6">
        <f t="shared" si="6"/>
        <v>3284.7150000000001</v>
      </c>
      <c r="F154">
        <f t="shared" si="7"/>
        <v>4.7888277421665511E-3</v>
      </c>
      <c r="G154">
        <f t="shared" si="8"/>
        <v>153</v>
      </c>
      <c r="H154">
        <f>Table1[[#This Row],[Percentage]]+H153</f>
        <v>99.949712235316809</v>
      </c>
    </row>
    <row r="155" spans="1:8" x14ac:dyDescent="0.25">
      <c r="A155" t="s">
        <v>92</v>
      </c>
      <c r="B155" t="s">
        <v>93</v>
      </c>
      <c r="C155">
        <v>125</v>
      </c>
      <c r="D155" s="6">
        <v>24.960999999999999</v>
      </c>
      <c r="E155" s="6">
        <f t="shared" si="6"/>
        <v>3120.125</v>
      </c>
      <c r="F155">
        <f t="shared" si="7"/>
        <v>4.5488698894812522E-3</v>
      </c>
      <c r="G155">
        <f t="shared" si="8"/>
        <v>154</v>
      </c>
      <c r="H155">
        <f>Table1[[#This Row],[Percentage]]+H154</f>
        <v>99.954261105206285</v>
      </c>
    </row>
    <row r="156" spans="1:8" x14ac:dyDescent="0.25">
      <c r="A156" t="s">
        <v>442</v>
      </c>
      <c r="B156" t="s">
        <v>443</v>
      </c>
      <c r="C156">
        <v>135</v>
      </c>
      <c r="D156" s="6">
        <v>18.943100000000001</v>
      </c>
      <c r="E156" s="6">
        <f t="shared" si="6"/>
        <v>2557.3185000000003</v>
      </c>
      <c r="F156">
        <f t="shared" si="7"/>
        <v>3.7283471407278117E-3</v>
      </c>
      <c r="G156">
        <f t="shared" si="8"/>
        <v>155</v>
      </c>
      <c r="H156">
        <f>Table1[[#This Row],[Percentage]]+H155</f>
        <v>99.957989452347007</v>
      </c>
    </row>
    <row r="157" spans="1:8" x14ac:dyDescent="0.25">
      <c r="A157" t="s">
        <v>185</v>
      </c>
      <c r="B157" t="s">
        <v>186</v>
      </c>
      <c r="C157">
        <v>880</v>
      </c>
      <c r="D157" s="6">
        <v>2.8580000000000001</v>
      </c>
      <c r="E157" s="6">
        <f t="shared" si="6"/>
        <v>2515.04</v>
      </c>
      <c r="F157">
        <f t="shared" si="7"/>
        <v>3.666708778283219E-3</v>
      </c>
      <c r="G157">
        <f t="shared" si="8"/>
        <v>156</v>
      </c>
      <c r="H157">
        <f>Table1[[#This Row],[Percentage]]+H156</f>
        <v>99.961656161125291</v>
      </c>
    </row>
    <row r="158" spans="1:8" x14ac:dyDescent="0.25">
      <c r="A158" t="s">
        <v>448</v>
      </c>
      <c r="B158" t="s">
        <v>449</v>
      </c>
      <c r="C158">
        <v>1200</v>
      </c>
      <c r="D158" s="6">
        <v>2.0779999999999998</v>
      </c>
      <c r="E158" s="6">
        <f t="shared" si="6"/>
        <v>2493.6</v>
      </c>
      <c r="F158">
        <f t="shared" si="7"/>
        <v>3.6354511298138537E-3</v>
      </c>
      <c r="G158">
        <f t="shared" si="8"/>
        <v>157</v>
      </c>
      <c r="H158">
        <f>Table1[[#This Row],[Percentage]]+H157</f>
        <v>99.965291612255101</v>
      </c>
    </row>
    <row r="159" spans="1:8" x14ac:dyDescent="0.25">
      <c r="A159" t="s">
        <v>349</v>
      </c>
      <c r="B159" t="s">
        <v>350</v>
      </c>
      <c r="C159">
        <v>46</v>
      </c>
      <c r="D159" s="6">
        <v>51.472700000000003</v>
      </c>
      <c r="E159" s="6">
        <f t="shared" si="6"/>
        <v>2367.7442000000001</v>
      </c>
      <c r="F159">
        <f t="shared" si="7"/>
        <v>3.4519643595605546E-3</v>
      </c>
      <c r="G159">
        <f t="shared" si="8"/>
        <v>158</v>
      </c>
      <c r="H159">
        <f>Table1[[#This Row],[Percentage]]+H158</f>
        <v>99.968743576614656</v>
      </c>
    </row>
    <row r="160" spans="1:8" x14ac:dyDescent="0.25">
      <c r="A160" t="s">
        <v>148</v>
      </c>
      <c r="B160" t="s">
        <v>149</v>
      </c>
      <c r="C160">
        <v>95</v>
      </c>
      <c r="D160" s="6">
        <v>22.350300000000001</v>
      </c>
      <c r="E160" s="6">
        <f t="shared" si="6"/>
        <v>2123.2784999999999</v>
      </c>
      <c r="F160">
        <f t="shared" si="7"/>
        <v>3.0955547087481816E-3</v>
      </c>
      <c r="G160">
        <f t="shared" si="8"/>
        <v>159</v>
      </c>
      <c r="H160">
        <f>Table1[[#This Row],[Percentage]]+H159</f>
        <v>99.971839131323406</v>
      </c>
    </row>
    <row r="161" spans="1:8" x14ac:dyDescent="0.25">
      <c r="A161" t="s">
        <v>128</v>
      </c>
      <c r="B161" t="s">
        <v>129</v>
      </c>
      <c r="C161">
        <v>650</v>
      </c>
      <c r="D161" s="6">
        <v>2.9731999999999998</v>
      </c>
      <c r="E161" s="6">
        <f t="shared" si="6"/>
        <v>1932.58</v>
      </c>
      <c r="F161">
        <f t="shared" si="7"/>
        <v>2.8175329421140749E-3</v>
      </c>
      <c r="G161">
        <f t="shared" si="8"/>
        <v>160</v>
      </c>
      <c r="H161">
        <f>Table1[[#This Row],[Percentage]]+H160</f>
        <v>99.974656664265524</v>
      </c>
    </row>
    <row r="162" spans="1:8" x14ac:dyDescent="0.25">
      <c r="A162" t="s">
        <v>331</v>
      </c>
      <c r="B162" t="s">
        <v>332</v>
      </c>
      <c r="C162">
        <v>825</v>
      </c>
      <c r="D162" s="6">
        <v>2.0790000000000002</v>
      </c>
      <c r="E162" s="6">
        <f t="shared" si="6"/>
        <v>1715.1750000000002</v>
      </c>
      <c r="F162">
        <f t="shared" si="7"/>
        <v>2.5005754297315035E-3</v>
      </c>
      <c r="G162">
        <f t="shared" si="8"/>
        <v>161</v>
      </c>
      <c r="H162">
        <f>Table1[[#This Row],[Percentage]]+H161</f>
        <v>99.977157239695259</v>
      </c>
    </row>
    <row r="163" spans="1:8" x14ac:dyDescent="0.25">
      <c r="A163" t="s">
        <v>326</v>
      </c>
      <c r="B163" t="s">
        <v>327</v>
      </c>
      <c r="C163">
        <v>10000</v>
      </c>
      <c r="D163" s="6">
        <v>0.153</v>
      </c>
      <c r="E163" s="6">
        <f t="shared" si="6"/>
        <v>1530</v>
      </c>
      <c r="F163">
        <f t="shared" si="7"/>
        <v>2.2306064439425715E-3</v>
      </c>
      <c r="G163">
        <f t="shared" si="8"/>
        <v>162</v>
      </c>
      <c r="H163">
        <f>Table1[[#This Row],[Percentage]]+H162</f>
        <v>99.979387846139204</v>
      </c>
    </row>
    <row r="164" spans="1:8" x14ac:dyDescent="0.25">
      <c r="A164" t="s">
        <v>152</v>
      </c>
      <c r="B164" t="s">
        <v>153</v>
      </c>
      <c r="C164">
        <v>1420</v>
      </c>
      <c r="D164" s="6">
        <v>0.95199999999999996</v>
      </c>
      <c r="E164" s="6">
        <f t="shared" si="6"/>
        <v>1351.84</v>
      </c>
      <c r="F164">
        <f t="shared" si="7"/>
        <v>1.9708647158034808E-3</v>
      </c>
      <c r="G164">
        <f t="shared" si="8"/>
        <v>163</v>
      </c>
      <c r="H164">
        <f>Table1[[#This Row],[Percentage]]+H163</f>
        <v>99.981358710855005</v>
      </c>
    </row>
    <row r="165" spans="1:8" x14ac:dyDescent="0.25">
      <c r="A165" t="s">
        <v>511</v>
      </c>
      <c r="B165" t="s">
        <v>512</v>
      </c>
      <c r="C165">
        <v>640</v>
      </c>
      <c r="D165" s="6">
        <v>2.1110000000000002</v>
      </c>
      <c r="E165" s="6">
        <f t="shared" si="6"/>
        <v>1351.0400000000002</v>
      </c>
      <c r="F165">
        <f t="shared" si="7"/>
        <v>1.9696983856367142E-3</v>
      </c>
      <c r="G165">
        <f t="shared" si="8"/>
        <v>164</v>
      </c>
      <c r="H165">
        <f>Table1[[#This Row],[Percentage]]+H164</f>
        <v>99.983328409240642</v>
      </c>
    </row>
    <row r="166" spans="1:8" x14ac:dyDescent="0.25">
      <c r="A166" t="s">
        <v>341</v>
      </c>
      <c r="B166" t="s">
        <v>342</v>
      </c>
      <c r="C166">
        <v>155</v>
      </c>
      <c r="D166" s="6">
        <v>7.1840000000000002</v>
      </c>
      <c r="E166" s="6">
        <f t="shared" si="6"/>
        <v>1113.52</v>
      </c>
      <c r="F166">
        <f t="shared" si="7"/>
        <v>1.623414959123485E-3</v>
      </c>
      <c r="G166">
        <f t="shared" si="8"/>
        <v>165</v>
      </c>
      <c r="H166">
        <f>Table1[[#This Row],[Percentage]]+H165</f>
        <v>99.984951824199769</v>
      </c>
    </row>
    <row r="167" spans="1:8" x14ac:dyDescent="0.25">
      <c r="A167" t="s">
        <v>195</v>
      </c>
      <c r="B167" t="s">
        <v>196</v>
      </c>
      <c r="C167">
        <v>460</v>
      </c>
      <c r="D167" s="6">
        <v>2.266</v>
      </c>
      <c r="E167" s="6">
        <f t="shared" si="6"/>
        <v>1042.3599999999999</v>
      </c>
      <c r="F167">
        <f t="shared" si="7"/>
        <v>1.5196698907895287E-3</v>
      </c>
      <c r="G167">
        <f t="shared" si="8"/>
        <v>166</v>
      </c>
      <c r="H167">
        <f>Table1[[#This Row],[Percentage]]+H166</f>
        <v>99.986471494090551</v>
      </c>
    </row>
    <row r="168" spans="1:8" x14ac:dyDescent="0.25">
      <c r="A168" t="s">
        <v>320</v>
      </c>
      <c r="B168" t="s">
        <v>321</v>
      </c>
      <c r="C168">
        <v>460</v>
      </c>
      <c r="D168" s="6">
        <v>1.9890000000000001</v>
      </c>
      <c r="E168" s="6">
        <f t="shared" si="6"/>
        <v>914.94</v>
      </c>
      <c r="F168">
        <f t="shared" si="7"/>
        <v>1.3339026534776579E-3</v>
      </c>
      <c r="G168">
        <f t="shared" si="8"/>
        <v>167</v>
      </c>
      <c r="H168">
        <f>Table1[[#This Row],[Percentage]]+H167</f>
        <v>99.987805396744022</v>
      </c>
    </row>
    <row r="169" spans="1:8" x14ac:dyDescent="0.25">
      <c r="A169" t="s">
        <v>106</v>
      </c>
      <c r="B169" t="s">
        <v>107</v>
      </c>
      <c r="C169">
        <v>1100</v>
      </c>
      <c r="D169" s="6">
        <v>0.80100000000000005</v>
      </c>
      <c r="E169" s="6">
        <f t="shared" si="6"/>
        <v>881.1</v>
      </c>
      <c r="F169">
        <f t="shared" si="7"/>
        <v>1.2845668874233987E-3</v>
      </c>
      <c r="G169">
        <f t="shared" si="8"/>
        <v>168</v>
      </c>
      <c r="H169">
        <f>Table1[[#This Row],[Percentage]]+H168</f>
        <v>99.989089963631443</v>
      </c>
    </row>
    <row r="170" spans="1:8" x14ac:dyDescent="0.25">
      <c r="A170" t="s">
        <v>132</v>
      </c>
      <c r="B170" t="s">
        <v>133</v>
      </c>
      <c r="C170">
        <v>990</v>
      </c>
      <c r="D170" s="6">
        <v>0.84740000000000004</v>
      </c>
      <c r="E170" s="6">
        <f t="shared" si="6"/>
        <v>838.92600000000004</v>
      </c>
      <c r="F170">
        <f t="shared" si="7"/>
        <v>1.2230808768568405E-3</v>
      </c>
      <c r="G170">
        <f t="shared" si="8"/>
        <v>169</v>
      </c>
      <c r="H170">
        <f>Table1[[#This Row],[Percentage]]+H169</f>
        <v>99.990313044508298</v>
      </c>
    </row>
    <row r="171" spans="1:8" x14ac:dyDescent="0.25">
      <c r="A171" t="s">
        <v>130</v>
      </c>
      <c r="B171" t="s">
        <v>131</v>
      </c>
      <c r="C171">
        <v>1000</v>
      </c>
      <c r="D171" s="6">
        <v>0.78049999999999997</v>
      </c>
      <c r="E171" s="6">
        <f t="shared" si="6"/>
        <v>780.5</v>
      </c>
      <c r="F171">
        <f t="shared" si="7"/>
        <v>1.1379008689524032E-3</v>
      </c>
      <c r="G171">
        <f t="shared" si="8"/>
        <v>170</v>
      </c>
      <c r="H171">
        <f>Table1[[#This Row],[Percentage]]+H170</f>
        <v>99.991450945377252</v>
      </c>
    </row>
    <row r="172" spans="1:8" x14ac:dyDescent="0.25">
      <c r="A172" t="s">
        <v>178</v>
      </c>
      <c r="B172" t="s">
        <v>179</v>
      </c>
      <c r="C172">
        <v>3500</v>
      </c>
      <c r="D172" s="6">
        <v>0.1719</v>
      </c>
      <c r="E172" s="6">
        <f t="shared" si="6"/>
        <v>601.65</v>
      </c>
      <c r="F172">
        <f t="shared" si="7"/>
        <v>8.7715318104447583E-4</v>
      </c>
      <c r="G172">
        <f t="shared" si="8"/>
        <v>171</v>
      </c>
      <c r="H172">
        <f>Table1[[#This Row],[Percentage]]+H171</f>
        <v>99.992328098558303</v>
      </c>
    </row>
    <row r="173" spans="1:8" x14ac:dyDescent="0.25">
      <c r="A173" t="s">
        <v>318</v>
      </c>
      <c r="B173" t="s">
        <v>319</v>
      </c>
      <c r="C173">
        <v>600</v>
      </c>
      <c r="D173" s="6">
        <v>0.99</v>
      </c>
      <c r="E173" s="6">
        <f t="shared" si="6"/>
        <v>594</v>
      </c>
      <c r="F173">
        <f t="shared" si="7"/>
        <v>8.6600014882476308E-4</v>
      </c>
      <c r="G173">
        <f t="shared" si="8"/>
        <v>172</v>
      </c>
      <c r="H173">
        <f>Table1[[#This Row],[Percentage]]+H172</f>
        <v>99.993194098707121</v>
      </c>
    </row>
    <row r="174" spans="1:8" x14ac:dyDescent="0.25">
      <c r="A174" t="s">
        <v>491</v>
      </c>
      <c r="B174" t="s">
        <v>492</v>
      </c>
      <c r="C174">
        <v>35500</v>
      </c>
      <c r="D174" s="6">
        <v>1.4999999999999999E-2</v>
      </c>
      <c r="E174" s="6">
        <f t="shared" si="6"/>
        <v>532.5</v>
      </c>
      <c r="F174">
        <f t="shared" si="7"/>
        <v>7.7633851725452242E-4</v>
      </c>
      <c r="G174">
        <f t="shared" si="8"/>
        <v>173</v>
      </c>
      <c r="H174">
        <f>Table1[[#This Row],[Percentage]]+H173</f>
        <v>99.993970437224377</v>
      </c>
    </row>
    <row r="175" spans="1:8" x14ac:dyDescent="0.25">
      <c r="A175" t="s">
        <v>528</v>
      </c>
      <c r="B175" t="s">
        <v>529</v>
      </c>
      <c r="C175">
        <v>850</v>
      </c>
      <c r="D175" s="6">
        <v>0.48199999999999998</v>
      </c>
      <c r="E175" s="6">
        <f t="shared" si="6"/>
        <v>409.7</v>
      </c>
      <c r="F175">
        <f t="shared" si="7"/>
        <v>5.9730683665573301E-4</v>
      </c>
      <c r="G175">
        <f t="shared" si="8"/>
        <v>174</v>
      </c>
      <c r="H175">
        <f>Table1[[#This Row],[Percentage]]+H174</f>
        <v>99.99456774406103</v>
      </c>
    </row>
    <row r="176" spans="1:8" x14ac:dyDescent="0.25">
      <c r="A176" t="s">
        <v>162</v>
      </c>
      <c r="B176" t="s">
        <v>163</v>
      </c>
      <c r="C176">
        <v>42</v>
      </c>
      <c r="D176" s="6">
        <v>8.6471999999999998</v>
      </c>
      <c r="E176" s="6">
        <f t="shared" si="6"/>
        <v>363.18239999999997</v>
      </c>
      <c r="F176">
        <f t="shared" si="7"/>
        <v>5.2948823644871146E-4</v>
      </c>
      <c r="G176">
        <f t="shared" si="8"/>
        <v>175</v>
      </c>
      <c r="H176">
        <f>Table1[[#This Row],[Percentage]]+H175</f>
        <v>99.995097232297482</v>
      </c>
    </row>
    <row r="177" spans="1:8" x14ac:dyDescent="0.25">
      <c r="A177" t="s">
        <v>521</v>
      </c>
      <c r="B177" t="s">
        <v>520</v>
      </c>
      <c r="C177">
        <v>210</v>
      </c>
      <c r="D177" s="6">
        <v>1.68</v>
      </c>
      <c r="E177" s="6">
        <f t="shared" si="6"/>
        <v>352.8</v>
      </c>
      <c r="F177">
        <f t="shared" si="7"/>
        <v>5.143516035444048E-4</v>
      </c>
      <c r="G177">
        <f t="shared" si="8"/>
        <v>176</v>
      </c>
      <c r="H177">
        <f>Table1[[#This Row],[Percentage]]+H176</f>
        <v>99.995611583901024</v>
      </c>
    </row>
    <row r="178" spans="1:8" x14ac:dyDescent="0.25">
      <c r="A178" t="s">
        <v>513</v>
      </c>
      <c r="B178" t="s">
        <v>514</v>
      </c>
      <c r="C178">
        <v>75</v>
      </c>
      <c r="D178" s="6">
        <v>3.3780000000000001</v>
      </c>
      <c r="E178" s="6">
        <f t="shared" si="6"/>
        <v>253.35000000000002</v>
      </c>
      <c r="F178">
        <f t="shared" si="7"/>
        <v>3.6936218468813765E-4</v>
      </c>
      <c r="G178">
        <f t="shared" si="8"/>
        <v>177</v>
      </c>
      <c r="H178">
        <f>Table1[[#This Row],[Percentage]]+H177</f>
        <v>99.995980946085709</v>
      </c>
    </row>
    <row r="179" spans="1:8" x14ac:dyDescent="0.25">
      <c r="A179" t="s">
        <v>156</v>
      </c>
      <c r="B179" t="s">
        <v>157</v>
      </c>
      <c r="C179">
        <v>6300</v>
      </c>
      <c r="D179" s="6">
        <v>3.9E-2</v>
      </c>
      <c r="E179" s="6">
        <f t="shared" si="6"/>
        <v>245.7</v>
      </c>
      <c r="F179">
        <f t="shared" si="7"/>
        <v>3.5820915246842467E-4</v>
      </c>
      <c r="G179">
        <f t="shared" si="8"/>
        <v>178</v>
      </c>
      <c r="H179">
        <f>Table1[[#This Row],[Percentage]]+H178</f>
        <v>99.996339155238175</v>
      </c>
    </row>
    <row r="180" spans="1:8" x14ac:dyDescent="0.25">
      <c r="A180" t="s">
        <v>263</v>
      </c>
      <c r="B180" t="s">
        <v>262</v>
      </c>
      <c r="C180">
        <v>560</v>
      </c>
      <c r="D180" s="6">
        <v>0.42</v>
      </c>
      <c r="E180" s="6">
        <f t="shared" si="6"/>
        <v>235.2</v>
      </c>
      <c r="F180">
        <f t="shared" si="7"/>
        <v>3.4290106902960316E-4</v>
      </c>
      <c r="G180">
        <f t="shared" si="8"/>
        <v>179</v>
      </c>
      <c r="H180">
        <f>Table1[[#This Row],[Percentage]]+H179</f>
        <v>99.996682056307208</v>
      </c>
    </row>
    <row r="181" spans="1:8" x14ac:dyDescent="0.25">
      <c r="A181" t="s">
        <v>367</v>
      </c>
      <c r="B181" t="s">
        <v>368</v>
      </c>
      <c r="C181">
        <v>150</v>
      </c>
      <c r="D181" s="6">
        <v>1.526</v>
      </c>
      <c r="E181" s="6">
        <f t="shared" si="6"/>
        <v>228.9</v>
      </c>
      <c r="F181">
        <f t="shared" si="7"/>
        <v>3.3371621896631021E-4</v>
      </c>
      <c r="G181">
        <f t="shared" si="8"/>
        <v>180</v>
      </c>
      <c r="H181">
        <f>Table1[[#This Row],[Percentage]]+H180</f>
        <v>99.997015772526169</v>
      </c>
    </row>
    <row r="182" spans="1:8" x14ac:dyDescent="0.25">
      <c r="A182" t="s">
        <v>180</v>
      </c>
      <c r="B182" t="s">
        <v>179</v>
      </c>
      <c r="C182">
        <v>3500</v>
      </c>
      <c r="D182" s="6">
        <v>6.5000000000000002E-2</v>
      </c>
      <c r="E182" s="6">
        <f t="shared" si="6"/>
        <v>227.5</v>
      </c>
      <c r="F182">
        <f t="shared" si="7"/>
        <v>3.3167514117446732E-4</v>
      </c>
      <c r="G182">
        <f t="shared" si="8"/>
        <v>181</v>
      </c>
      <c r="H182">
        <f>Table1[[#This Row],[Percentage]]+H181</f>
        <v>99.997347447667337</v>
      </c>
    </row>
    <row r="183" spans="1:8" x14ac:dyDescent="0.25">
      <c r="A183" t="s">
        <v>576</v>
      </c>
      <c r="B183" t="s">
        <v>575</v>
      </c>
      <c r="C183">
        <v>163</v>
      </c>
      <c r="D183" s="6">
        <v>1.26</v>
      </c>
      <c r="E183" s="6">
        <f t="shared" si="6"/>
        <v>205.38</v>
      </c>
      <c r="F183">
        <f t="shared" si="7"/>
        <v>2.9942611206334985E-4</v>
      </c>
      <c r="G183">
        <f t="shared" si="8"/>
        <v>182</v>
      </c>
      <c r="H183">
        <f>Table1[[#This Row],[Percentage]]+H182</f>
        <v>99.997646873779402</v>
      </c>
    </row>
    <row r="184" spans="1:8" x14ac:dyDescent="0.25">
      <c r="A184" t="s">
        <v>534</v>
      </c>
      <c r="B184" t="s">
        <v>535</v>
      </c>
      <c r="C184">
        <v>48</v>
      </c>
      <c r="D184" s="6">
        <v>3.8250000000000002</v>
      </c>
      <c r="E184" s="6">
        <f t="shared" si="6"/>
        <v>183.60000000000002</v>
      </c>
      <c r="F184">
        <f t="shared" si="7"/>
        <v>2.6767277327310863E-4</v>
      </c>
      <c r="G184">
        <f t="shared" si="8"/>
        <v>183</v>
      </c>
      <c r="H184">
        <f>Table1[[#This Row],[Percentage]]+H183</f>
        <v>99.997914546552678</v>
      </c>
    </row>
    <row r="185" spans="1:8" x14ac:dyDescent="0.25">
      <c r="A185" t="s">
        <v>473</v>
      </c>
      <c r="B185" t="s">
        <v>474</v>
      </c>
      <c r="C185">
        <v>23</v>
      </c>
      <c r="D185" s="6">
        <v>7.5286</v>
      </c>
      <c r="E185" s="6">
        <f t="shared" si="6"/>
        <v>173.15780000000001</v>
      </c>
      <c r="F185">
        <f t="shared" si="7"/>
        <v>2.5244895718883596E-4</v>
      </c>
      <c r="G185">
        <f t="shared" si="8"/>
        <v>184</v>
      </c>
      <c r="H185">
        <f>Table1[[#This Row],[Percentage]]+H184</f>
        <v>99.998166995509862</v>
      </c>
    </row>
    <row r="186" spans="1:8" x14ac:dyDescent="0.25">
      <c r="A186" t="s">
        <v>35</v>
      </c>
      <c r="B186" t="s">
        <v>34</v>
      </c>
      <c r="C186">
        <v>1490</v>
      </c>
      <c r="D186" s="6">
        <v>0.1008</v>
      </c>
      <c r="E186" s="6">
        <f t="shared" si="6"/>
        <v>150.19200000000001</v>
      </c>
      <c r="F186">
        <f t="shared" si="7"/>
        <v>2.1896682550890374E-4</v>
      </c>
      <c r="G186">
        <f t="shared" si="8"/>
        <v>185</v>
      </c>
      <c r="H186">
        <f>Table1[[#This Row],[Percentage]]+H185</f>
        <v>99.998385962335377</v>
      </c>
    </row>
    <row r="187" spans="1:8" x14ac:dyDescent="0.25">
      <c r="A187" t="s">
        <v>407</v>
      </c>
      <c r="B187" t="s">
        <v>408</v>
      </c>
      <c r="C187">
        <v>7000</v>
      </c>
      <c r="D187" s="6">
        <v>0.02</v>
      </c>
      <c r="E187" s="6">
        <f t="shared" si="6"/>
        <v>140</v>
      </c>
      <c r="F187">
        <f t="shared" si="7"/>
        <v>2.041077791842876E-4</v>
      </c>
      <c r="G187">
        <f t="shared" si="8"/>
        <v>186</v>
      </c>
      <c r="H187">
        <f>Table1[[#This Row],[Percentage]]+H186</f>
        <v>99.99859007011456</v>
      </c>
    </row>
    <row r="188" spans="1:8" x14ac:dyDescent="0.25">
      <c r="A188" t="s">
        <v>181</v>
      </c>
      <c r="B188" t="s">
        <v>182</v>
      </c>
      <c r="C188">
        <v>6800</v>
      </c>
      <c r="D188" s="6">
        <v>0.02</v>
      </c>
      <c r="E188" s="6">
        <f t="shared" si="6"/>
        <v>136</v>
      </c>
      <c r="F188">
        <f t="shared" si="7"/>
        <v>1.9827612835045082E-4</v>
      </c>
      <c r="G188">
        <f t="shared" si="8"/>
        <v>187</v>
      </c>
      <c r="H188">
        <f>Table1[[#This Row],[Percentage]]+H187</f>
        <v>99.998788346242904</v>
      </c>
    </row>
    <row r="189" spans="1:8" x14ac:dyDescent="0.25">
      <c r="A189" t="s">
        <v>203</v>
      </c>
      <c r="B189" t="s">
        <v>204</v>
      </c>
      <c r="C189">
        <v>2300</v>
      </c>
      <c r="D189" s="6">
        <v>5.7000000000000002E-2</v>
      </c>
      <c r="E189" s="6">
        <f t="shared" si="6"/>
        <v>131.1</v>
      </c>
      <c r="F189">
        <f t="shared" si="7"/>
        <v>1.9113235607900076E-4</v>
      </c>
      <c r="G189">
        <f t="shared" si="8"/>
        <v>188</v>
      </c>
      <c r="H189">
        <f>Table1[[#This Row],[Percentage]]+H188</f>
        <v>99.998979478598983</v>
      </c>
    </row>
    <row r="190" spans="1:8" x14ac:dyDescent="0.25">
      <c r="A190" t="s">
        <v>19</v>
      </c>
      <c r="B190" t="s">
        <v>18</v>
      </c>
      <c r="C190">
        <v>2830</v>
      </c>
      <c r="D190" s="6">
        <v>4.2200000000000001E-2</v>
      </c>
      <c r="E190" s="6">
        <f t="shared" si="6"/>
        <v>119.426</v>
      </c>
      <c r="F190">
        <f t="shared" si="7"/>
        <v>1.7411268312044807E-4</v>
      </c>
      <c r="G190">
        <f t="shared" si="8"/>
        <v>189</v>
      </c>
      <c r="H190">
        <f>Table1[[#This Row],[Percentage]]+H189</f>
        <v>99.999153591282109</v>
      </c>
    </row>
    <row r="191" spans="1:8" x14ac:dyDescent="0.25">
      <c r="A191" t="s">
        <v>316</v>
      </c>
      <c r="B191" t="s">
        <v>317</v>
      </c>
      <c r="C191">
        <v>450</v>
      </c>
      <c r="D191" s="6">
        <v>0.26</v>
      </c>
      <c r="E191" s="6">
        <f t="shared" si="6"/>
        <v>117</v>
      </c>
      <c r="F191">
        <f t="shared" si="7"/>
        <v>1.7057578688972605E-4</v>
      </c>
      <c r="G191">
        <f t="shared" si="8"/>
        <v>190</v>
      </c>
      <c r="H191">
        <f>Table1[[#This Row],[Percentage]]+H190</f>
        <v>99.999324167069005</v>
      </c>
    </row>
    <row r="192" spans="1:8" x14ac:dyDescent="0.25">
      <c r="A192" t="s">
        <v>104</v>
      </c>
      <c r="B192" t="s">
        <v>105</v>
      </c>
      <c r="C192">
        <v>6500</v>
      </c>
      <c r="D192" s="6">
        <v>0.01</v>
      </c>
      <c r="E192" s="6">
        <f t="shared" si="6"/>
        <v>65</v>
      </c>
      <c r="F192">
        <f t="shared" si="7"/>
        <v>9.4764326049847809E-5</v>
      </c>
      <c r="G192">
        <f t="shared" si="8"/>
        <v>191</v>
      </c>
      <c r="H192">
        <f>Table1[[#This Row],[Percentage]]+H191</f>
        <v>99.999418931395056</v>
      </c>
    </row>
    <row r="193" spans="1:8" x14ac:dyDescent="0.25">
      <c r="A193" t="s">
        <v>562</v>
      </c>
      <c r="B193" t="s">
        <v>563</v>
      </c>
      <c r="C193">
        <v>240</v>
      </c>
      <c r="D193" s="6">
        <v>0.253</v>
      </c>
      <c r="E193" s="6">
        <f t="shared" si="6"/>
        <v>60.72</v>
      </c>
      <c r="F193">
        <f t="shared" si="7"/>
        <v>8.8524459657642442E-5</v>
      </c>
      <c r="G193">
        <f t="shared" si="8"/>
        <v>192</v>
      </c>
      <c r="H193">
        <f>Table1[[#This Row],[Percentage]]+H192</f>
        <v>99.999507455854712</v>
      </c>
    </row>
    <row r="194" spans="1:8" x14ac:dyDescent="0.25">
      <c r="A194" t="s">
        <v>15</v>
      </c>
      <c r="B194" t="s">
        <v>16</v>
      </c>
      <c r="C194">
        <v>2150</v>
      </c>
      <c r="D194" s="6">
        <v>2.5000000000000001E-2</v>
      </c>
      <c r="E194" s="6">
        <f t="shared" ref="E194:E257" si="9">D194*C194</f>
        <v>53.75</v>
      </c>
      <c r="F194">
        <f t="shared" ref="F194:F257" si="10">(E194/$K$11)*100</f>
        <v>7.8362808079681843E-5</v>
      </c>
      <c r="G194">
        <f t="shared" ref="G194:G257" si="11">RANK(F194,$F$2:$F$306)</f>
        <v>193</v>
      </c>
      <c r="H194">
        <f>Table1[[#This Row],[Percentage]]+H193</f>
        <v>99.999585818662794</v>
      </c>
    </row>
    <row r="195" spans="1:8" x14ac:dyDescent="0.25">
      <c r="A195" t="s">
        <v>497</v>
      </c>
      <c r="B195" t="s">
        <v>498</v>
      </c>
      <c r="C195">
        <v>2800</v>
      </c>
      <c r="D195" s="6">
        <v>1.7999999999999999E-2</v>
      </c>
      <c r="E195" s="6">
        <f t="shared" si="9"/>
        <v>50.4</v>
      </c>
      <c r="F195">
        <f t="shared" si="10"/>
        <v>7.3478800506343535E-5</v>
      </c>
      <c r="G195">
        <f t="shared" si="11"/>
        <v>194</v>
      </c>
      <c r="H195">
        <f>Table1[[#This Row],[Percentage]]+H194</f>
        <v>99.999659297463296</v>
      </c>
    </row>
    <row r="196" spans="1:8" x14ac:dyDescent="0.25">
      <c r="A196" t="s">
        <v>329</v>
      </c>
      <c r="B196" t="s">
        <v>330</v>
      </c>
      <c r="C196">
        <v>825</v>
      </c>
      <c r="D196" s="6">
        <v>5.0999999999999997E-2</v>
      </c>
      <c r="E196" s="6">
        <f t="shared" si="9"/>
        <v>42.074999999999996</v>
      </c>
      <c r="F196">
        <f t="shared" si="10"/>
        <v>6.134167720842071E-5</v>
      </c>
      <c r="G196">
        <f t="shared" si="11"/>
        <v>195</v>
      </c>
      <c r="H196">
        <f>Table1[[#This Row],[Percentage]]+H195</f>
        <v>99.999720639140506</v>
      </c>
    </row>
    <row r="197" spans="1:8" x14ac:dyDescent="0.25">
      <c r="A197" t="s">
        <v>150</v>
      </c>
      <c r="B197" t="s">
        <v>151</v>
      </c>
      <c r="C197">
        <v>80</v>
      </c>
      <c r="D197" s="6">
        <v>0.48299999999999998</v>
      </c>
      <c r="E197" s="6">
        <f t="shared" si="9"/>
        <v>38.64</v>
      </c>
      <c r="F197">
        <f t="shared" si="10"/>
        <v>5.6333747054863375E-5</v>
      </c>
      <c r="G197">
        <f t="shared" si="11"/>
        <v>196</v>
      </c>
      <c r="H197">
        <f>Table1[[#This Row],[Percentage]]+H196</f>
        <v>99.99977697288756</v>
      </c>
    </row>
    <row r="198" spans="1:8" x14ac:dyDescent="0.25">
      <c r="A198" t="s">
        <v>505</v>
      </c>
      <c r="B198" t="s">
        <v>506</v>
      </c>
      <c r="C198">
        <v>1540</v>
      </c>
      <c r="D198" s="6">
        <v>2.5000000000000001E-2</v>
      </c>
      <c r="E198" s="6">
        <f t="shared" si="9"/>
        <v>38.5</v>
      </c>
      <c r="F198">
        <f t="shared" si="10"/>
        <v>5.6129639275679089E-5</v>
      </c>
      <c r="G198">
        <f t="shared" si="11"/>
        <v>197</v>
      </c>
      <c r="H198">
        <f>Table1[[#This Row],[Percentage]]+H197</f>
        <v>99.999833102526836</v>
      </c>
    </row>
    <row r="199" spans="1:8" x14ac:dyDescent="0.25">
      <c r="A199" t="s">
        <v>98</v>
      </c>
      <c r="B199" t="s">
        <v>99</v>
      </c>
      <c r="C199">
        <v>2075</v>
      </c>
      <c r="D199" s="6">
        <v>1.7999999999999999E-2</v>
      </c>
      <c r="E199" s="6">
        <f t="shared" si="9"/>
        <v>37.349999999999994</v>
      </c>
      <c r="F199">
        <f t="shared" si="10"/>
        <v>5.4453039660951005E-5</v>
      </c>
      <c r="G199">
        <f t="shared" si="11"/>
        <v>198</v>
      </c>
      <c r="H199">
        <f>Table1[[#This Row],[Percentage]]+H198</f>
        <v>99.999887555566502</v>
      </c>
    </row>
    <row r="200" spans="1:8" x14ac:dyDescent="0.25">
      <c r="A200" t="s">
        <v>444</v>
      </c>
      <c r="B200" t="s">
        <v>445</v>
      </c>
      <c r="C200">
        <v>135</v>
      </c>
      <c r="D200" s="6">
        <v>0.19600000000000001</v>
      </c>
      <c r="E200" s="6">
        <f t="shared" si="9"/>
        <v>26.46</v>
      </c>
      <c r="F200">
        <f t="shared" si="10"/>
        <v>3.8576370265830357E-5</v>
      </c>
      <c r="G200">
        <f t="shared" si="11"/>
        <v>199</v>
      </c>
      <c r="H200">
        <f>Table1[[#This Row],[Percentage]]+H199</f>
        <v>99.999926131936775</v>
      </c>
    </row>
    <row r="201" spans="1:8" x14ac:dyDescent="0.25">
      <c r="A201" t="s">
        <v>365</v>
      </c>
      <c r="B201" t="s">
        <v>366</v>
      </c>
      <c r="C201">
        <v>400</v>
      </c>
      <c r="D201" s="6">
        <v>5.3999999999999999E-2</v>
      </c>
      <c r="E201" s="6">
        <f t="shared" si="9"/>
        <v>21.6</v>
      </c>
      <c r="F201">
        <f t="shared" si="10"/>
        <v>3.1490914502718661E-5</v>
      </c>
      <c r="G201">
        <f t="shared" si="11"/>
        <v>200</v>
      </c>
      <c r="H201">
        <f>Table1[[#This Row],[Percentage]]+H200</f>
        <v>99.999957622851284</v>
      </c>
    </row>
    <row r="202" spans="1:8" x14ac:dyDescent="0.25">
      <c r="A202" t="s">
        <v>542</v>
      </c>
      <c r="B202" t="s">
        <v>543</v>
      </c>
      <c r="C202">
        <v>40</v>
      </c>
      <c r="D202" s="6">
        <v>0.4</v>
      </c>
      <c r="E202" s="6">
        <f t="shared" si="9"/>
        <v>16</v>
      </c>
      <c r="F202">
        <f t="shared" si="10"/>
        <v>2.3326603335347153E-5</v>
      </c>
      <c r="G202">
        <f t="shared" si="11"/>
        <v>201</v>
      </c>
      <c r="H202">
        <f>Table1[[#This Row],[Percentage]]+H201</f>
        <v>99.999980949454624</v>
      </c>
    </row>
    <row r="203" spans="1:8" x14ac:dyDescent="0.25">
      <c r="A203" t="s">
        <v>463</v>
      </c>
      <c r="B203" t="s">
        <v>464</v>
      </c>
      <c r="C203">
        <v>510</v>
      </c>
      <c r="D203" s="6">
        <v>6.0000000000000001E-3</v>
      </c>
      <c r="E203" s="6">
        <f t="shared" si="9"/>
        <v>3.06</v>
      </c>
      <c r="F203">
        <f t="shared" si="10"/>
        <v>4.4612128878851431E-6</v>
      </c>
      <c r="G203">
        <f t="shared" si="11"/>
        <v>202</v>
      </c>
      <c r="H203">
        <f>Table1[[#This Row],[Percentage]]+H202</f>
        <v>99.999985410667506</v>
      </c>
    </row>
    <row r="204" spans="1:8" x14ac:dyDescent="0.25">
      <c r="A204" t="s">
        <v>343</v>
      </c>
      <c r="B204" t="s">
        <v>344</v>
      </c>
      <c r="C204">
        <v>120</v>
      </c>
      <c r="D204" s="6">
        <v>2.3E-2</v>
      </c>
      <c r="E204" s="6">
        <f t="shared" si="9"/>
        <v>2.76</v>
      </c>
      <c r="F204">
        <f t="shared" si="10"/>
        <v>4.0238390753473833E-6</v>
      </c>
      <c r="G204">
        <f t="shared" si="11"/>
        <v>203</v>
      </c>
      <c r="H204">
        <f>Table1[[#This Row],[Percentage]]+H203</f>
        <v>99.999989434506588</v>
      </c>
    </row>
    <row r="205" spans="1:8" x14ac:dyDescent="0.25">
      <c r="A205" t="s">
        <v>594</v>
      </c>
      <c r="B205" t="s">
        <v>595</v>
      </c>
      <c r="C205">
        <v>680</v>
      </c>
      <c r="D205" s="6">
        <v>4.0000000000000001E-3</v>
      </c>
      <c r="E205" s="6">
        <f t="shared" si="9"/>
        <v>2.72</v>
      </c>
      <c r="F205">
        <f t="shared" si="10"/>
        <v>3.9655225670090165E-6</v>
      </c>
      <c r="G205">
        <f t="shared" si="11"/>
        <v>204</v>
      </c>
      <c r="H205">
        <f>Table1[[#This Row],[Percentage]]+H204</f>
        <v>99.999993400029155</v>
      </c>
    </row>
    <row r="206" spans="1:8" x14ac:dyDescent="0.25">
      <c r="A206" t="s">
        <v>526</v>
      </c>
      <c r="B206" t="s">
        <v>527</v>
      </c>
      <c r="C206">
        <v>195</v>
      </c>
      <c r="D206" s="6">
        <v>1.0999999999999999E-2</v>
      </c>
      <c r="E206" s="6">
        <f t="shared" si="9"/>
        <v>2.145</v>
      </c>
      <c r="F206">
        <f t="shared" si="10"/>
        <v>3.1272227596449779E-6</v>
      </c>
      <c r="G206">
        <f t="shared" si="11"/>
        <v>205</v>
      </c>
      <c r="H206">
        <f>Table1[[#This Row],[Percentage]]+H205</f>
        <v>99.999996527251909</v>
      </c>
    </row>
    <row r="207" spans="1:8" x14ac:dyDescent="0.25">
      <c r="A207" t="s">
        <v>247</v>
      </c>
      <c r="B207" t="s">
        <v>248</v>
      </c>
      <c r="C207">
        <v>1450</v>
      </c>
      <c r="D207" s="6">
        <v>1E-3</v>
      </c>
      <c r="E207" s="6">
        <f t="shared" si="9"/>
        <v>1.45</v>
      </c>
      <c r="F207">
        <f t="shared" si="10"/>
        <v>2.1139734272658356E-6</v>
      </c>
      <c r="G207">
        <f t="shared" si="11"/>
        <v>206</v>
      </c>
      <c r="H207">
        <f>Table1[[#This Row],[Percentage]]+H206</f>
        <v>99.999998641225332</v>
      </c>
    </row>
    <row r="208" spans="1:8" x14ac:dyDescent="0.25">
      <c r="A208" t="s">
        <v>72</v>
      </c>
      <c r="B208" t="s">
        <v>73</v>
      </c>
      <c r="C208">
        <v>24</v>
      </c>
      <c r="D208" s="6">
        <v>2.3E-2</v>
      </c>
      <c r="E208" s="6">
        <f t="shared" si="9"/>
        <v>0.55200000000000005</v>
      </c>
      <c r="F208">
        <f t="shared" si="10"/>
        <v>8.0476781506947686E-7</v>
      </c>
      <c r="G208">
        <f t="shared" si="11"/>
        <v>207</v>
      </c>
      <c r="H208">
        <f>Table1[[#This Row],[Percentage]]+H207</f>
        <v>99.999999445993154</v>
      </c>
    </row>
    <row r="209" spans="1:8" x14ac:dyDescent="0.25">
      <c r="A209" t="s">
        <v>560</v>
      </c>
      <c r="B209" t="s">
        <v>561</v>
      </c>
      <c r="C209">
        <v>240</v>
      </c>
      <c r="D209" s="6">
        <v>1E-3</v>
      </c>
      <c r="E209" s="6">
        <f t="shared" si="9"/>
        <v>0.24</v>
      </c>
      <c r="F209">
        <f t="shared" si="10"/>
        <v>3.4989905003020728E-7</v>
      </c>
      <c r="G209">
        <f t="shared" si="11"/>
        <v>208</v>
      </c>
      <c r="H209">
        <f>Table1[[#This Row],[Percentage]]+H208</f>
        <v>99.999999795892208</v>
      </c>
    </row>
    <row r="210" spans="1:8" x14ac:dyDescent="0.25">
      <c r="A210" t="s">
        <v>64</v>
      </c>
      <c r="B210" t="s">
        <v>65</v>
      </c>
      <c r="C210">
        <v>700</v>
      </c>
      <c r="D210" s="6">
        <v>2.0000000000000001E-4</v>
      </c>
      <c r="E210" s="6">
        <f t="shared" si="9"/>
        <v>0.14000000000000001</v>
      </c>
      <c r="F210">
        <f t="shared" si="10"/>
        <v>2.0410777918428762E-7</v>
      </c>
      <c r="G210">
        <f t="shared" si="11"/>
        <v>209</v>
      </c>
      <c r="H210">
        <f>Table1[[#This Row],[Percentage]]+H209</f>
        <v>99.999999999999986</v>
      </c>
    </row>
    <row r="211" spans="1:8" x14ac:dyDescent="0.25">
      <c r="A211" t="s">
        <v>11</v>
      </c>
      <c r="B211" t="s">
        <v>12</v>
      </c>
      <c r="C211">
        <v>6100</v>
      </c>
      <c r="D211" s="6">
        <v>0</v>
      </c>
      <c r="E211" s="6">
        <f t="shared" si="9"/>
        <v>0</v>
      </c>
      <c r="F211">
        <f t="shared" si="10"/>
        <v>0</v>
      </c>
      <c r="G211">
        <f t="shared" si="11"/>
        <v>210</v>
      </c>
      <c r="H211">
        <f>Table1[[#This Row],[Percentage]]+H210</f>
        <v>99.999999999999986</v>
      </c>
    </row>
    <row r="212" spans="1:8" x14ac:dyDescent="0.25">
      <c r="A212" t="s">
        <v>20</v>
      </c>
      <c r="B212" t="s">
        <v>21</v>
      </c>
      <c r="C212">
        <v>0</v>
      </c>
      <c r="D212" s="6">
        <v>0</v>
      </c>
      <c r="E212" s="6">
        <f t="shared" si="9"/>
        <v>0</v>
      </c>
      <c r="F212">
        <f t="shared" si="10"/>
        <v>0</v>
      </c>
      <c r="G212">
        <f t="shared" si="11"/>
        <v>210</v>
      </c>
      <c r="H212">
        <f>Table1[[#This Row],[Percentage]]+H211</f>
        <v>99.999999999999986</v>
      </c>
    </row>
    <row r="213" spans="1:8" x14ac:dyDescent="0.25">
      <c r="A213" t="s">
        <v>29</v>
      </c>
      <c r="B213" t="s">
        <v>30</v>
      </c>
      <c r="C213">
        <v>585</v>
      </c>
      <c r="D213" s="6">
        <v>0</v>
      </c>
      <c r="E213" s="6">
        <f t="shared" si="9"/>
        <v>0</v>
      </c>
      <c r="F213">
        <f t="shared" si="10"/>
        <v>0</v>
      </c>
      <c r="G213">
        <f t="shared" si="11"/>
        <v>210</v>
      </c>
      <c r="H213">
        <f>Table1[[#This Row],[Percentage]]+H212</f>
        <v>99.999999999999986</v>
      </c>
    </row>
    <row r="214" spans="1:8" x14ac:dyDescent="0.25">
      <c r="A214" t="s">
        <v>38</v>
      </c>
      <c r="B214" t="s">
        <v>39</v>
      </c>
      <c r="C214">
        <v>10400</v>
      </c>
      <c r="D214" s="6">
        <v>0</v>
      </c>
      <c r="E214" s="6">
        <f t="shared" si="9"/>
        <v>0</v>
      </c>
      <c r="F214">
        <f t="shared" si="10"/>
        <v>0</v>
      </c>
      <c r="G214">
        <f t="shared" si="11"/>
        <v>210</v>
      </c>
      <c r="H214">
        <f>Table1[[#This Row],[Percentage]]+H213</f>
        <v>99.999999999999986</v>
      </c>
    </row>
    <row r="215" spans="1:8" x14ac:dyDescent="0.25">
      <c r="A215" t="s">
        <v>46</v>
      </c>
      <c r="B215" t="s">
        <v>47</v>
      </c>
      <c r="C215">
        <v>0</v>
      </c>
      <c r="D215" s="6">
        <v>0</v>
      </c>
      <c r="E215" s="6">
        <f t="shared" si="9"/>
        <v>0</v>
      </c>
      <c r="F215">
        <f t="shared" si="10"/>
        <v>0</v>
      </c>
      <c r="G215">
        <f t="shared" si="11"/>
        <v>210</v>
      </c>
      <c r="H215">
        <f>Table1[[#This Row],[Percentage]]+H214</f>
        <v>99.999999999999986</v>
      </c>
    </row>
    <row r="216" spans="1:8" x14ac:dyDescent="0.25">
      <c r="A216" t="s">
        <v>48</v>
      </c>
      <c r="B216" t="s">
        <v>49</v>
      </c>
      <c r="C216">
        <v>0</v>
      </c>
      <c r="D216" s="6">
        <v>1.3</v>
      </c>
      <c r="E216" s="6">
        <f t="shared" si="9"/>
        <v>0</v>
      </c>
      <c r="F216">
        <f t="shared" si="10"/>
        <v>0</v>
      </c>
      <c r="G216">
        <f t="shared" si="11"/>
        <v>210</v>
      </c>
      <c r="H216">
        <f>Table1[[#This Row],[Percentage]]+H215</f>
        <v>99.999999999999986</v>
      </c>
    </row>
    <row r="217" spans="1:8" x14ac:dyDescent="0.25">
      <c r="A217" t="s">
        <v>52</v>
      </c>
      <c r="B217" t="s">
        <v>53</v>
      </c>
      <c r="C217">
        <v>581.80999999999995</v>
      </c>
      <c r="D217" s="6">
        <v>0</v>
      </c>
      <c r="E217" s="6">
        <f t="shared" si="9"/>
        <v>0</v>
      </c>
      <c r="F217">
        <f t="shared" si="10"/>
        <v>0</v>
      </c>
      <c r="G217">
        <f t="shared" si="11"/>
        <v>210</v>
      </c>
      <c r="H217">
        <f>Table1[[#This Row],[Percentage]]+H216</f>
        <v>99.999999999999986</v>
      </c>
    </row>
    <row r="218" spans="1:8" x14ac:dyDescent="0.25">
      <c r="A218" t="s">
        <v>62</v>
      </c>
      <c r="B218" t="s">
        <v>63</v>
      </c>
      <c r="C218">
        <v>190</v>
      </c>
      <c r="D218" s="6">
        <v>0</v>
      </c>
      <c r="E218" s="6">
        <f t="shared" si="9"/>
        <v>0</v>
      </c>
      <c r="F218">
        <f t="shared" si="10"/>
        <v>0</v>
      </c>
      <c r="G218">
        <f t="shared" si="11"/>
        <v>210</v>
      </c>
      <c r="H218">
        <f>Table1[[#This Row],[Percentage]]+H217</f>
        <v>99.999999999999986</v>
      </c>
    </row>
    <row r="219" spans="1:8" x14ac:dyDescent="0.25">
      <c r="A219" t="s">
        <v>66</v>
      </c>
      <c r="B219" t="s">
        <v>67</v>
      </c>
      <c r="C219">
        <v>910</v>
      </c>
      <c r="D219" s="6">
        <v>0</v>
      </c>
      <c r="E219" s="6">
        <f t="shared" si="9"/>
        <v>0</v>
      </c>
      <c r="F219">
        <f t="shared" si="10"/>
        <v>0</v>
      </c>
      <c r="G219">
        <f t="shared" si="11"/>
        <v>210</v>
      </c>
      <c r="H219">
        <f>Table1[[#This Row],[Percentage]]+H218</f>
        <v>99.999999999999986</v>
      </c>
    </row>
    <row r="220" spans="1:8" x14ac:dyDescent="0.25">
      <c r="A220" t="s">
        <v>68</v>
      </c>
      <c r="B220" t="s">
        <v>69</v>
      </c>
      <c r="C220">
        <v>340</v>
      </c>
      <c r="D220" s="6">
        <v>0</v>
      </c>
      <c r="E220" s="6">
        <f t="shared" si="9"/>
        <v>0</v>
      </c>
      <c r="F220">
        <f t="shared" si="10"/>
        <v>0</v>
      </c>
      <c r="G220">
        <f t="shared" si="11"/>
        <v>210</v>
      </c>
      <c r="H220">
        <f>Table1[[#This Row],[Percentage]]+H219</f>
        <v>99.999999999999986</v>
      </c>
    </row>
    <row r="221" spans="1:8" x14ac:dyDescent="0.25">
      <c r="A221" t="s">
        <v>74</v>
      </c>
      <c r="B221" t="s">
        <v>75</v>
      </c>
      <c r="C221">
        <v>11</v>
      </c>
      <c r="D221" s="6">
        <v>0</v>
      </c>
      <c r="E221" s="6">
        <f t="shared" si="9"/>
        <v>0</v>
      </c>
      <c r="F221">
        <f t="shared" si="10"/>
        <v>0</v>
      </c>
      <c r="G221">
        <f t="shared" si="11"/>
        <v>210</v>
      </c>
      <c r="H221">
        <f>Table1[[#This Row],[Percentage]]+H220</f>
        <v>99.999999999999986</v>
      </c>
    </row>
    <row r="222" spans="1:8" x14ac:dyDescent="0.25">
      <c r="A222" t="s">
        <v>80</v>
      </c>
      <c r="B222" t="s">
        <v>81</v>
      </c>
      <c r="C222">
        <v>0</v>
      </c>
      <c r="D222" s="6">
        <v>23.597000000000001</v>
      </c>
      <c r="E222" s="6">
        <f t="shared" si="9"/>
        <v>0</v>
      </c>
      <c r="F222">
        <f t="shared" si="10"/>
        <v>0</v>
      </c>
      <c r="G222">
        <f t="shared" si="11"/>
        <v>210</v>
      </c>
      <c r="H222">
        <f>Table1[[#This Row],[Percentage]]+H221</f>
        <v>99.999999999999986</v>
      </c>
    </row>
    <row r="223" spans="1:8" x14ac:dyDescent="0.25">
      <c r="A223" t="s">
        <v>82</v>
      </c>
      <c r="B223" t="s">
        <v>83</v>
      </c>
      <c r="C223">
        <v>210</v>
      </c>
      <c r="D223" s="6">
        <v>0</v>
      </c>
      <c r="E223" s="6">
        <f t="shared" si="9"/>
        <v>0</v>
      </c>
      <c r="F223">
        <f t="shared" si="10"/>
        <v>0</v>
      </c>
      <c r="G223">
        <f t="shared" si="11"/>
        <v>210</v>
      </c>
      <c r="H223">
        <f>Table1[[#This Row],[Percentage]]+H222</f>
        <v>99.999999999999986</v>
      </c>
    </row>
    <row r="224" spans="1:8" x14ac:dyDescent="0.25">
      <c r="A224" t="s">
        <v>84</v>
      </c>
      <c r="B224" t="s">
        <v>85</v>
      </c>
      <c r="C224">
        <v>0</v>
      </c>
      <c r="D224" s="6">
        <v>0</v>
      </c>
      <c r="E224" s="6">
        <f t="shared" si="9"/>
        <v>0</v>
      </c>
      <c r="F224">
        <f t="shared" si="10"/>
        <v>0</v>
      </c>
      <c r="G224">
        <f t="shared" si="11"/>
        <v>210</v>
      </c>
      <c r="H224">
        <f>Table1[[#This Row],[Percentage]]+H223</f>
        <v>99.999999999999986</v>
      </c>
    </row>
    <row r="225" spans="1:8" x14ac:dyDescent="0.25">
      <c r="A225" t="s">
        <v>88</v>
      </c>
      <c r="B225" t="s">
        <v>89</v>
      </c>
      <c r="C225">
        <v>0</v>
      </c>
      <c r="D225" s="6">
        <v>0</v>
      </c>
      <c r="E225" s="6">
        <f t="shared" si="9"/>
        <v>0</v>
      </c>
      <c r="F225">
        <f t="shared" si="10"/>
        <v>0</v>
      </c>
      <c r="G225">
        <f t="shared" si="11"/>
        <v>210</v>
      </c>
      <c r="H225">
        <f>Table1[[#This Row],[Percentage]]+H224</f>
        <v>99.999999999999986</v>
      </c>
    </row>
    <row r="226" spans="1:8" x14ac:dyDescent="0.25">
      <c r="A226" t="s">
        <v>90</v>
      </c>
      <c r="B226" t="s">
        <v>91</v>
      </c>
      <c r="C226">
        <v>0</v>
      </c>
      <c r="D226" s="6">
        <v>8.7970000000000006</v>
      </c>
      <c r="E226" s="6">
        <f t="shared" si="9"/>
        <v>0</v>
      </c>
      <c r="F226">
        <f t="shared" si="10"/>
        <v>0</v>
      </c>
      <c r="G226">
        <f t="shared" si="11"/>
        <v>210</v>
      </c>
      <c r="H226">
        <f>Table1[[#This Row],[Percentage]]+H225</f>
        <v>99.999999999999986</v>
      </c>
    </row>
    <row r="227" spans="1:8" x14ac:dyDescent="0.25">
      <c r="A227" t="s">
        <v>94</v>
      </c>
      <c r="B227" t="s">
        <v>95</v>
      </c>
      <c r="C227">
        <v>0</v>
      </c>
      <c r="D227" s="6">
        <v>74.900000000000006</v>
      </c>
      <c r="E227" s="6">
        <f t="shared" si="9"/>
        <v>0</v>
      </c>
      <c r="F227">
        <f t="shared" si="10"/>
        <v>0</v>
      </c>
      <c r="G227">
        <f t="shared" si="11"/>
        <v>210</v>
      </c>
      <c r="H227">
        <f>Table1[[#This Row],[Percentage]]+H226</f>
        <v>99.999999999999986</v>
      </c>
    </row>
    <row r="228" spans="1:8" x14ac:dyDescent="0.25">
      <c r="A228" t="s">
        <v>112</v>
      </c>
      <c r="B228" t="s">
        <v>113</v>
      </c>
      <c r="C228">
        <v>453</v>
      </c>
      <c r="D228" s="6">
        <v>0</v>
      </c>
      <c r="E228" s="6">
        <f t="shared" si="9"/>
        <v>0</v>
      </c>
      <c r="F228">
        <f t="shared" si="10"/>
        <v>0</v>
      </c>
      <c r="G228">
        <f t="shared" si="11"/>
        <v>210</v>
      </c>
      <c r="H228">
        <f>Table1[[#This Row],[Percentage]]+H227</f>
        <v>99.999999999999986</v>
      </c>
    </row>
    <row r="229" spans="1:8" x14ac:dyDescent="0.25">
      <c r="A229" t="s">
        <v>118</v>
      </c>
      <c r="B229" t="s">
        <v>119</v>
      </c>
      <c r="C229">
        <v>0</v>
      </c>
      <c r="D229" s="6">
        <v>0</v>
      </c>
      <c r="E229" s="6">
        <f t="shared" si="9"/>
        <v>0</v>
      </c>
      <c r="F229">
        <f t="shared" si="10"/>
        <v>0</v>
      </c>
      <c r="G229">
        <f t="shared" si="11"/>
        <v>210</v>
      </c>
      <c r="H229">
        <f>Table1[[#This Row],[Percentage]]+H228</f>
        <v>99.999999999999986</v>
      </c>
    </row>
    <row r="230" spans="1:8" x14ac:dyDescent="0.25">
      <c r="A230" t="s">
        <v>136</v>
      </c>
      <c r="B230" t="s">
        <v>137</v>
      </c>
      <c r="C230">
        <v>1650</v>
      </c>
      <c r="D230" s="6">
        <v>0</v>
      </c>
      <c r="E230" s="6">
        <f t="shared" si="9"/>
        <v>0</v>
      </c>
      <c r="F230">
        <f t="shared" si="10"/>
        <v>0</v>
      </c>
      <c r="G230">
        <f t="shared" si="11"/>
        <v>210</v>
      </c>
      <c r="H230">
        <f>Table1[[#This Row],[Percentage]]+H229</f>
        <v>99.999999999999986</v>
      </c>
    </row>
    <row r="231" spans="1:8" x14ac:dyDescent="0.25">
      <c r="A231" t="s">
        <v>138</v>
      </c>
      <c r="B231" t="s">
        <v>139</v>
      </c>
      <c r="C231">
        <v>250</v>
      </c>
      <c r="D231" s="6">
        <v>0</v>
      </c>
      <c r="E231" s="6">
        <f t="shared" si="9"/>
        <v>0</v>
      </c>
      <c r="F231">
        <f t="shared" si="10"/>
        <v>0</v>
      </c>
      <c r="G231">
        <f t="shared" si="11"/>
        <v>210</v>
      </c>
      <c r="H231">
        <f>Table1[[#This Row],[Percentage]]+H230</f>
        <v>99.999999999999986</v>
      </c>
    </row>
    <row r="232" spans="1:8" x14ac:dyDescent="0.25">
      <c r="A232" t="s">
        <v>174</v>
      </c>
      <c r="B232" t="s">
        <v>175</v>
      </c>
      <c r="C232">
        <v>0</v>
      </c>
      <c r="D232" s="6">
        <v>0</v>
      </c>
      <c r="E232" s="6">
        <f t="shared" si="9"/>
        <v>0</v>
      </c>
      <c r="F232">
        <f t="shared" si="10"/>
        <v>0</v>
      </c>
      <c r="G232">
        <f t="shared" si="11"/>
        <v>210</v>
      </c>
      <c r="H232">
        <f>Table1[[#This Row],[Percentage]]+H231</f>
        <v>99.999999999999986</v>
      </c>
    </row>
    <row r="233" spans="1:8" x14ac:dyDescent="0.25">
      <c r="A233" t="s">
        <v>187</v>
      </c>
      <c r="B233" t="s">
        <v>188</v>
      </c>
      <c r="C233">
        <v>0</v>
      </c>
      <c r="D233" s="6">
        <v>0</v>
      </c>
      <c r="E233" s="6">
        <f t="shared" si="9"/>
        <v>0</v>
      </c>
      <c r="F233">
        <f t="shared" si="10"/>
        <v>0</v>
      </c>
      <c r="G233">
        <f t="shared" si="11"/>
        <v>210</v>
      </c>
      <c r="H233">
        <f>Table1[[#This Row],[Percentage]]+H232</f>
        <v>99.999999999999986</v>
      </c>
    </row>
    <row r="234" spans="1:8" x14ac:dyDescent="0.25">
      <c r="A234" t="s">
        <v>189</v>
      </c>
      <c r="B234" t="s">
        <v>190</v>
      </c>
      <c r="C234">
        <v>0</v>
      </c>
      <c r="D234" s="6">
        <v>5.6360000000000001</v>
      </c>
      <c r="E234" s="6">
        <f t="shared" si="9"/>
        <v>0</v>
      </c>
      <c r="F234">
        <f t="shared" si="10"/>
        <v>0</v>
      </c>
      <c r="G234">
        <f t="shared" si="11"/>
        <v>210</v>
      </c>
      <c r="H234">
        <f>Table1[[#This Row],[Percentage]]+H233</f>
        <v>99.999999999999986</v>
      </c>
    </row>
    <row r="235" spans="1:8" x14ac:dyDescent="0.25">
      <c r="A235" t="s">
        <v>193</v>
      </c>
      <c r="B235" t="s">
        <v>194</v>
      </c>
      <c r="C235">
        <v>0</v>
      </c>
      <c r="D235" s="6">
        <v>4.9470000000000001</v>
      </c>
      <c r="E235" s="6">
        <f t="shared" si="9"/>
        <v>0</v>
      </c>
      <c r="F235">
        <f t="shared" si="10"/>
        <v>0</v>
      </c>
      <c r="G235">
        <f t="shared" si="11"/>
        <v>210</v>
      </c>
      <c r="H235">
        <f>Table1[[#This Row],[Percentage]]+H234</f>
        <v>99.999999999999986</v>
      </c>
    </row>
    <row r="236" spans="1:8" x14ac:dyDescent="0.25">
      <c r="A236" t="s">
        <v>199</v>
      </c>
      <c r="B236" t="s">
        <v>200</v>
      </c>
      <c r="C236">
        <v>550</v>
      </c>
      <c r="D236" s="6">
        <v>0</v>
      </c>
      <c r="E236" s="6">
        <f t="shared" si="9"/>
        <v>0</v>
      </c>
      <c r="F236">
        <f t="shared" si="10"/>
        <v>0</v>
      </c>
      <c r="G236">
        <f t="shared" si="11"/>
        <v>210</v>
      </c>
      <c r="H236">
        <f>Table1[[#This Row],[Percentage]]+H235</f>
        <v>99.999999999999986</v>
      </c>
    </row>
    <row r="237" spans="1:8" x14ac:dyDescent="0.25">
      <c r="A237" t="s">
        <v>201</v>
      </c>
      <c r="B237" t="s">
        <v>202</v>
      </c>
      <c r="C237">
        <v>830</v>
      </c>
      <c r="D237" s="6">
        <v>0</v>
      </c>
      <c r="E237" s="6">
        <f t="shared" si="9"/>
        <v>0</v>
      </c>
      <c r="F237">
        <f t="shared" si="10"/>
        <v>0</v>
      </c>
      <c r="G237">
        <f t="shared" si="11"/>
        <v>210</v>
      </c>
      <c r="H237">
        <f>Table1[[#This Row],[Percentage]]+H236</f>
        <v>99.999999999999986</v>
      </c>
    </row>
    <row r="238" spans="1:8" x14ac:dyDescent="0.25">
      <c r="A238" t="s">
        <v>213</v>
      </c>
      <c r="B238" t="s">
        <v>214</v>
      </c>
      <c r="C238">
        <v>7.4999999999999997E-2</v>
      </c>
      <c r="D238" s="6">
        <v>0</v>
      </c>
      <c r="E238" s="6">
        <f t="shared" si="9"/>
        <v>0</v>
      </c>
      <c r="F238">
        <f t="shared" si="10"/>
        <v>0</v>
      </c>
      <c r="G238">
        <f t="shared" si="11"/>
        <v>210</v>
      </c>
      <c r="H238">
        <f>Table1[[#This Row],[Percentage]]+H237</f>
        <v>99.999999999999986</v>
      </c>
    </row>
    <row r="239" spans="1:8" x14ac:dyDescent="0.25">
      <c r="A239" t="s">
        <v>217</v>
      </c>
      <c r="B239" t="s">
        <v>218</v>
      </c>
      <c r="C239">
        <v>0</v>
      </c>
      <c r="D239" s="6">
        <v>0</v>
      </c>
      <c r="E239" s="6">
        <f t="shared" si="9"/>
        <v>0</v>
      </c>
      <c r="F239">
        <f t="shared" si="10"/>
        <v>0</v>
      </c>
      <c r="G239">
        <f t="shared" si="11"/>
        <v>210</v>
      </c>
      <c r="H239">
        <f>Table1[[#This Row],[Percentage]]+H238</f>
        <v>99.999999999999986</v>
      </c>
    </row>
    <row r="240" spans="1:8" x14ac:dyDescent="0.25">
      <c r="A240" t="s">
        <v>219</v>
      </c>
      <c r="B240" t="s">
        <v>220</v>
      </c>
      <c r="C240">
        <v>0</v>
      </c>
      <c r="D240" s="6">
        <v>254734</v>
      </c>
      <c r="E240" s="6">
        <f t="shared" si="9"/>
        <v>0</v>
      </c>
      <c r="F240">
        <f t="shared" si="10"/>
        <v>0</v>
      </c>
      <c r="G240">
        <f t="shared" si="11"/>
        <v>210</v>
      </c>
      <c r="H240">
        <f>Table1[[#This Row],[Percentage]]+H239</f>
        <v>99.999999999999986</v>
      </c>
    </row>
    <row r="241" spans="1:8" x14ac:dyDescent="0.25">
      <c r="A241" t="s">
        <v>221</v>
      </c>
      <c r="B241" t="s">
        <v>220</v>
      </c>
      <c r="C241">
        <v>0</v>
      </c>
      <c r="D241" s="6">
        <v>3675</v>
      </c>
      <c r="E241" s="6">
        <f t="shared" si="9"/>
        <v>0</v>
      </c>
      <c r="F241">
        <f t="shared" si="10"/>
        <v>0</v>
      </c>
      <c r="G241">
        <f t="shared" si="11"/>
        <v>210</v>
      </c>
      <c r="H241">
        <f>Table1[[#This Row],[Percentage]]+H240</f>
        <v>99.999999999999986</v>
      </c>
    </row>
    <row r="242" spans="1:8" x14ac:dyDescent="0.25">
      <c r="A242" t="s">
        <v>222</v>
      </c>
      <c r="B242" t="s">
        <v>223</v>
      </c>
      <c r="C242">
        <v>0</v>
      </c>
      <c r="D242" s="6">
        <v>49100</v>
      </c>
      <c r="E242" s="6">
        <f t="shared" si="9"/>
        <v>0</v>
      </c>
      <c r="F242">
        <f t="shared" si="10"/>
        <v>0</v>
      </c>
      <c r="G242">
        <f t="shared" si="11"/>
        <v>210</v>
      </c>
      <c r="H242">
        <f>Table1[[#This Row],[Percentage]]+H241</f>
        <v>99.999999999999986</v>
      </c>
    </row>
    <row r="243" spans="1:8" x14ac:dyDescent="0.25">
      <c r="A243" t="s">
        <v>224</v>
      </c>
      <c r="B243" t="s">
        <v>225</v>
      </c>
      <c r="C243">
        <v>0.13800000000000001</v>
      </c>
      <c r="D243" s="6">
        <v>0</v>
      </c>
      <c r="E243" s="6">
        <f t="shared" si="9"/>
        <v>0</v>
      </c>
      <c r="F243">
        <f t="shared" si="10"/>
        <v>0</v>
      </c>
      <c r="G243">
        <f t="shared" si="11"/>
        <v>210</v>
      </c>
      <c r="H243">
        <f>Table1[[#This Row],[Percentage]]+H242</f>
        <v>99.999999999999986</v>
      </c>
    </row>
    <row r="244" spans="1:8" x14ac:dyDescent="0.25">
      <c r="A244" t="s">
        <v>226</v>
      </c>
      <c r="B244" t="s">
        <v>227</v>
      </c>
      <c r="C244">
        <v>8.6999999999999994E-2</v>
      </c>
      <c r="D244" s="6">
        <v>0</v>
      </c>
      <c r="E244" s="6">
        <f t="shared" si="9"/>
        <v>0</v>
      </c>
      <c r="F244">
        <f t="shared" si="10"/>
        <v>0</v>
      </c>
      <c r="G244">
        <f t="shared" si="11"/>
        <v>210</v>
      </c>
      <c r="H244">
        <f>Table1[[#This Row],[Percentage]]+H243</f>
        <v>99.999999999999986</v>
      </c>
    </row>
    <row r="245" spans="1:8" x14ac:dyDescent="0.25">
      <c r="A245" t="s">
        <v>228</v>
      </c>
      <c r="B245" t="s">
        <v>229</v>
      </c>
      <c r="C245">
        <v>7.8E-2</v>
      </c>
      <c r="D245" s="6">
        <v>0</v>
      </c>
      <c r="E245" s="6">
        <f t="shared" si="9"/>
        <v>0</v>
      </c>
      <c r="F245">
        <f t="shared" si="10"/>
        <v>0</v>
      </c>
      <c r="G245">
        <f t="shared" si="11"/>
        <v>210</v>
      </c>
      <c r="H245">
        <f>Table1[[#This Row],[Percentage]]+H244</f>
        <v>99.999999999999986</v>
      </c>
    </row>
    <row r="246" spans="1:8" x14ac:dyDescent="0.25">
      <c r="A246" t="s">
        <v>232</v>
      </c>
      <c r="B246" t="s">
        <v>233</v>
      </c>
      <c r="C246">
        <v>12250</v>
      </c>
      <c r="D246" s="6">
        <v>0</v>
      </c>
      <c r="E246" s="6">
        <f t="shared" si="9"/>
        <v>0</v>
      </c>
      <c r="F246">
        <f t="shared" si="10"/>
        <v>0</v>
      </c>
      <c r="G246">
        <f t="shared" si="11"/>
        <v>210</v>
      </c>
      <c r="H246">
        <f>Table1[[#This Row],[Percentage]]+H245</f>
        <v>99.999999999999986</v>
      </c>
    </row>
    <row r="247" spans="1:8" x14ac:dyDescent="0.25">
      <c r="A247" t="s">
        <v>238</v>
      </c>
      <c r="B247" t="s">
        <v>239</v>
      </c>
      <c r="C247">
        <v>13500</v>
      </c>
      <c r="D247" s="6">
        <v>0</v>
      </c>
      <c r="E247" s="6">
        <f t="shared" si="9"/>
        <v>0</v>
      </c>
      <c r="F247">
        <f t="shared" si="10"/>
        <v>0</v>
      </c>
      <c r="G247">
        <f t="shared" si="11"/>
        <v>210</v>
      </c>
      <c r="H247">
        <f>Table1[[#This Row],[Percentage]]+H246</f>
        <v>99.999999999999986</v>
      </c>
    </row>
    <row r="248" spans="1:8" x14ac:dyDescent="0.25">
      <c r="A248" t="s">
        <v>240</v>
      </c>
      <c r="B248" t="s">
        <v>241</v>
      </c>
      <c r="C248">
        <v>0</v>
      </c>
      <c r="D248" s="6">
        <v>0.372</v>
      </c>
      <c r="E248" s="6">
        <f t="shared" si="9"/>
        <v>0</v>
      </c>
      <c r="F248">
        <f t="shared" si="10"/>
        <v>0</v>
      </c>
      <c r="G248">
        <f t="shared" si="11"/>
        <v>210</v>
      </c>
      <c r="H248">
        <f>Table1[[#This Row],[Percentage]]+H247</f>
        <v>99.999999999999986</v>
      </c>
    </row>
    <row r="249" spans="1:8" x14ac:dyDescent="0.25">
      <c r="A249" t="s">
        <v>242</v>
      </c>
      <c r="B249" t="s">
        <v>241</v>
      </c>
      <c r="C249">
        <v>0</v>
      </c>
      <c r="D249" s="6">
        <v>0.33689999999999998</v>
      </c>
      <c r="E249" s="6">
        <f t="shared" si="9"/>
        <v>0</v>
      </c>
      <c r="F249">
        <f t="shared" si="10"/>
        <v>0</v>
      </c>
      <c r="G249">
        <f t="shared" si="11"/>
        <v>210</v>
      </c>
      <c r="H249">
        <f>Table1[[#This Row],[Percentage]]+H248</f>
        <v>99.999999999999986</v>
      </c>
    </row>
    <row r="250" spans="1:8" x14ac:dyDescent="0.25">
      <c r="A250" t="s">
        <v>257</v>
      </c>
      <c r="B250" t="s">
        <v>258</v>
      </c>
      <c r="C250">
        <v>0</v>
      </c>
      <c r="D250" s="6">
        <v>0</v>
      </c>
      <c r="E250" s="6">
        <f t="shared" si="9"/>
        <v>0</v>
      </c>
      <c r="F250">
        <f t="shared" si="10"/>
        <v>0</v>
      </c>
      <c r="G250">
        <f t="shared" si="11"/>
        <v>210</v>
      </c>
      <c r="H250">
        <f>Table1[[#This Row],[Percentage]]+H249</f>
        <v>99.999999999999986</v>
      </c>
    </row>
    <row r="251" spans="1:8" x14ac:dyDescent="0.25">
      <c r="A251" t="s">
        <v>259</v>
      </c>
      <c r="B251" t="s">
        <v>260</v>
      </c>
      <c r="C251">
        <v>0</v>
      </c>
      <c r="D251" s="6">
        <v>0</v>
      </c>
      <c r="E251" s="6">
        <f t="shared" si="9"/>
        <v>0</v>
      </c>
      <c r="F251">
        <f t="shared" si="10"/>
        <v>0</v>
      </c>
      <c r="G251">
        <f t="shared" si="11"/>
        <v>210</v>
      </c>
      <c r="H251">
        <f>Table1[[#This Row],[Percentage]]+H250</f>
        <v>99.999999999999986</v>
      </c>
    </row>
    <row r="252" spans="1:8" x14ac:dyDescent="0.25">
      <c r="A252" t="s">
        <v>264</v>
      </c>
      <c r="B252" t="s">
        <v>265</v>
      </c>
      <c r="C252">
        <v>0</v>
      </c>
      <c r="D252" s="6">
        <v>15.3484</v>
      </c>
      <c r="E252" s="6">
        <f t="shared" si="9"/>
        <v>0</v>
      </c>
      <c r="F252">
        <f t="shared" si="10"/>
        <v>0</v>
      </c>
      <c r="G252">
        <f t="shared" si="11"/>
        <v>210</v>
      </c>
      <c r="H252">
        <f>Table1[[#This Row],[Percentage]]+H251</f>
        <v>99.999999999999986</v>
      </c>
    </row>
    <row r="253" spans="1:8" x14ac:dyDescent="0.25">
      <c r="A253" t="s">
        <v>268</v>
      </c>
      <c r="B253" t="s">
        <v>269</v>
      </c>
      <c r="C253">
        <v>87</v>
      </c>
      <c r="D253" s="6">
        <v>0</v>
      </c>
      <c r="E253" s="6">
        <f t="shared" si="9"/>
        <v>0</v>
      </c>
      <c r="F253">
        <f t="shared" si="10"/>
        <v>0</v>
      </c>
      <c r="G253">
        <f t="shared" si="11"/>
        <v>210</v>
      </c>
      <c r="H253">
        <f>Table1[[#This Row],[Percentage]]+H252</f>
        <v>99.999999999999986</v>
      </c>
    </row>
    <row r="254" spans="1:8" x14ac:dyDescent="0.25">
      <c r="A254" t="s">
        <v>274</v>
      </c>
      <c r="B254" t="s">
        <v>275</v>
      </c>
      <c r="C254">
        <v>0</v>
      </c>
      <c r="D254" s="6">
        <v>0</v>
      </c>
      <c r="E254" s="6">
        <f t="shared" si="9"/>
        <v>0</v>
      </c>
      <c r="F254">
        <f t="shared" si="10"/>
        <v>0</v>
      </c>
      <c r="G254">
        <f t="shared" si="11"/>
        <v>210</v>
      </c>
      <c r="H254">
        <f>Table1[[#This Row],[Percentage]]+H253</f>
        <v>99.999999999999986</v>
      </c>
    </row>
    <row r="255" spans="1:8" x14ac:dyDescent="0.25">
      <c r="A255" t="s">
        <v>278</v>
      </c>
      <c r="B255" t="s">
        <v>279</v>
      </c>
      <c r="C255">
        <v>675</v>
      </c>
      <c r="D255" s="6">
        <v>0</v>
      </c>
      <c r="E255" s="6">
        <f t="shared" si="9"/>
        <v>0</v>
      </c>
      <c r="F255">
        <f t="shared" si="10"/>
        <v>0</v>
      </c>
      <c r="G255">
        <f t="shared" si="11"/>
        <v>210</v>
      </c>
      <c r="H255">
        <f>Table1[[#This Row],[Percentage]]+H254</f>
        <v>99.999999999999986</v>
      </c>
    </row>
    <row r="256" spans="1:8" x14ac:dyDescent="0.25">
      <c r="A256" t="s">
        <v>282</v>
      </c>
      <c r="B256" t="s">
        <v>283</v>
      </c>
      <c r="C256">
        <v>675</v>
      </c>
      <c r="D256" s="6">
        <v>0</v>
      </c>
      <c r="E256" s="6">
        <f t="shared" si="9"/>
        <v>0</v>
      </c>
      <c r="F256">
        <f t="shared" si="10"/>
        <v>0</v>
      </c>
      <c r="G256">
        <f t="shared" si="11"/>
        <v>210</v>
      </c>
      <c r="H256">
        <f>Table1[[#This Row],[Percentage]]+H255</f>
        <v>99.999999999999986</v>
      </c>
    </row>
    <row r="257" spans="1:8" x14ac:dyDescent="0.25">
      <c r="A257" t="s">
        <v>284</v>
      </c>
      <c r="B257" t="s">
        <v>285</v>
      </c>
      <c r="C257">
        <v>850</v>
      </c>
      <c r="D257" s="6">
        <v>0</v>
      </c>
      <c r="E257" s="6">
        <f t="shared" si="9"/>
        <v>0</v>
      </c>
      <c r="F257">
        <f t="shared" si="10"/>
        <v>0</v>
      </c>
      <c r="G257">
        <f t="shared" si="11"/>
        <v>210</v>
      </c>
      <c r="H257">
        <f>Table1[[#This Row],[Percentage]]+H256</f>
        <v>99.999999999999986</v>
      </c>
    </row>
    <row r="258" spans="1:8" x14ac:dyDescent="0.25">
      <c r="A258" t="s">
        <v>296</v>
      </c>
      <c r="B258" t="s">
        <v>297</v>
      </c>
      <c r="C258">
        <v>2200</v>
      </c>
      <c r="D258" s="6">
        <v>0</v>
      </c>
      <c r="E258" s="6">
        <f t="shared" ref="E258:E321" si="12">D258*C258</f>
        <v>0</v>
      </c>
      <c r="F258">
        <f t="shared" ref="F258:F321" si="13">(E258/$K$11)*100</f>
        <v>0</v>
      </c>
      <c r="G258">
        <f t="shared" ref="G258:G321" si="14">RANK(F258,$F$2:$F$306)</f>
        <v>210</v>
      </c>
      <c r="H258">
        <f>Table1[[#This Row],[Percentage]]+H257</f>
        <v>99.999999999999986</v>
      </c>
    </row>
    <row r="259" spans="1:8" x14ac:dyDescent="0.25">
      <c r="A259" t="s">
        <v>306</v>
      </c>
      <c r="B259" t="s">
        <v>307</v>
      </c>
      <c r="C259">
        <v>1250</v>
      </c>
      <c r="D259" s="6">
        <v>0</v>
      </c>
      <c r="E259" s="6">
        <f t="shared" si="12"/>
        <v>0</v>
      </c>
      <c r="F259">
        <f t="shared" si="13"/>
        <v>0</v>
      </c>
      <c r="G259">
        <f t="shared" si="14"/>
        <v>210</v>
      </c>
      <c r="H259">
        <f>Table1[[#This Row],[Percentage]]+H258</f>
        <v>99.999999999999986</v>
      </c>
    </row>
    <row r="260" spans="1:8" x14ac:dyDescent="0.25">
      <c r="A260" t="s">
        <v>312</v>
      </c>
      <c r="B260" t="s">
        <v>313</v>
      </c>
      <c r="C260">
        <v>0</v>
      </c>
      <c r="D260" s="6">
        <v>0</v>
      </c>
      <c r="E260" s="6">
        <f t="shared" si="12"/>
        <v>0</v>
      </c>
      <c r="F260">
        <f t="shared" si="13"/>
        <v>0</v>
      </c>
      <c r="G260">
        <f t="shared" si="14"/>
        <v>210</v>
      </c>
      <c r="H260">
        <f>Table1[[#This Row],[Percentage]]+H259</f>
        <v>99.999999999999986</v>
      </c>
    </row>
    <row r="261" spans="1:8" x14ac:dyDescent="0.25">
      <c r="A261" t="s">
        <v>322</v>
      </c>
      <c r="B261" t="s">
        <v>323</v>
      </c>
      <c r="C261">
        <v>0</v>
      </c>
      <c r="D261" s="6">
        <v>15.675000000000001</v>
      </c>
      <c r="E261" s="6">
        <f t="shared" si="12"/>
        <v>0</v>
      </c>
      <c r="F261">
        <f t="shared" si="13"/>
        <v>0</v>
      </c>
      <c r="G261">
        <f t="shared" si="14"/>
        <v>210</v>
      </c>
      <c r="H261">
        <f>Table1[[#This Row],[Percentage]]+H260</f>
        <v>99.999999999999986</v>
      </c>
    </row>
    <row r="262" spans="1:8" x14ac:dyDescent="0.25">
      <c r="A262" t="s">
        <v>335</v>
      </c>
      <c r="B262" t="s">
        <v>336</v>
      </c>
      <c r="C262">
        <v>190</v>
      </c>
      <c r="D262" s="6">
        <v>0</v>
      </c>
      <c r="E262" s="6">
        <f t="shared" si="12"/>
        <v>0</v>
      </c>
      <c r="F262">
        <f t="shared" si="13"/>
        <v>0</v>
      </c>
      <c r="G262">
        <f t="shared" si="14"/>
        <v>210</v>
      </c>
      <c r="H262">
        <f>Table1[[#This Row],[Percentage]]+H261</f>
        <v>99.999999999999986</v>
      </c>
    </row>
    <row r="263" spans="1:8" x14ac:dyDescent="0.25">
      <c r="A263" t="s">
        <v>337</v>
      </c>
      <c r="B263" t="s">
        <v>338</v>
      </c>
      <c r="C263">
        <v>108</v>
      </c>
      <c r="D263" s="6">
        <v>0</v>
      </c>
      <c r="E263" s="6">
        <f t="shared" si="12"/>
        <v>0</v>
      </c>
      <c r="F263">
        <f t="shared" si="13"/>
        <v>0</v>
      </c>
      <c r="G263">
        <f t="shared" si="14"/>
        <v>210</v>
      </c>
      <c r="H263">
        <f>Table1[[#This Row],[Percentage]]+H262</f>
        <v>99.999999999999986</v>
      </c>
    </row>
    <row r="264" spans="1:8" x14ac:dyDescent="0.25">
      <c r="A264" t="s">
        <v>347</v>
      </c>
      <c r="B264" t="s">
        <v>348</v>
      </c>
      <c r="C264">
        <v>45</v>
      </c>
      <c r="D264" s="6">
        <v>0</v>
      </c>
      <c r="E264" s="6">
        <f t="shared" si="12"/>
        <v>0</v>
      </c>
      <c r="F264">
        <f t="shared" si="13"/>
        <v>0</v>
      </c>
      <c r="G264">
        <f t="shared" si="14"/>
        <v>210</v>
      </c>
      <c r="H264">
        <f>Table1[[#This Row],[Percentage]]+H263</f>
        <v>99.999999999999986</v>
      </c>
    </row>
    <row r="265" spans="1:8" x14ac:dyDescent="0.25">
      <c r="A265" t="s">
        <v>351</v>
      </c>
      <c r="B265" t="s">
        <v>352</v>
      </c>
      <c r="C265">
        <v>0</v>
      </c>
      <c r="D265" s="6">
        <v>0</v>
      </c>
      <c r="E265" s="6">
        <f t="shared" si="12"/>
        <v>0</v>
      </c>
      <c r="F265">
        <f t="shared" si="13"/>
        <v>0</v>
      </c>
      <c r="G265">
        <f t="shared" si="14"/>
        <v>210</v>
      </c>
      <c r="H265">
        <f>Table1[[#This Row],[Percentage]]+H264</f>
        <v>99.999999999999986</v>
      </c>
    </row>
    <row r="266" spans="1:8" x14ac:dyDescent="0.25">
      <c r="A266" t="s">
        <v>361</v>
      </c>
      <c r="B266" t="s">
        <v>362</v>
      </c>
      <c r="C266">
        <v>0</v>
      </c>
      <c r="D266" s="6">
        <v>8282.8112000000001</v>
      </c>
      <c r="E266" s="6">
        <f t="shared" si="12"/>
        <v>0</v>
      </c>
      <c r="F266">
        <f t="shared" si="13"/>
        <v>0</v>
      </c>
      <c r="G266">
        <f t="shared" si="14"/>
        <v>210</v>
      </c>
      <c r="H266">
        <f>Table1[[#This Row],[Percentage]]+H265</f>
        <v>99.999999999999986</v>
      </c>
    </row>
    <row r="267" spans="1:8" x14ac:dyDescent="0.25">
      <c r="A267" t="s">
        <v>371</v>
      </c>
      <c r="B267" t="s">
        <v>372</v>
      </c>
      <c r="C267">
        <v>0</v>
      </c>
      <c r="D267" s="6">
        <v>510.03500000000003</v>
      </c>
      <c r="E267" s="6">
        <f t="shared" si="12"/>
        <v>0</v>
      </c>
      <c r="F267">
        <f t="shared" si="13"/>
        <v>0</v>
      </c>
      <c r="G267">
        <f t="shared" si="14"/>
        <v>210</v>
      </c>
      <c r="H267">
        <f>Table1[[#This Row],[Percentage]]+H266</f>
        <v>99.999999999999986</v>
      </c>
    </row>
    <row r="268" spans="1:8" x14ac:dyDescent="0.25">
      <c r="A268" t="s">
        <v>383</v>
      </c>
      <c r="B268" t="s">
        <v>384</v>
      </c>
      <c r="C268">
        <v>0</v>
      </c>
      <c r="D268" s="6">
        <v>0</v>
      </c>
      <c r="E268" s="6">
        <f t="shared" si="12"/>
        <v>0</v>
      </c>
      <c r="F268">
        <f t="shared" si="13"/>
        <v>0</v>
      </c>
      <c r="G268">
        <f t="shared" si="14"/>
        <v>210</v>
      </c>
      <c r="H268">
        <f>Table1[[#This Row],[Percentage]]+H267</f>
        <v>99.999999999999986</v>
      </c>
    </row>
    <row r="269" spans="1:8" x14ac:dyDescent="0.25">
      <c r="A269" t="s">
        <v>389</v>
      </c>
      <c r="B269" t="s">
        <v>390</v>
      </c>
      <c r="C269">
        <v>0</v>
      </c>
      <c r="D269" s="6">
        <v>5.0000000000000001E-3</v>
      </c>
      <c r="E269" s="6">
        <f t="shared" si="12"/>
        <v>0</v>
      </c>
      <c r="F269">
        <f t="shared" si="13"/>
        <v>0</v>
      </c>
      <c r="G269">
        <f t="shared" si="14"/>
        <v>210</v>
      </c>
      <c r="H269">
        <f>Table1[[#This Row],[Percentage]]+H268</f>
        <v>99.999999999999986</v>
      </c>
    </row>
    <row r="270" spans="1:8" x14ac:dyDescent="0.25">
      <c r="A270" t="s">
        <v>391</v>
      </c>
      <c r="B270" t="s">
        <v>392</v>
      </c>
      <c r="C270">
        <v>0</v>
      </c>
      <c r="D270" s="6">
        <v>3269.0149999999999</v>
      </c>
      <c r="E270" s="6">
        <f t="shared" si="12"/>
        <v>0</v>
      </c>
      <c r="F270">
        <f t="shared" si="13"/>
        <v>0</v>
      </c>
      <c r="G270">
        <f t="shared" si="14"/>
        <v>210</v>
      </c>
      <c r="H270">
        <f>Table1[[#This Row],[Percentage]]+H269</f>
        <v>99.999999999999986</v>
      </c>
    </row>
    <row r="271" spans="1:8" x14ac:dyDescent="0.25">
      <c r="A271" t="s">
        <v>393</v>
      </c>
      <c r="B271" t="s">
        <v>394</v>
      </c>
      <c r="C271">
        <v>250</v>
      </c>
      <c r="D271" s="6">
        <v>0</v>
      </c>
      <c r="E271" s="6">
        <f t="shared" si="12"/>
        <v>0</v>
      </c>
      <c r="F271">
        <f t="shared" si="13"/>
        <v>0</v>
      </c>
      <c r="G271">
        <f t="shared" si="14"/>
        <v>210</v>
      </c>
      <c r="H271">
        <f>Table1[[#This Row],[Percentage]]+H270</f>
        <v>99.999999999999986</v>
      </c>
    </row>
    <row r="272" spans="1:8" x14ac:dyDescent="0.25">
      <c r="A272" t="s">
        <v>395</v>
      </c>
      <c r="B272" t="s">
        <v>396</v>
      </c>
      <c r="C272">
        <v>108000</v>
      </c>
      <c r="D272" s="6">
        <v>0</v>
      </c>
      <c r="E272" s="6">
        <f t="shared" si="12"/>
        <v>0</v>
      </c>
      <c r="F272">
        <f t="shared" si="13"/>
        <v>0</v>
      </c>
      <c r="G272">
        <f t="shared" si="14"/>
        <v>210</v>
      </c>
      <c r="H272">
        <f>Table1[[#This Row],[Percentage]]+H271</f>
        <v>99.999999999999986</v>
      </c>
    </row>
    <row r="273" spans="1:8" x14ac:dyDescent="0.25">
      <c r="A273" t="s">
        <v>399</v>
      </c>
      <c r="B273" t="s">
        <v>400</v>
      </c>
      <c r="C273">
        <v>0</v>
      </c>
      <c r="D273" s="6">
        <v>0</v>
      </c>
      <c r="E273" s="6">
        <f t="shared" si="12"/>
        <v>0</v>
      </c>
      <c r="F273">
        <f t="shared" si="13"/>
        <v>0</v>
      </c>
      <c r="G273">
        <f t="shared" si="14"/>
        <v>210</v>
      </c>
      <c r="H273">
        <f>Table1[[#This Row],[Percentage]]+H272</f>
        <v>99.999999999999986</v>
      </c>
    </row>
    <row r="274" spans="1:8" x14ac:dyDescent="0.25">
      <c r="A274" t="s">
        <v>423</v>
      </c>
      <c r="B274" t="s">
        <v>422</v>
      </c>
      <c r="C274">
        <v>1220</v>
      </c>
      <c r="D274" s="6">
        <v>0</v>
      </c>
      <c r="E274" s="6">
        <f t="shared" si="12"/>
        <v>0</v>
      </c>
      <c r="F274">
        <f t="shared" si="13"/>
        <v>0</v>
      </c>
      <c r="G274">
        <f t="shared" si="14"/>
        <v>210</v>
      </c>
      <c r="H274">
        <f>Table1[[#This Row],[Percentage]]+H273</f>
        <v>99.999999999999986</v>
      </c>
    </row>
    <row r="275" spans="1:8" x14ac:dyDescent="0.25">
      <c r="A275" t="s">
        <v>428</v>
      </c>
      <c r="B275" t="s">
        <v>429</v>
      </c>
      <c r="C275">
        <v>610</v>
      </c>
      <c r="D275" s="6">
        <v>0</v>
      </c>
      <c r="E275" s="6">
        <f t="shared" si="12"/>
        <v>0</v>
      </c>
      <c r="F275">
        <f t="shared" si="13"/>
        <v>0</v>
      </c>
      <c r="G275">
        <f t="shared" si="14"/>
        <v>210</v>
      </c>
      <c r="H275">
        <f>Table1[[#This Row],[Percentage]]+H274</f>
        <v>99.999999999999986</v>
      </c>
    </row>
    <row r="276" spans="1:8" x14ac:dyDescent="0.25">
      <c r="A276" t="s">
        <v>432</v>
      </c>
      <c r="B276" t="s">
        <v>433</v>
      </c>
      <c r="C276">
        <v>0</v>
      </c>
      <c r="D276" s="6">
        <v>0.09</v>
      </c>
      <c r="E276" s="6">
        <f t="shared" si="12"/>
        <v>0</v>
      </c>
      <c r="F276">
        <f t="shared" si="13"/>
        <v>0</v>
      </c>
      <c r="G276">
        <f t="shared" si="14"/>
        <v>210</v>
      </c>
      <c r="H276">
        <f>Table1[[#This Row],[Percentage]]+H275</f>
        <v>99.999999999999986</v>
      </c>
    </row>
    <row r="277" spans="1:8" x14ac:dyDescent="0.25">
      <c r="A277" t="s">
        <v>436</v>
      </c>
      <c r="B277" t="s">
        <v>437</v>
      </c>
      <c r="C277">
        <v>0</v>
      </c>
      <c r="D277" s="6">
        <v>0.37959999999999999</v>
      </c>
      <c r="E277" s="6">
        <f t="shared" si="12"/>
        <v>0</v>
      </c>
      <c r="F277">
        <f t="shared" si="13"/>
        <v>0</v>
      </c>
      <c r="G277">
        <f t="shared" si="14"/>
        <v>210</v>
      </c>
      <c r="H277">
        <f>Table1[[#This Row],[Percentage]]+H276</f>
        <v>99.999999999999986</v>
      </c>
    </row>
    <row r="278" spans="1:8" x14ac:dyDescent="0.25">
      <c r="A278" t="s">
        <v>438</v>
      </c>
      <c r="B278" t="s">
        <v>439</v>
      </c>
      <c r="C278">
        <v>0</v>
      </c>
      <c r="D278" s="6">
        <v>0</v>
      </c>
      <c r="E278" s="6">
        <f t="shared" si="12"/>
        <v>0</v>
      </c>
      <c r="F278">
        <f t="shared" si="13"/>
        <v>0</v>
      </c>
      <c r="G278">
        <f t="shared" si="14"/>
        <v>210</v>
      </c>
      <c r="H278">
        <f>Table1[[#This Row],[Percentage]]+H277</f>
        <v>99.999999999999986</v>
      </c>
    </row>
    <row r="279" spans="1:8" x14ac:dyDescent="0.25">
      <c r="A279" t="s">
        <v>450</v>
      </c>
      <c r="B279" t="s">
        <v>451</v>
      </c>
      <c r="C279">
        <v>0</v>
      </c>
      <c r="D279" s="6">
        <v>24.94</v>
      </c>
      <c r="E279" s="6">
        <f t="shared" si="12"/>
        <v>0</v>
      </c>
      <c r="F279">
        <f t="shared" si="13"/>
        <v>0</v>
      </c>
      <c r="G279">
        <f t="shared" si="14"/>
        <v>210</v>
      </c>
      <c r="H279">
        <f>Table1[[#This Row],[Percentage]]+H278</f>
        <v>99.999999999999986</v>
      </c>
    </row>
    <row r="280" spans="1:8" x14ac:dyDescent="0.25">
      <c r="A280" t="s">
        <v>454</v>
      </c>
      <c r="B280" t="s">
        <v>455</v>
      </c>
      <c r="C280">
        <v>120</v>
      </c>
      <c r="D280" s="6">
        <v>0</v>
      </c>
      <c r="E280" s="6">
        <f t="shared" si="12"/>
        <v>0</v>
      </c>
      <c r="F280">
        <f t="shared" si="13"/>
        <v>0</v>
      </c>
      <c r="G280">
        <f t="shared" si="14"/>
        <v>210</v>
      </c>
      <c r="H280">
        <f>Table1[[#This Row],[Percentage]]+H279</f>
        <v>99.999999999999986</v>
      </c>
    </row>
    <row r="281" spans="1:8" x14ac:dyDescent="0.25">
      <c r="A281" t="s">
        <v>456</v>
      </c>
      <c r="B281" t="s">
        <v>455</v>
      </c>
      <c r="C281">
        <v>125</v>
      </c>
      <c r="D281" s="6">
        <v>0</v>
      </c>
      <c r="E281" s="6">
        <f t="shared" si="12"/>
        <v>0</v>
      </c>
      <c r="F281">
        <f t="shared" si="13"/>
        <v>0</v>
      </c>
      <c r="G281">
        <f t="shared" si="14"/>
        <v>210</v>
      </c>
      <c r="H281">
        <f>Table1[[#This Row],[Percentage]]+H280</f>
        <v>99.999999999999986</v>
      </c>
    </row>
    <row r="282" spans="1:8" x14ac:dyDescent="0.25">
      <c r="A282" t="s">
        <v>459</v>
      </c>
      <c r="B282" t="s">
        <v>460</v>
      </c>
      <c r="C282">
        <v>0</v>
      </c>
      <c r="D282" s="6">
        <v>4.0819999999999999</v>
      </c>
      <c r="E282" s="6">
        <f t="shared" si="12"/>
        <v>0</v>
      </c>
      <c r="F282">
        <f t="shared" si="13"/>
        <v>0</v>
      </c>
      <c r="G282">
        <f t="shared" si="14"/>
        <v>210</v>
      </c>
      <c r="H282">
        <f>Table1[[#This Row],[Percentage]]+H281</f>
        <v>99.999999999999986</v>
      </c>
    </row>
    <row r="283" spans="1:8" x14ac:dyDescent="0.25">
      <c r="A283" t="s">
        <v>467</v>
      </c>
      <c r="B283" t="s">
        <v>468</v>
      </c>
      <c r="C283">
        <v>0</v>
      </c>
      <c r="D283" s="6">
        <v>31.1937</v>
      </c>
      <c r="E283" s="6">
        <f t="shared" si="12"/>
        <v>0</v>
      </c>
      <c r="F283">
        <f t="shared" si="13"/>
        <v>0</v>
      </c>
      <c r="G283">
        <f t="shared" si="14"/>
        <v>210</v>
      </c>
      <c r="H283">
        <f>Table1[[#This Row],[Percentage]]+H282</f>
        <v>99.999999999999986</v>
      </c>
    </row>
    <row r="284" spans="1:8" x14ac:dyDescent="0.25">
      <c r="A284" t="s">
        <v>471</v>
      </c>
      <c r="B284" t="s">
        <v>472</v>
      </c>
      <c r="C284">
        <v>19</v>
      </c>
      <c r="D284" s="6">
        <v>0</v>
      </c>
      <c r="E284" s="6">
        <f t="shared" si="12"/>
        <v>0</v>
      </c>
      <c r="F284">
        <f t="shared" si="13"/>
        <v>0</v>
      </c>
      <c r="G284">
        <f t="shared" si="14"/>
        <v>210</v>
      </c>
      <c r="H284">
        <f>Table1[[#This Row],[Percentage]]+H283</f>
        <v>99.999999999999986</v>
      </c>
    </row>
    <row r="285" spans="1:8" x14ac:dyDescent="0.25">
      <c r="A285" t="s">
        <v>475</v>
      </c>
      <c r="B285" t="s">
        <v>476</v>
      </c>
      <c r="C285">
        <v>0</v>
      </c>
      <c r="D285" s="6">
        <v>14.8995</v>
      </c>
      <c r="E285" s="6">
        <f t="shared" si="12"/>
        <v>0</v>
      </c>
      <c r="F285">
        <f t="shared" si="13"/>
        <v>0</v>
      </c>
      <c r="G285">
        <f t="shared" si="14"/>
        <v>210</v>
      </c>
      <c r="H285">
        <f>Table1[[#This Row],[Percentage]]+H284</f>
        <v>99.999999999999986</v>
      </c>
    </row>
    <row r="286" spans="1:8" x14ac:dyDescent="0.25">
      <c r="A286" t="s">
        <v>477</v>
      </c>
      <c r="B286" t="s">
        <v>478</v>
      </c>
      <c r="C286">
        <v>3210</v>
      </c>
      <c r="D286" s="6">
        <v>0</v>
      </c>
      <c r="E286" s="6">
        <f t="shared" si="12"/>
        <v>0</v>
      </c>
      <c r="F286">
        <f t="shared" si="13"/>
        <v>0</v>
      </c>
      <c r="G286">
        <f t="shared" si="14"/>
        <v>210</v>
      </c>
      <c r="H286">
        <f>Table1[[#This Row],[Percentage]]+H285</f>
        <v>99.999999999999986</v>
      </c>
    </row>
    <row r="287" spans="1:8" x14ac:dyDescent="0.25">
      <c r="A287" t="s">
        <v>479</v>
      </c>
      <c r="B287" t="s">
        <v>480</v>
      </c>
      <c r="C287">
        <v>2500</v>
      </c>
      <c r="D287" s="6">
        <v>0</v>
      </c>
      <c r="E287" s="6">
        <f t="shared" si="12"/>
        <v>0</v>
      </c>
      <c r="F287">
        <f t="shared" si="13"/>
        <v>0</v>
      </c>
      <c r="G287">
        <f t="shared" si="14"/>
        <v>210</v>
      </c>
      <c r="H287">
        <f>Table1[[#This Row],[Percentage]]+H286</f>
        <v>99.999999999999986</v>
      </c>
    </row>
    <row r="288" spans="1:8" x14ac:dyDescent="0.25">
      <c r="A288" t="s">
        <v>483</v>
      </c>
      <c r="B288" t="s">
        <v>484</v>
      </c>
      <c r="C288">
        <v>0</v>
      </c>
      <c r="D288" s="6">
        <v>0</v>
      </c>
      <c r="E288" s="6">
        <f t="shared" si="12"/>
        <v>0</v>
      </c>
      <c r="F288">
        <f t="shared" si="13"/>
        <v>0</v>
      </c>
      <c r="G288">
        <f t="shared" si="14"/>
        <v>210</v>
      </c>
      <c r="H288">
        <f>Table1[[#This Row],[Percentage]]+H287</f>
        <v>99.999999999999986</v>
      </c>
    </row>
    <row r="289" spans="1:8" x14ac:dyDescent="0.25">
      <c r="A289" t="s">
        <v>489</v>
      </c>
      <c r="B289" t="s">
        <v>490</v>
      </c>
      <c r="C289">
        <v>0</v>
      </c>
      <c r="D289" s="6">
        <v>0</v>
      </c>
      <c r="E289" s="6">
        <f t="shared" si="12"/>
        <v>0</v>
      </c>
      <c r="F289">
        <f t="shared" si="13"/>
        <v>0</v>
      </c>
      <c r="G289">
        <f t="shared" si="14"/>
        <v>210</v>
      </c>
      <c r="H289">
        <f>Table1[[#This Row],[Percentage]]+H288</f>
        <v>99.999999999999986</v>
      </c>
    </row>
    <row r="290" spans="1:8" x14ac:dyDescent="0.25">
      <c r="A290" t="s">
        <v>509</v>
      </c>
      <c r="B290" t="s">
        <v>510</v>
      </c>
      <c r="C290">
        <v>0</v>
      </c>
      <c r="D290" s="6">
        <v>0.153</v>
      </c>
      <c r="E290" s="6">
        <f t="shared" si="12"/>
        <v>0</v>
      </c>
      <c r="F290">
        <f t="shared" si="13"/>
        <v>0</v>
      </c>
      <c r="G290">
        <f t="shared" si="14"/>
        <v>210</v>
      </c>
      <c r="H290">
        <f>Table1[[#This Row],[Percentage]]+H289</f>
        <v>99.999999999999986</v>
      </c>
    </row>
    <row r="291" spans="1:8" x14ac:dyDescent="0.25">
      <c r="A291" t="s">
        <v>517</v>
      </c>
      <c r="B291" t="s">
        <v>518</v>
      </c>
      <c r="C291">
        <v>0</v>
      </c>
      <c r="D291" s="6">
        <v>399.92700000000002</v>
      </c>
      <c r="E291" s="6">
        <f t="shared" si="12"/>
        <v>0</v>
      </c>
      <c r="F291">
        <f t="shared" si="13"/>
        <v>0</v>
      </c>
      <c r="G291">
        <f t="shared" si="14"/>
        <v>210</v>
      </c>
      <c r="H291">
        <f>Table1[[#This Row],[Percentage]]+H290</f>
        <v>99.999999999999986</v>
      </c>
    </row>
    <row r="292" spans="1:8" x14ac:dyDescent="0.25">
      <c r="A292" t="s">
        <v>524</v>
      </c>
      <c r="B292" t="s">
        <v>525</v>
      </c>
      <c r="C292">
        <v>195</v>
      </c>
      <c r="D292" s="6">
        <v>0</v>
      </c>
      <c r="E292" s="6">
        <f t="shared" si="12"/>
        <v>0</v>
      </c>
      <c r="F292">
        <f t="shared" si="13"/>
        <v>0</v>
      </c>
      <c r="G292">
        <f t="shared" si="14"/>
        <v>210</v>
      </c>
      <c r="H292">
        <f>Table1[[#This Row],[Percentage]]+H291</f>
        <v>99.999999999999986</v>
      </c>
    </row>
    <row r="293" spans="1:8" x14ac:dyDescent="0.25">
      <c r="A293" t="s">
        <v>532</v>
      </c>
      <c r="B293" t="s">
        <v>533</v>
      </c>
      <c r="C293">
        <v>52</v>
      </c>
      <c r="D293" s="6">
        <v>0</v>
      </c>
      <c r="E293" s="6">
        <f t="shared" si="12"/>
        <v>0</v>
      </c>
      <c r="F293">
        <f t="shared" si="13"/>
        <v>0</v>
      </c>
      <c r="G293">
        <f t="shared" si="14"/>
        <v>210</v>
      </c>
      <c r="H293">
        <f>Table1[[#This Row],[Percentage]]+H292</f>
        <v>99.999999999999986</v>
      </c>
    </row>
    <row r="294" spans="1:8" x14ac:dyDescent="0.25">
      <c r="A294" t="s">
        <v>536</v>
      </c>
      <c r="B294" t="s">
        <v>537</v>
      </c>
      <c r="C294">
        <v>0</v>
      </c>
      <c r="D294" s="6">
        <v>19.437000000000001</v>
      </c>
      <c r="E294" s="6">
        <f t="shared" si="12"/>
        <v>0</v>
      </c>
      <c r="F294">
        <f t="shared" si="13"/>
        <v>0</v>
      </c>
      <c r="G294">
        <f t="shared" si="14"/>
        <v>210</v>
      </c>
      <c r="H294">
        <f>Table1[[#This Row],[Percentage]]+H293</f>
        <v>99.999999999999986</v>
      </c>
    </row>
    <row r="295" spans="1:8" x14ac:dyDescent="0.25">
      <c r="A295" t="s">
        <v>540</v>
      </c>
      <c r="B295" t="s">
        <v>541</v>
      </c>
      <c r="C295">
        <v>0</v>
      </c>
      <c r="D295" s="6">
        <v>0</v>
      </c>
      <c r="E295" s="6">
        <f t="shared" si="12"/>
        <v>0</v>
      </c>
      <c r="F295">
        <f t="shared" si="13"/>
        <v>0</v>
      </c>
      <c r="G295">
        <f t="shared" si="14"/>
        <v>210</v>
      </c>
      <c r="H295">
        <f>Table1[[#This Row],[Percentage]]+H294</f>
        <v>99.999999999999986</v>
      </c>
    </row>
    <row r="296" spans="1:8" x14ac:dyDescent="0.25">
      <c r="A296" t="s">
        <v>544</v>
      </c>
      <c r="B296" t="s">
        <v>545</v>
      </c>
      <c r="C296">
        <v>0</v>
      </c>
      <c r="D296" s="6">
        <v>2E-3</v>
      </c>
      <c r="E296" s="6">
        <f t="shared" si="12"/>
        <v>0</v>
      </c>
      <c r="F296">
        <f t="shared" si="13"/>
        <v>0</v>
      </c>
      <c r="G296">
        <f t="shared" si="14"/>
        <v>210</v>
      </c>
      <c r="H296">
        <f>Table1[[#This Row],[Percentage]]+H295</f>
        <v>99.999999999999986</v>
      </c>
    </row>
    <row r="297" spans="1:8" x14ac:dyDescent="0.25">
      <c r="A297" t="s">
        <v>546</v>
      </c>
      <c r="B297" t="s">
        <v>547</v>
      </c>
      <c r="C297">
        <v>210</v>
      </c>
      <c r="D297" s="6">
        <v>0</v>
      </c>
      <c r="E297" s="6">
        <f t="shared" si="12"/>
        <v>0</v>
      </c>
      <c r="F297">
        <f t="shared" si="13"/>
        <v>0</v>
      </c>
      <c r="G297">
        <f t="shared" si="14"/>
        <v>210</v>
      </c>
      <c r="H297">
        <f>Table1[[#This Row],[Percentage]]+H296</f>
        <v>99.999999999999986</v>
      </c>
    </row>
    <row r="298" spans="1:8" x14ac:dyDescent="0.25">
      <c r="A298" t="s">
        <v>554</v>
      </c>
      <c r="B298" t="s">
        <v>555</v>
      </c>
      <c r="C298">
        <v>0</v>
      </c>
      <c r="D298" s="6">
        <v>4.7969999999999997</v>
      </c>
      <c r="E298" s="6">
        <f t="shared" si="12"/>
        <v>0</v>
      </c>
      <c r="F298">
        <f t="shared" si="13"/>
        <v>0</v>
      </c>
      <c r="G298">
        <f t="shared" si="14"/>
        <v>210</v>
      </c>
      <c r="H298">
        <f>Table1[[#This Row],[Percentage]]+H297</f>
        <v>99.999999999999986</v>
      </c>
    </row>
    <row r="299" spans="1:8" x14ac:dyDescent="0.25">
      <c r="A299" t="s">
        <v>570</v>
      </c>
      <c r="B299" t="s">
        <v>571</v>
      </c>
      <c r="C299">
        <v>0</v>
      </c>
      <c r="D299" s="6">
        <v>20.41</v>
      </c>
      <c r="E299" s="6">
        <f t="shared" si="12"/>
        <v>0</v>
      </c>
      <c r="F299">
        <f t="shared" si="13"/>
        <v>0</v>
      </c>
      <c r="G299">
        <f t="shared" si="14"/>
        <v>210</v>
      </c>
      <c r="H299">
        <f>Table1[[#This Row],[Percentage]]+H298</f>
        <v>99.999999999999986</v>
      </c>
    </row>
    <row r="300" spans="1:8" x14ac:dyDescent="0.25">
      <c r="A300" t="s">
        <v>572</v>
      </c>
      <c r="B300" t="s">
        <v>573</v>
      </c>
      <c r="C300">
        <v>135</v>
      </c>
      <c r="D300" s="6">
        <v>0</v>
      </c>
      <c r="E300" s="6">
        <f t="shared" si="12"/>
        <v>0</v>
      </c>
      <c r="F300">
        <f t="shared" si="13"/>
        <v>0</v>
      </c>
      <c r="G300">
        <f t="shared" si="14"/>
        <v>210</v>
      </c>
      <c r="H300">
        <f>Table1[[#This Row],[Percentage]]+H299</f>
        <v>99.999999999999986</v>
      </c>
    </row>
    <row r="301" spans="1:8" x14ac:dyDescent="0.25">
      <c r="A301" t="s">
        <v>577</v>
      </c>
      <c r="B301" t="s">
        <v>578</v>
      </c>
      <c r="C301">
        <v>0</v>
      </c>
      <c r="D301" s="6">
        <v>0</v>
      </c>
      <c r="E301" s="6">
        <f t="shared" si="12"/>
        <v>0</v>
      </c>
      <c r="F301">
        <f t="shared" si="13"/>
        <v>0</v>
      </c>
      <c r="G301">
        <f t="shared" si="14"/>
        <v>210</v>
      </c>
      <c r="H301">
        <f>Table1[[#This Row],[Percentage]]+H300</f>
        <v>99.999999999999986</v>
      </c>
    </row>
    <row r="302" spans="1:8" x14ac:dyDescent="0.25">
      <c r="A302" t="s">
        <v>581</v>
      </c>
      <c r="B302" t="s">
        <v>582</v>
      </c>
      <c r="C302">
        <v>0</v>
      </c>
      <c r="D302" s="6">
        <v>0</v>
      </c>
      <c r="E302" s="6">
        <f t="shared" si="12"/>
        <v>0</v>
      </c>
      <c r="F302">
        <f t="shared" si="13"/>
        <v>0</v>
      </c>
      <c r="G302">
        <f t="shared" si="14"/>
        <v>210</v>
      </c>
      <c r="H302">
        <f>Table1[[#This Row],[Percentage]]+H301</f>
        <v>99.999999999999986</v>
      </c>
    </row>
    <row r="303" spans="1:8" x14ac:dyDescent="0.25">
      <c r="A303" t="s">
        <v>586</v>
      </c>
      <c r="B303" t="s">
        <v>587</v>
      </c>
      <c r="C303">
        <v>8400</v>
      </c>
      <c r="D303" s="6">
        <v>0</v>
      </c>
      <c r="E303" s="6">
        <f t="shared" si="12"/>
        <v>0</v>
      </c>
      <c r="F303">
        <f t="shared" si="13"/>
        <v>0</v>
      </c>
      <c r="G303">
        <f t="shared" si="14"/>
        <v>210</v>
      </c>
      <c r="H303">
        <f>Table1[[#This Row],[Percentage]]+H302</f>
        <v>99.999999999999986</v>
      </c>
    </row>
    <row r="304" spans="1:8" x14ac:dyDescent="0.25">
      <c r="A304" t="s">
        <v>588</v>
      </c>
      <c r="B304" t="s">
        <v>589</v>
      </c>
      <c r="C304">
        <v>1210</v>
      </c>
      <c r="D304" s="6">
        <v>0</v>
      </c>
      <c r="E304" s="6">
        <f t="shared" si="12"/>
        <v>0</v>
      </c>
      <c r="F304">
        <f t="shared" si="13"/>
        <v>0</v>
      </c>
      <c r="G304">
        <f t="shared" si="14"/>
        <v>210</v>
      </c>
      <c r="H304">
        <f>Table1[[#This Row],[Percentage]]+H303</f>
        <v>99.999999999999986</v>
      </c>
    </row>
    <row r="305" spans="1:8" x14ac:dyDescent="0.25">
      <c r="A305" t="s">
        <v>596</v>
      </c>
      <c r="B305" t="s">
        <v>597</v>
      </c>
      <c r="C305">
        <v>650</v>
      </c>
      <c r="D305" s="6">
        <v>0</v>
      </c>
      <c r="E305" s="6">
        <f t="shared" si="12"/>
        <v>0</v>
      </c>
      <c r="F305">
        <f t="shared" si="13"/>
        <v>0</v>
      </c>
      <c r="G305">
        <f t="shared" si="14"/>
        <v>210</v>
      </c>
      <c r="H305">
        <f>Table1[[#This Row],[Percentage]]+H304</f>
        <v>99.999999999999986</v>
      </c>
    </row>
    <row r="306" spans="1:8" x14ac:dyDescent="0.25">
      <c r="A306" t="s">
        <v>598</v>
      </c>
      <c r="B306" t="s">
        <v>599</v>
      </c>
      <c r="C306">
        <v>0</v>
      </c>
      <c r="D306" s="6">
        <v>14.465199999999999</v>
      </c>
      <c r="E306" s="6">
        <f t="shared" si="12"/>
        <v>0</v>
      </c>
      <c r="F306">
        <f t="shared" si="13"/>
        <v>0</v>
      </c>
      <c r="G306">
        <f t="shared" si="14"/>
        <v>210</v>
      </c>
      <c r="H306">
        <f>Table1[[#This Row],[Percentage]]+H305</f>
        <v>99.999999999999986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PROMAN</vt:lpstr>
      <vt:lpstr>ABC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2023-02-24T04:06:14Z</dcterms:created>
  <dcterms:modified xsi:type="dcterms:W3CDTF">2023-03-25T11:28:07Z</dcterms:modified>
</cp:coreProperties>
</file>