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4f000a821d1c52/Desktop/data analytics/"/>
    </mc:Choice>
  </mc:AlternateContent>
  <xr:revisionPtr revIDLastSave="24" documentId="8_{55F93BAB-BD92-4961-A3A2-A5D863EB0BFF}" xr6:coauthVersionLast="47" xr6:coauthVersionMax="47" xr10:uidLastSave="{7ED4C5C4-8202-461F-87C4-093DB8B267A6}"/>
  <bookViews>
    <workbookView xWindow="-108" yWindow="-108" windowWidth="23256" windowHeight="12456" firstSheet="1" activeTab="10" xr2:uid="{FEDEF42B-BD71-4CFD-99E3-3553F302D876}"/>
  </bookViews>
  <sheets>
    <sheet name="raw data (2)" sheetId="3" r:id="rId1"/>
    <sheet name="CPI RURAL" sheetId="4" r:id="rId2"/>
    <sheet name="CPI URBAN" sheetId="5" r:id="rId3"/>
    <sheet name="CPI RURAL+URBAN" sheetId="6" r:id="rId4"/>
    <sheet name="ans 1" sheetId="8" r:id="rId5"/>
    <sheet name="ans 2" sheetId="11" r:id="rId6"/>
    <sheet name="ans3a" sheetId="12" r:id="rId7"/>
    <sheet name="ans3b" sheetId="13" r:id="rId8"/>
    <sheet name="ans4 data " sheetId="14" r:id="rId9"/>
    <sheet name="ANS4" sheetId="17" r:id="rId10"/>
    <sheet name="5" sheetId="18" r:id="rId11"/>
    <sheet name="5 anlysis" sheetId="19" r:id="rId12"/>
  </sheets>
  <definedNames>
    <definedName name="_xlnm._FilterDatabase" localSheetId="1" hidden="1">'CPI RURAL'!$A$1:$AI$125</definedName>
    <definedName name="_xlnm._FilterDatabase" localSheetId="3" hidden="1">'CPI RURAL+URBAN'!$A$1:$AI$125</definedName>
    <definedName name="_xlnm._FilterDatabase" localSheetId="2" hidden="1">'CPI URBAN'!$A$1:$AI$125</definedName>
    <definedName name="ExternalData_1" localSheetId="0" hidden="1">'raw data (2)'!$A$1:$AD$373</definedName>
  </definedNames>
  <calcPr calcId="191029" iterateDelta="1E-4"/>
  <pivotCaches>
    <pivotCache cacheId="0" r:id="rId13"/>
    <pivotCache cacheId="1" r:id="rId14"/>
    <pivotCache cacheId="2" r:id="rId15"/>
    <pivotCache cacheId="3" r:id="rId16"/>
    <pivotCache cacheId="4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3" l="1"/>
  <c r="F17" i="13"/>
  <c r="G22" i="12"/>
  <c r="E25" i="11"/>
  <c r="E13" i="11"/>
  <c r="AI2" i="4" l="1"/>
  <c r="N35" i="18"/>
  <c r="M35" i="18"/>
  <c r="L35" i="18"/>
  <c r="K35" i="18"/>
  <c r="J35" i="18"/>
  <c r="I35" i="18"/>
  <c r="H35" i="18"/>
  <c r="G35" i="18"/>
  <c r="F35" i="18"/>
  <c r="E35" i="18"/>
  <c r="AI7" i="6"/>
  <c r="Y56" i="14"/>
  <c r="Y57" i="14"/>
  <c r="Y58" i="14"/>
  <c r="Y59" i="14"/>
  <c r="Y60" i="14"/>
  <c r="Y61" i="14"/>
  <c r="Y62" i="14"/>
  <c r="Y55" i="14"/>
  <c r="W56" i="14"/>
  <c r="W57" i="14"/>
  <c r="W58" i="14"/>
  <c r="W59" i="14"/>
  <c r="W60" i="14"/>
  <c r="W61" i="14"/>
  <c r="W62" i="14"/>
  <c r="W55" i="14"/>
  <c r="U56" i="14"/>
  <c r="U57" i="14"/>
  <c r="U58" i="14"/>
  <c r="U59" i="14"/>
  <c r="U60" i="14"/>
  <c r="U61" i="14"/>
  <c r="U62" i="14"/>
  <c r="U55" i="14"/>
  <c r="S56" i="14"/>
  <c r="S57" i="14"/>
  <c r="S58" i="14"/>
  <c r="S59" i="14"/>
  <c r="S60" i="14"/>
  <c r="S61" i="14"/>
  <c r="S62" i="14"/>
  <c r="S55" i="14"/>
  <c r="Q56" i="14"/>
  <c r="Q57" i="14"/>
  <c r="Q58" i="14"/>
  <c r="Q59" i="14"/>
  <c r="Q60" i="14"/>
  <c r="Q61" i="14"/>
  <c r="Q62" i="14"/>
  <c r="Q55" i="14"/>
  <c r="O56" i="14"/>
  <c r="O57" i="14"/>
  <c r="O58" i="14"/>
  <c r="O59" i="14"/>
  <c r="O60" i="14"/>
  <c r="O61" i="14"/>
  <c r="O62" i="14"/>
  <c r="O55" i="14"/>
  <c r="M56" i="14"/>
  <c r="M57" i="14"/>
  <c r="M58" i="14"/>
  <c r="M59" i="14"/>
  <c r="M60" i="14"/>
  <c r="M61" i="14"/>
  <c r="M62" i="14"/>
  <c r="M55" i="14"/>
  <c r="K56" i="14"/>
  <c r="K57" i="14"/>
  <c r="K58" i="14"/>
  <c r="K59" i="14"/>
  <c r="K60" i="14"/>
  <c r="K61" i="14"/>
  <c r="K62" i="14"/>
  <c r="K55" i="14"/>
  <c r="I56" i="14"/>
  <c r="I57" i="14"/>
  <c r="I58" i="14"/>
  <c r="I59" i="14"/>
  <c r="I60" i="14"/>
  <c r="I61" i="14"/>
  <c r="I62" i="14"/>
  <c r="I55" i="14"/>
  <c r="G56" i="14"/>
  <c r="G57" i="14"/>
  <c r="G58" i="14"/>
  <c r="G59" i="14"/>
  <c r="G60" i="14"/>
  <c r="G61" i="14"/>
  <c r="G62" i="14"/>
  <c r="G55" i="14"/>
  <c r="Y40" i="14"/>
  <c r="Y41" i="14"/>
  <c r="Y42" i="14"/>
  <c r="Y43" i="14"/>
  <c r="Y44" i="14"/>
  <c r="Y45" i="14"/>
  <c r="Y46" i="14"/>
  <c r="Y47" i="14"/>
  <c r="Y48" i="14"/>
  <c r="Y49" i="14"/>
  <c r="Y50" i="14"/>
  <c r="Y39" i="14"/>
  <c r="W40" i="14"/>
  <c r="W41" i="14"/>
  <c r="W42" i="14"/>
  <c r="W43" i="14"/>
  <c r="W44" i="14"/>
  <c r="W45" i="14"/>
  <c r="W46" i="14"/>
  <c r="W47" i="14"/>
  <c r="W48" i="14"/>
  <c r="W49" i="14"/>
  <c r="W50" i="14"/>
  <c r="W39" i="14"/>
  <c r="U40" i="14"/>
  <c r="U41" i="14"/>
  <c r="U42" i="14"/>
  <c r="U43" i="14"/>
  <c r="U44" i="14"/>
  <c r="U45" i="14"/>
  <c r="U46" i="14"/>
  <c r="U47" i="14"/>
  <c r="U48" i="14"/>
  <c r="U49" i="14"/>
  <c r="U50" i="14"/>
  <c r="U39" i="14"/>
  <c r="S40" i="14"/>
  <c r="S41" i="14"/>
  <c r="S42" i="14"/>
  <c r="S43" i="14"/>
  <c r="S44" i="14"/>
  <c r="S45" i="14"/>
  <c r="S46" i="14"/>
  <c r="S47" i="14"/>
  <c r="S48" i="14"/>
  <c r="S49" i="14"/>
  <c r="S50" i="14"/>
  <c r="S39" i="14"/>
  <c r="Q40" i="14"/>
  <c r="Q41" i="14"/>
  <c r="Q42" i="14"/>
  <c r="Q43" i="14"/>
  <c r="Q44" i="14"/>
  <c r="Q45" i="14"/>
  <c r="Q46" i="14"/>
  <c r="Q47" i="14"/>
  <c r="Q48" i="14"/>
  <c r="Q49" i="14"/>
  <c r="Q50" i="14"/>
  <c r="Q39" i="14"/>
  <c r="O40" i="14"/>
  <c r="O41" i="14"/>
  <c r="O42" i="14"/>
  <c r="O43" i="14"/>
  <c r="O44" i="14"/>
  <c r="O45" i="14"/>
  <c r="O46" i="14"/>
  <c r="O47" i="14"/>
  <c r="O48" i="14"/>
  <c r="O49" i="14"/>
  <c r="O50" i="14"/>
  <c r="O39" i="14"/>
  <c r="M40" i="14"/>
  <c r="M41" i="14"/>
  <c r="M42" i="14"/>
  <c r="M43" i="14"/>
  <c r="M44" i="14"/>
  <c r="M45" i="14"/>
  <c r="M46" i="14"/>
  <c r="M47" i="14"/>
  <c r="M48" i="14"/>
  <c r="M49" i="14"/>
  <c r="M50" i="14"/>
  <c r="M39" i="14"/>
  <c r="K40" i="14"/>
  <c r="K41" i="14"/>
  <c r="K42" i="14"/>
  <c r="K43" i="14"/>
  <c r="K44" i="14"/>
  <c r="K45" i="14"/>
  <c r="K46" i="14"/>
  <c r="K47" i="14"/>
  <c r="K48" i="14"/>
  <c r="K49" i="14"/>
  <c r="K50" i="14"/>
  <c r="K39" i="14"/>
  <c r="I40" i="14"/>
  <c r="I41" i="14"/>
  <c r="I42" i="14"/>
  <c r="I43" i="14"/>
  <c r="I44" i="14"/>
  <c r="I45" i="14"/>
  <c r="I46" i="14"/>
  <c r="I47" i="14"/>
  <c r="I48" i="14"/>
  <c r="I49" i="14"/>
  <c r="I50" i="14"/>
  <c r="I39" i="14"/>
  <c r="G40" i="14"/>
  <c r="G41" i="14"/>
  <c r="G42" i="14"/>
  <c r="G43" i="14"/>
  <c r="G44" i="14"/>
  <c r="G45" i="14"/>
  <c r="G46" i="14"/>
  <c r="G47" i="14"/>
  <c r="G48" i="14"/>
  <c r="G49" i="14"/>
  <c r="G50" i="14"/>
  <c r="G39" i="14"/>
  <c r="Y25" i="14"/>
  <c r="Y26" i="14"/>
  <c r="Y27" i="14"/>
  <c r="Y28" i="14"/>
  <c r="Y29" i="14"/>
  <c r="Y30" i="14"/>
  <c r="Y31" i="14"/>
  <c r="Y24" i="14"/>
  <c r="W25" i="14"/>
  <c r="W26" i="14"/>
  <c r="W27" i="14"/>
  <c r="W28" i="14"/>
  <c r="W29" i="14"/>
  <c r="W30" i="14"/>
  <c r="W31" i="14"/>
  <c r="W24" i="14"/>
  <c r="U25" i="14"/>
  <c r="U26" i="14"/>
  <c r="U27" i="14"/>
  <c r="U28" i="14"/>
  <c r="U29" i="14"/>
  <c r="U30" i="14"/>
  <c r="U31" i="14"/>
  <c r="U24" i="14"/>
  <c r="S25" i="14"/>
  <c r="S26" i="14"/>
  <c r="S27" i="14"/>
  <c r="S28" i="14"/>
  <c r="S29" i="14"/>
  <c r="S30" i="14"/>
  <c r="S31" i="14"/>
  <c r="S24" i="14"/>
  <c r="Q25" i="14"/>
  <c r="Q26" i="14"/>
  <c r="Q27" i="14"/>
  <c r="Q28" i="14"/>
  <c r="Q29" i="14"/>
  <c r="Q30" i="14"/>
  <c r="Q31" i="14"/>
  <c r="Q24" i="14"/>
  <c r="O25" i="14"/>
  <c r="O26" i="14"/>
  <c r="O27" i="14"/>
  <c r="O28" i="14"/>
  <c r="O29" i="14"/>
  <c r="O30" i="14"/>
  <c r="O31" i="14"/>
  <c r="O24" i="14"/>
  <c r="M25" i="14"/>
  <c r="M26" i="14"/>
  <c r="M27" i="14"/>
  <c r="M28" i="14"/>
  <c r="M29" i="14"/>
  <c r="M30" i="14"/>
  <c r="M31" i="14"/>
  <c r="M24" i="14"/>
  <c r="K25" i="14"/>
  <c r="K26" i="14"/>
  <c r="K27" i="14"/>
  <c r="K28" i="14"/>
  <c r="K29" i="14"/>
  <c r="K30" i="14"/>
  <c r="K31" i="14"/>
  <c r="K24" i="14"/>
  <c r="I25" i="14"/>
  <c r="I26" i="14"/>
  <c r="I27" i="14"/>
  <c r="I28" i="14"/>
  <c r="I29" i="14"/>
  <c r="I30" i="14"/>
  <c r="I31" i="14"/>
  <c r="I24" i="14"/>
  <c r="G25" i="14"/>
  <c r="G26" i="14"/>
  <c r="G27" i="14"/>
  <c r="G28" i="14"/>
  <c r="G29" i="14"/>
  <c r="G30" i="14"/>
  <c r="G31" i="14"/>
  <c r="G24" i="14"/>
  <c r="Y7" i="14"/>
  <c r="Y8" i="14"/>
  <c r="Y9" i="14"/>
  <c r="Y10" i="14"/>
  <c r="Y11" i="14"/>
  <c r="Y12" i="14"/>
  <c r="Y13" i="14"/>
  <c r="Y14" i="14"/>
  <c r="Y15" i="14"/>
  <c r="Y16" i="14"/>
  <c r="Y17" i="14"/>
  <c r="Y6" i="14"/>
  <c r="W7" i="14"/>
  <c r="W8" i="14"/>
  <c r="W9" i="14"/>
  <c r="W10" i="14"/>
  <c r="W11" i="14"/>
  <c r="W12" i="14"/>
  <c r="W13" i="14"/>
  <c r="W14" i="14"/>
  <c r="W15" i="14"/>
  <c r="W16" i="14"/>
  <c r="W17" i="14"/>
  <c r="W6" i="14"/>
  <c r="U7" i="14"/>
  <c r="U8" i="14"/>
  <c r="U9" i="14"/>
  <c r="U10" i="14"/>
  <c r="U11" i="14"/>
  <c r="U12" i="14"/>
  <c r="U13" i="14"/>
  <c r="U14" i="14"/>
  <c r="U15" i="14"/>
  <c r="U16" i="14"/>
  <c r="U17" i="14"/>
  <c r="U6" i="14"/>
  <c r="S7" i="14"/>
  <c r="S8" i="14"/>
  <c r="S9" i="14"/>
  <c r="S10" i="14"/>
  <c r="S11" i="14"/>
  <c r="S12" i="14"/>
  <c r="S13" i="14"/>
  <c r="S14" i="14"/>
  <c r="S15" i="14"/>
  <c r="S16" i="14"/>
  <c r="S17" i="14"/>
  <c r="S6" i="14"/>
  <c r="Q7" i="14"/>
  <c r="Q8" i="14"/>
  <c r="Q9" i="14"/>
  <c r="Q10" i="14"/>
  <c r="Q11" i="14"/>
  <c r="Q12" i="14"/>
  <c r="Q13" i="14"/>
  <c r="Q14" i="14"/>
  <c r="Q15" i="14"/>
  <c r="Q16" i="14"/>
  <c r="Q17" i="14"/>
  <c r="Q6" i="14"/>
  <c r="O7" i="14"/>
  <c r="O8" i="14"/>
  <c r="O9" i="14"/>
  <c r="O10" i="14"/>
  <c r="O11" i="14"/>
  <c r="O12" i="14"/>
  <c r="O13" i="14"/>
  <c r="O14" i="14"/>
  <c r="O15" i="14"/>
  <c r="O16" i="14"/>
  <c r="O17" i="14"/>
  <c r="O6" i="14"/>
  <c r="M7" i="14"/>
  <c r="M8" i="14"/>
  <c r="M9" i="14"/>
  <c r="M10" i="14"/>
  <c r="M11" i="14"/>
  <c r="M12" i="14"/>
  <c r="M13" i="14"/>
  <c r="M14" i="14"/>
  <c r="M15" i="14"/>
  <c r="M16" i="14"/>
  <c r="M17" i="14"/>
  <c r="M6" i="14"/>
  <c r="K7" i="14"/>
  <c r="K8" i="14"/>
  <c r="K9" i="14"/>
  <c r="K10" i="14"/>
  <c r="K11" i="14"/>
  <c r="K12" i="14"/>
  <c r="K13" i="14"/>
  <c r="K14" i="14"/>
  <c r="K15" i="14"/>
  <c r="K16" i="14"/>
  <c r="K17" i="14"/>
  <c r="K6" i="14"/>
  <c r="I7" i="14"/>
  <c r="I8" i="14"/>
  <c r="I9" i="14"/>
  <c r="I10" i="14"/>
  <c r="I11" i="14"/>
  <c r="I12" i="14"/>
  <c r="I13" i="14"/>
  <c r="I14" i="14"/>
  <c r="I15" i="14"/>
  <c r="I16" i="14"/>
  <c r="I17" i="14"/>
  <c r="I6" i="14"/>
  <c r="G7" i="14"/>
  <c r="G8" i="14"/>
  <c r="G9" i="14"/>
  <c r="G10" i="14"/>
  <c r="G11" i="14"/>
  <c r="G12" i="14"/>
  <c r="G13" i="14"/>
  <c r="G14" i="14"/>
  <c r="G15" i="14"/>
  <c r="G16" i="14"/>
  <c r="G17" i="14"/>
  <c r="G6" i="14"/>
  <c r="X264" i="3"/>
  <c r="V264" i="3"/>
  <c r="E264" i="3"/>
  <c r="F264" i="3"/>
  <c r="G264" i="3"/>
  <c r="H264" i="3"/>
  <c r="I264" i="3"/>
  <c r="J264" i="3"/>
  <c r="K264" i="3"/>
  <c r="D264" i="3"/>
  <c r="V263" i="3"/>
  <c r="X263" i="3"/>
  <c r="E263" i="3"/>
  <c r="F263" i="3"/>
  <c r="G263" i="3"/>
  <c r="H263" i="3"/>
  <c r="I263" i="3"/>
  <c r="J263" i="3"/>
  <c r="K263" i="3"/>
  <c r="L263" i="3"/>
  <c r="M263" i="3"/>
  <c r="N263" i="3"/>
  <c r="D263" i="3"/>
  <c r="AB59" i="13"/>
  <c r="AB60" i="13"/>
  <c r="AB61" i="13"/>
  <c r="AB62" i="13"/>
  <c r="AB63" i="13"/>
  <c r="AB64" i="13"/>
  <c r="AB65" i="13"/>
  <c r="AB66" i="13"/>
  <c r="AB67" i="13"/>
  <c r="AB68" i="13"/>
  <c r="AB58" i="13"/>
  <c r="Z59" i="13"/>
  <c r="Z60" i="13"/>
  <c r="Z61" i="13"/>
  <c r="Z62" i="13"/>
  <c r="Z63" i="13"/>
  <c r="Z64" i="13"/>
  <c r="Z65" i="13"/>
  <c r="Z66" i="13"/>
  <c r="Z67" i="13"/>
  <c r="Z68" i="13"/>
  <c r="Z58" i="13"/>
  <c r="X59" i="13"/>
  <c r="X60" i="13"/>
  <c r="X61" i="13"/>
  <c r="X62" i="13"/>
  <c r="X63" i="13"/>
  <c r="X64" i="13"/>
  <c r="X65" i="13"/>
  <c r="X66" i="13"/>
  <c r="X67" i="13"/>
  <c r="X68" i="13"/>
  <c r="X58" i="13"/>
  <c r="V59" i="13"/>
  <c r="V60" i="13"/>
  <c r="V61" i="13"/>
  <c r="V62" i="13"/>
  <c r="V63" i="13"/>
  <c r="V64" i="13"/>
  <c r="V65" i="13"/>
  <c r="V66" i="13"/>
  <c r="V67" i="13"/>
  <c r="V68" i="13"/>
  <c r="V58" i="13"/>
  <c r="T59" i="13"/>
  <c r="T60" i="13"/>
  <c r="T61" i="13"/>
  <c r="T62" i="13"/>
  <c r="T63" i="13"/>
  <c r="T64" i="13"/>
  <c r="T65" i="13"/>
  <c r="T66" i="13"/>
  <c r="T67" i="13"/>
  <c r="T68" i="13"/>
  <c r="T58" i="13"/>
  <c r="R69" i="13"/>
  <c r="R59" i="13"/>
  <c r="R60" i="13"/>
  <c r="R61" i="13"/>
  <c r="R62" i="13"/>
  <c r="R63" i="13"/>
  <c r="R64" i="13"/>
  <c r="R65" i="13"/>
  <c r="R66" i="13"/>
  <c r="R67" i="13"/>
  <c r="R68" i="13"/>
  <c r="R58" i="13"/>
  <c r="P69" i="13"/>
  <c r="P59" i="13"/>
  <c r="P60" i="13"/>
  <c r="P61" i="13"/>
  <c r="P62" i="13"/>
  <c r="P63" i="13"/>
  <c r="P64" i="13"/>
  <c r="P65" i="13"/>
  <c r="P66" i="13"/>
  <c r="P67" i="13"/>
  <c r="P68" i="13"/>
  <c r="P58" i="13"/>
  <c r="N69" i="13"/>
  <c r="N59" i="13"/>
  <c r="N60" i="13"/>
  <c r="N61" i="13"/>
  <c r="N62" i="13"/>
  <c r="N63" i="13"/>
  <c r="N64" i="13"/>
  <c r="N65" i="13"/>
  <c r="N66" i="13"/>
  <c r="N67" i="13"/>
  <c r="N68" i="13"/>
  <c r="N58" i="13"/>
  <c r="L59" i="13"/>
  <c r="L60" i="13"/>
  <c r="L61" i="13"/>
  <c r="L62" i="13"/>
  <c r="L63" i="13"/>
  <c r="L64" i="13"/>
  <c r="L65" i="13"/>
  <c r="L66" i="13"/>
  <c r="L67" i="13"/>
  <c r="L68" i="13"/>
  <c r="L58" i="13"/>
  <c r="J59" i="13"/>
  <c r="J60" i="13"/>
  <c r="J61" i="13"/>
  <c r="J62" i="13"/>
  <c r="J63" i="13"/>
  <c r="J64" i="13"/>
  <c r="J65" i="13"/>
  <c r="J66" i="13"/>
  <c r="J67" i="13"/>
  <c r="J68" i="13"/>
  <c r="J58" i="13"/>
  <c r="H59" i="13"/>
  <c r="H60" i="13"/>
  <c r="H61" i="13"/>
  <c r="H62" i="13"/>
  <c r="H63" i="13"/>
  <c r="H64" i="13"/>
  <c r="H65" i="13"/>
  <c r="H66" i="13"/>
  <c r="H67" i="13"/>
  <c r="H68" i="13"/>
  <c r="H58" i="13"/>
  <c r="F69" i="13"/>
  <c r="F59" i="13"/>
  <c r="F60" i="13"/>
  <c r="F61" i="13"/>
  <c r="F62" i="13"/>
  <c r="F63" i="13"/>
  <c r="F64" i="13"/>
  <c r="F65" i="13"/>
  <c r="F66" i="13"/>
  <c r="F67" i="13"/>
  <c r="F68" i="13"/>
  <c r="F58" i="13"/>
  <c r="AB30" i="13"/>
  <c r="AB31" i="13"/>
  <c r="AB32" i="13"/>
  <c r="AB33" i="13"/>
  <c r="AB34" i="13"/>
  <c r="AB35" i="13"/>
  <c r="AB36" i="13"/>
  <c r="AB37" i="13"/>
  <c r="AB38" i="13"/>
  <c r="AB39" i="13"/>
  <c r="AB29" i="13"/>
  <c r="Z41" i="13"/>
  <c r="Z30" i="13"/>
  <c r="Z31" i="13"/>
  <c r="Z32" i="13"/>
  <c r="Z33" i="13"/>
  <c r="Z34" i="13"/>
  <c r="Z35" i="13"/>
  <c r="Z36" i="13"/>
  <c r="Z37" i="13"/>
  <c r="Z38" i="13"/>
  <c r="Z39" i="13"/>
  <c r="Z29" i="13"/>
  <c r="X41" i="13"/>
  <c r="X30" i="13"/>
  <c r="X31" i="13"/>
  <c r="X32" i="13"/>
  <c r="X33" i="13"/>
  <c r="X34" i="13"/>
  <c r="X35" i="13"/>
  <c r="X36" i="13"/>
  <c r="X37" i="13"/>
  <c r="X38" i="13"/>
  <c r="X39" i="13"/>
  <c r="X29" i="13"/>
  <c r="V41" i="13"/>
  <c r="V30" i="13"/>
  <c r="V31" i="13"/>
  <c r="V32" i="13"/>
  <c r="V33" i="13"/>
  <c r="V34" i="13"/>
  <c r="V35" i="13"/>
  <c r="V36" i="13"/>
  <c r="V37" i="13"/>
  <c r="V38" i="13"/>
  <c r="V39" i="13"/>
  <c r="V29" i="13"/>
  <c r="T41" i="13"/>
  <c r="T30" i="13"/>
  <c r="T31" i="13"/>
  <c r="T32" i="13"/>
  <c r="T33" i="13"/>
  <c r="T34" i="13"/>
  <c r="T35" i="13"/>
  <c r="T36" i="13"/>
  <c r="T37" i="13"/>
  <c r="T38" i="13"/>
  <c r="T39" i="13"/>
  <c r="T29" i="13"/>
  <c r="R41" i="13"/>
  <c r="R30" i="13"/>
  <c r="R31" i="13"/>
  <c r="R32" i="13"/>
  <c r="R33" i="13"/>
  <c r="R34" i="13"/>
  <c r="R35" i="13"/>
  <c r="R36" i="13"/>
  <c r="R37" i="13"/>
  <c r="R38" i="13"/>
  <c r="R39" i="13"/>
  <c r="R29" i="13"/>
  <c r="P41" i="13"/>
  <c r="P30" i="13"/>
  <c r="P31" i="13"/>
  <c r="P32" i="13"/>
  <c r="P33" i="13"/>
  <c r="P34" i="13"/>
  <c r="P35" i="13"/>
  <c r="P36" i="13"/>
  <c r="P37" i="13"/>
  <c r="P38" i="13"/>
  <c r="P39" i="13"/>
  <c r="P29" i="13"/>
  <c r="N41" i="13"/>
  <c r="N30" i="13"/>
  <c r="N31" i="13"/>
  <c r="N32" i="13"/>
  <c r="N33" i="13"/>
  <c r="N34" i="13"/>
  <c r="N35" i="13"/>
  <c r="N36" i="13"/>
  <c r="N37" i="13"/>
  <c r="N38" i="13"/>
  <c r="N39" i="13"/>
  <c r="N29" i="13"/>
  <c r="L30" i="13"/>
  <c r="L31" i="13"/>
  <c r="L32" i="13"/>
  <c r="L33" i="13"/>
  <c r="L34" i="13"/>
  <c r="L35" i="13"/>
  <c r="L36" i="13"/>
  <c r="L37" i="13"/>
  <c r="L38" i="13"/>
  <c r="L39" i="13"/>
  <c r="L29" i="13"/>
  <c r="J41" i="13"/>
  <c r="J30" i="13"/>
  <c r="J31" i="13"/>
  <c r="J32" i="13"/>
  <c r="J33" i="13"/>
  <c r="J34" i="13"/>
  <c r="J35" i="13"/>
  <c r="J36" i="13"/>
  <c r="J37" i="13"/>
  <c r="J38" i="13"/>
  <c r="J39" i="13"/>
  <c r="J29" i="13"/>
  <c r="H41" i="13"/>
  <c r="H30" i="13"/>
  <c r="H31" i="13"/>
  <c r="H32" i="13"/>
  <c r="H33" i="13"/>
  <c r="H34" i="13"/>
  <c r="H35" i="13"/>
  <c r="H36" i="13"/>
  <c r="H37" i="13"/>
  <c r="H38" i="13"/>
  <c r="H39" i="13"/>
  <c r="H29" i="13"/>
  <c r="F30" i="13"/>
  <c r="F31" i="13"/>
  <c r="F32" i="13"/>
  <c r="F33" i="13"/>
  <c r="F34" i="13"/>
  <c r="F35" i="13"/>
  <c r="F36" i="13"/>
  <c r="F37" i="13"/>
  <c r="F38" i="13"/>
  <c r="F39" i="13"/>
  <c r="F29" i="13"/>
  <c r="AB5" i="13"/>
  <c r="AB6" i="13"/>
  <c r="AB7" i="13"/>
  <c r="AB8" i="13"/>
  <c r="AB9" i="13"/>
  <c r="AB10" i="13"/>
  <c r="AB11" i="13"/>
  <c r="AB12" i="13"/>
  <c r="AB13" i="13"/>
  <c r="AB14" i="13"/>
  <c r="AB15" i="13"/>
  <c r="Z6" i="13"/>
  <c r="Z7" i="13"/>
  <c r="Z8" i="13"/>
  <c r="Z9" i="13"/>
  <c r="Z10" i="13"/>
  <c r="Z11" i="13"/>
  <c r="Z12" i="13"/>
  <c r="Z13" i="13"/>
  <c r="Z14" i="13"/>
  <c r="Z15" i="13"/>
  <c r="Z5" i="13"/>
  <c r="X17" i="13"/>
  <c r="X6" i="13"/>
  <c r="X7" i="13"/>
  <c r="X8" i="13"/>
  <c r="X9" i="13"/>
  <c r="X10" i="13"/>
  <c r="X11" i="13"/>
  <c r="X12" i="13"/>
  <c r="X13" i="13"/>
  <c r="X14" i="13"/>
  <c r="X15" i="13"/>
  <c r="X5" i="13"/>
  <c r="V6" i="13"/>
  <c r="V7" i="13"/>
  <c r="V8" i="13"/>
  <c r="V9" i="13"/>
  <c r="V10" i="13"/>
  <c r="V11" i="13"/>
  <c r="V12" i="13"/>
  <c r="V13" i="13"/>
  <c r="V14" i="13"/>
  <c r="V15" i="13"/>
  <c r="V5" i="13"/>
  <c r="T17" i="13"/>
  <c r="T6" i="13"/>
  <c r="T7" i="13"/>
  <c r="T8" i="13"/>
  <c r="T9" i="13"/>
  <c r="T10" i="13"/>
  <c r="T11" i="13"/>
  <c r="T12" i="13"/>
  <c r="T13" i="13"/>
  <c r="T14" i="13"/>
  <c r="T15" i="13"/>
  <c r="T5" i="13"/>
  <c r="R17" i="13"/>
  <c r="R6" i="13"/>
  <c r="R7" i="13"/>
  <c r="R8" i="13"/>
  <c r="R9" i="13"/>
  <c r="R10" i="13"/>
  <c r="R11" i="13"/>
  <c r="R12" i="13"/>
  <c r="R13" i="13"/>
  <c r="R14" i="13"/>
  <c r="R15" i="13"/>
  <c r="R5" i="13"/>
  <c r="P17" i="13"/>
  <c r="P6" i="13"/>
  <c r="P7" i="13"/>
  <c r="P8" i="13"/>
  <c r="P9" i="13"/>
  <c r="P10" i="13"/>
  <c r="P11" i="13"/>
  <c r="P12" i="13"/>
  <c r="P13" i="13"/>
  <c r="P14" i="13"/>
  <c r="P15" i="13"/>
  <c r="P5" i="13"/>
  <c r="N17" i="13"/>
  <c r="N6" i="13"/>
  <c r="N7" i="13"/>
  <c r="N8" i="13"/>
  <c r="N9" i="13"/>
  <c r="N10" i="13"/>
  <c r="N11" i="13"/>
  <c r="N12" i="13"/>
  <c r="N13" i="13"/>
  <c r="N14" i="13"/>
  <c r="N15" i="13"/>
  <c r="N5" i="13"/>
  <c r="L6" i="13"/>
  <c r="L7" i="13"/>
  <c r="L8" i="13"/>
  <c r="L9" i="13"/>
  <c r="L10" i="13"/>
  <c r="L11" i="13"/>
  <c r="L12" i="13"/>
  <c r="L13" i="13"/>
  <c r="L14" i="13"/>
  <c r="L15" i="13"/>
  <c r="L5" i="13"/>
  <c r="J6" i="13"/>
  <c r="J7" i="13"/>
  <c r="J8" i="13"/>
  <c r="J9" i="13"/>
  <c r="J10" i="13"/>
  <c r="J11" i="13"/>
  <c r="J12" i="13"/>
  <c r="J13" i="13"/>
  <c r="J14" i="13"/>
  <c r="J15" i="13"/>
  <c r="J5" i="13"/>
  <c r="H17" i="13"/>
  <c r="H6" i="13"/>
  <c r="H7" i="13"/>
  <c r="H8" i="13"/>
  <c r="H9" i="13"/>
  <c r="H10" i="13"/>
  <c r="H11" i="13"/>
  <c r="H12" i="13"/>
  <c r="H13" i="13"/>
  <c r="H14" i="13"/>
  <c r="H15" i="13"/>
  <c r="H5" i="13"/>
  <c r="F5" i="13"/>
  <c r="F6" i="13"/>
  <c r="F7" i="13"/>
  <c r="F8" i="13"/>
  <c r="F9" i="13"/>
  <c r="F10" i="13"/>
  <c r="F11" i="13"/>
  <c r="F12" i="13"/>
  <c r="F13" i="13"/>
  <c r="F14" i="13"/>
  <c r="F15" i="13"/>
  <c r="G66" i="12"/>
  <c r="G65" i="12"/>
  <c r="F53" i="12"/>
  <c r="F54" i="12"/>
  <c r="F55" i="12"/>
  <c r="F56" i="12"/>
  <c r="F57" i="12"/>
  <c r="F58" i="12"/>
  <c r="F59" i="12"/>
  <c r="F60" i="12"/>
  <c r="F61" i="12"/>
  <c r="F62" i="12"/>
  <c r="F52" i="12"/>
  <c r="G46" i="12"/>
  <c r="G45" i="12"/>
  <c r="F33" i="12"/>
  <c r="F34" i="12"/>
  <c r="F35" i="12"/>
  <c r="F36" i="12"/>
  <c r="F37" i="12"/>
  <c r="F38" i="12"/>
  <c r="F39" i="12"/>
  <c r="F40" i="12"/>
  <c r="F41" i="12"/>
  <c r="F42" i="12"/>
  <c r="F32" i="12"/>
  <c r="G23" i="12"/>
  <c r="F9" i="12"/>
  <c r="F10" i="12"/>
  <c r="F11" i="12"/>
  <c r="F12" i="12"/>
  <c r="F13" i="12"/>
  <c r="F14" i="12"/>
  <c r="F15" i="12"/>
  <c r="F16" i="12"/>
  <c r="F17" i="12"/>
  <c r="F18" i="12"/>
  <c r="F8" i="12"/>
  <c r="I8" i="11"/>
  <c r="I7" i="11"/>
  <c r="I6" i="11"/>
  <c r="I5" i="11"/>
  <c r="I4" i="11"/>
  <c r="I3" i="11"/>
  <c r="I2" i="11"/>
  <c r="E77" i="11"/>
  <c r="E72" i="11"/>
  <c r="E60" i="11"/>
  <c r="E48" i="11"/>
  <c r="E36" i="11"/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2" i="6"/>
  <c r="Q3" i="6"/>
  <c r="Q4" i="6"/>
  <c r="Q5" i="6"/>
  <c r="AI5" i="6" s="1"/>
  <c r="Q6" i="6"/>
  <c r="AI6" i="6" s="1"/>
  <c r="Q7" i="6"/>
  <c r="Q8" i="6"/>
  <c r="AI8" i="6" s="1"/>
  <c r="Q9" i="6"/>
  <c r="AI9" i="6" s="1"/>
  <c r="AM9" i="6" s="1"/>
  <c r="Q10" i="6"/>
  <c r="Q11" i="6"/>
  <c r="AI11" i="6" s="1"/>
  <c r="Q12" i="6"/>
  <c r="Q13" i="6"/>
  <c r="AI13" i="6" s="1"/>
  <c r="Q14" i="6"/>
  <c r="Q15" i="6"/>
  <c r="Q16" i="6"/>
  <c r="AI16" i="6" s="1"/>
  <c r="Q17" i="6"/>
  <c r="AI17" i="6" s="1"/>
  <c r="Q18" i="6"/>
  <c r="Q19" i="6"/>
  <c r="Q20" i="6"/>
  <c r="Q21" i="6"/>
  <c r="AI21" i="6" s="1"/>
  <c r="Q22" i="6"/>
  <c r="Q23" i="6"/>
  <c r="Q24" i="6"/>
  <c r="AI24" i="6" s="1"/>
  <c r="Q25" i="6"/>
  <c r="AI25" i="6" s="1"/>
  <c r="Q26" i="6"/>
  <c r="AI26" i="6" s="1"/>
  <c r="Q27" i="6"/>
  <c r="AI27" i="6" s="1"/>
  <c r="Q28" i="6"/>
  <c r="Q29" i="6"/>
  <c r="AI29" i="6" s="1"/>
  <c r="Q30" i="6"/>
  <c r="Q31" i="6"/>
  <c r="Q32" i="6"/>
  <c r="AI32" i="6" s="1"/>
  <c r="Q33" i="6"/>
  <c r="AI33" i="6" s="1"/>
  <c r="Q34" i="6"/>
  <c r="AI34" i="6" s="1"/>
  <c r="Q35" i="6"/>
  <c r="Q36" i="6"/>
  <c r="AI36" i="6" s="1"/>
  <c r="Q37" i="6"/>
  <c r="AI37" i="6" s="1"/>
  <c r="Q38" i="6"/>
  <c r="Q39" i="6"/>
  <c r="Q40" i="6"/>
  <c r="AI40" i="6" s="1"/>
  <c r="Q41" i="6"/>
  <c r="AI41" i="6" s="1"/>
  <c r="Q42" i="6"/>
  <c r="AI42" i="6" s="1"/>
  <c r="Q43" i="6"/>
  <c r="AI43" i="6" s="1"/>
  <c r="Q44" i="6"/>
  <c r="Q45" i="6"/>
  <c r="AI45" i="6" s="1"/>
  <c r="Q46" i="6"/>
  <c r="Q47" i="6"/>
  <c r="Q48" i="6"/>
  <c r="AI48" i="6" s="1"/>
  <c r="Q49" i="6"/>
  <c r="AI49" i="6" s="1"/>
  <c r="Q50" i="6"/>
  <c r="AI50" i="6" s="1"/>
  <c r="AO50" i="6" s="1"/>
  <c r="Q51" i="6"/>
  <c r="Q52" i="6"/>
  <c r="AI52" i="6" s="1"/>
  <c r="Q53" i="6"/>
  <c r="Q54" i="6"/>
  <c r="AI54" i="6" s="1"/>
  <c r="Q55" i="6"/>
  <c r="Q56" i="6"/>
  <c r="AI56" i="6" s="1"/>
  <c r="AN56" i="6" s="1"/>
  <c r="Q57" i="6"/>
  <c r="Q58" i="6"/>
  <c r="Q59" i="6"/>
  <c r="AI59" i="6" s="1"/>
  <c r="Q60" i="6"/>
  <c r="Q61" i="6"/>
  <c r="Q62" i="6"/>
  <c r="Q63" i="6"/>
  <c r="Q64" i="6"/>
  <c r="AI64" i="6" s="1"/>
  <c r="Q65" i="6"/>
  <c r="Q66" i="6"/>
  <c r="Q67" i="6"/>
  <c r="AI67" i="6" s="1"/>
  <c r="Q68" i="6"/>
  <c r="AI68" i="6" s="1"/>
  <c r="Q69" i="6"/>
  <c r="Q70" i="6"/>
  <c r="AI70" i="6" s="1"/>
  <c r="Q71" i="6"/>
  <c r="Q72" i="6"/>
  <c r="AI72" i="6" s="1"/>
  <c r="Q73" i="6"/>
  <c r="Q74" i="6"/>
  <c r="Q75" i="6"/>
  <c r="Q76" i="6"/>
  <c r="Q77" i="6"/>
  <c r="Q78" i="6"/>
  <c r="Q79" i="6"/>
  <c r="Q80" i="6"/>
  <c r="AI80" i="6" s="1"/>
  <c r="Q81" i="6"/>
  <c r="Q82" i="6"/>
  <c r="Q83" i="6"/>
  <c r="AI83" i="6" s="1"/>
  <c r="Q84" i="6"/>
  <c r="AI84" i="6" s="1"/>
  <c r="Q85" i="6"/>
  <c r="Q86" i="6"/>
  <c r="AI86" i="6" s="1"/>
  <c r="Q87" i="6"/>
  <c r="Q88" i="6"/>
  <c r="AI88" i="6" s="1"/>
  <c r="Q89" i="6"/>
  <c r="Q90" i="6"/>
  <c r="Q91" i="6"/>
  <c r="Q92" i="6"/>
  <c r="Q93" i="6"/>
  <c r="Q94" i="6"/>
  <c r="Q95" i="6"/>
  <c r="Q96" i="6"/>
  <c r="AI96" i="6" s="1"/>
  <c r="Q97" i="6"/>
  <c r="Q98" i="6"/>
  <c r="Q99" i="6"/>
  <c r="AI99" i="6" s="1"/>
  <c r="AO99" i="6" s="1"/>
  <c r="Q100" i="6"/>
  <c r="AI100" i="6" s="1"/>
  <c r="Q101" i="6"/>
  <c r="Q102" i="6"/>
  <c r="Q103" i="6"/>
  <c r="Q104" i="6"/>
  <c r="AI104" i="6" s="1"/>
  <c r="Q105" i="6"/>
  <c r="Q106" i="6"/>
  <c r="Q107" i="6"/>
  <c r="Q108" i="6"/>
  <c r="Q109" i="6"/>
  <c r="Q110" i="6"/>
  <c r="Q111" i="6"/>
  <c r="AI111" i="6" s="1"/>
  <c r="Q112" i="6"/>
  <c r="Q113" i="6"/>
  <c r="Q114" i="6"/>
  <c r="Q115" i="6"/>
  <c r="AI115" i="6" s="1"/>
  <c r="AO115" i="6" s="1"/>
  <c r="Q116" i="6"/>
  <c r="Q117" i="6"/>
  <c r="Q118" i="6"/>
  <c r="Q119" i="6"/>
  <c r="Q120" i="6"/>
  <c r="Q121" i="6"/>
  <c r="Q122" i="6"/>
  <c r="Q123" i="6"/>
  <c r="AI123" i="6" s="1"/>
  <c r="Q124" i="6"/>
  <c r="Q125" i="6"/>
  <c r="Q2" i="6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2" i="5"/>
  <c r="Q3" i="5"/>
  <c r="Q4" i="5"/>
  <c r="Q5" i="5"/>
  <c r="AI5" i="5" s="1"/>
  <c r="Q6" i="5"/>
  <c r="Q7" i="5"/>
  <c r="Q8" i="5"/>
  <c r="Q9" i="5"/>
  <c r="AI9" i="5" s="1"/>
  <c r="Q10" i="5"/>
  <c r="AI10" i="5" s="1"/>
  <c r="Q11" i="5"/>
  <c r="Q12" i="5"/>
  <c r="Q13" i="5"/>
  <c r="AI13" i="5" s="1"/>
  <c r="Q14" i="5"/>
  <c r="AI14" i="5" s="1"/>
  <c r="Q15" i="5"/>
  <c r="Q16" i="5"/>
  <c r="Q17" i="5"/>
  <c r="Q18" i="5"/>
  <c r="AI18" i="5" s="1"/>
  <c r="Q19" i="5"/>
  <c r="Q20" i="5"/>
  <c r="Q21" i="5"/>
  <c r="Q22" i="5"/>
  <c r="AI22" i="5" s="1"/>
  <c r="AM22" i="5" s="1"/>
  <c r="Q23" i="5"/>
  <c r="Q24" i="5"/>
  <c r="Q25" i="5"/>
  <c r="Q26" i="5"/>
  <c r="Q27" i="5"/>
  <c r="Q28" i="5"/>
  <c r="Q29" i="5"/>
  <c r="Q30" i="5"/>
  <c r="Q31" i="5"/>
  <c r="Q32" i="5"/>
  <c r="Q33" i="5"/>
  <c r="Q34" i="5"/>
  <c r="AI34" i="5" s="1"/>
  <c r="Q35" i="5"/>
  <c r="Q36" i="5"/>
  <c r="Q37" i="5"/>
  <c r="Q38" i="5"/>
  <c r="AI38" i="5" s="1"/>
  <c r="Q39" i="5"/>
  <c r="Q40" i="5"/>
  <c r="Q41" i="5"/>
  <c r="Q42" i="5"/>
  <c r="Q43" i="5"/>
  <c r="Q44" i="5"/>
  <c r="Q45" i="5"/>
  <c r="Q46" i="5"/>
  <c r="AI46" i="5" s="1"/>
  <c r="Q47" i="5"/>
  <c r="Q48" i="5"/>
  <c r="Q49" i="5"/>
  <c r="Q50" i="5"/>
  <c r="AI50" i="5" s="1"/>
  <c r="Q51" i="5"/>
  <c r="Q52" i="5"/>
  <c r="Q53" i="5"/>
  <c r="Q54" i="5"/>
  <c r="AI54" i="5" s="1"/>
  <c r="Q55" i="5"/>
  <c r="Q56" i="5"/>
  <c r="Q57" i="5"/>
  <c r="Q58" i="5"/>
  <c r="Q59" i="5"/>
  <c r="Q60" i="5"/>
  <c r="Q61" i="5"/>
  <c r="Q62" i="5"/>
  <c r="Q63" i="5"/>
  <c r="Q64" i="5"/>
  <c r="Q65" i="5"/>
  <c r="Q66" i="5"/>
  <c r="AI66" i="5" s="1"/>
  <c r="Q67" i="5"/>
  <c r="Q68" i="5"/>
  <c r="Q69" i="5"/>
  <c r="Q70" i="5"/>
  <c r="AI70" i="5" s="1"/>
  <c r="Q71" i="5"/>
  <c r="Q72" i="5"/>
  <c r="Q73" i="5"/>
  <c r="Q74" i="5"/>
  <c r="Q75" i="5"/>
  <c r="Q76" i="5"/>
  <c r="Q77" i="5"/>
  <c r="Q78" i="5"/>
  <c r="AI78" i="5" s="1"/>
  <c r="Q79" i="5"/>
  <c r="Q80" i="5"/>
  <c r="Q81" i="5"/>
  <c r="Q82" i="5"/>
  <c r="AI82" i="5" s="1"/>
  <c r="Q83" i="5"/>
  <c r="Q84" i="5"/>
  <c r="Q85" i="5"/>
  <c r="Q86" i="5"/>
  <c r="AI86" i="5" s="1"/>
  <c r="AM86" i="5" s="1"/>
  <c r="Q87" i="5"/>
  <c r="Q88" i="5"/>
  <c r="Q89" i="5"/>
  <c r="Q90" i="5"/>
  <c r="Q91" i="5"/>
  <c r="Q92" i="5"/>
  <c r="Q93" i="5"/>
  <c r="Q94" i="5"/>
  <c r="Q95" i="5"/>
  <c r="Q96" i="5"/>
  <c r="Q97" i="5"/>
  <c r="Q98" i="5"/>
  <c r="AI98" i="5" s="1"/>
  <c r="AP98" i="5" s="1"/>
  <c r="Q99" i="5"/>
  <c r="Q100" i="5"/>
  <c r="Q101" i="5"/>
  <c r="Q102" i="5"/>
  <c r="AI102" i="5" s="1"/>
  <c r="Q103" i="5"/>
  <c r="Q104" i="5"/>
  <c r="Q105" i="5"/>
  <c r="Q106" i="5"/>
  <c r="Q107" i="5"/>
  <c r="Q108" i="5"/>
  <c r="Q109" i="5"/>
  <c r="Q110" i="5"/>
  <c r="AI110" i="5" s="1"/>
  <c r="Q111" i="5"/>
  <c r="Q112" i="5"/>
  <c r="Q113" i="5"/>
  <c r="Q114" i="5"/>
  <c r="AI114" i="5" s="1"/>
  <c r="Q115" i="5"/>
  <c r="Q116" i="5"/>
  <c r="Q117" i="5"/>
  <c r="Q118" i="5"/>
  <c r="AI118" i="5" s="1"/>
  <c r="Q119" i="5"/>
  <c r="Q120" i="5"/>
  <c r="Q121" i="5"/>
  <c r="Q122" i="5"/>
  <c r="Q123" i="5"/>
  <c r="Q124" i="5"/>
  <c r="Q125" i="5"/>
  <c r="Q2" i="5"/>
  <c r="AN67" i="6" l="1"/>
  <c r="AL21" i="6"/>
  <c r="AN26" i="6"/>
  <c r="AL34" i="6"/>
  <c r="AP5" i="6"/>
  <c r="AL9" i="6"/>
  <c r="AL26" i="6"/>
  <c r="AN48" i="6"/>
  <c r="AN32" i="6"/>
  <c r="AN16" i="6"/>
  <c r="AL99" i="6"/>
  <c r="AN42" i="6"/>
  <c r="AL115" i="6"/>
  <c r="AN99" i="6"/>
  <c r="AI75" i="6"/>
  <c r="AN75" i="6" s="1"/>
  <c r="AL67" i="6"/>
  <c r="AO9" i="6"/>
  <c r="AO86" i="6"/>
  <c r="AM86" i="6"/>
  <c r="AO123" i="6"/>
  <c r="AM123" i="6"/>
  <c r="AO111" i="6"/>
  <c r="AM111" i="6"/>
  <c r="AO59" i="6"/>
  <c r="AM59" i="6"/>
  <c r="AO43" i="6"/>
  <c r="AM43" i="6"/>
  <c r="AO27" i="6"/>
  <c r="AM27" i="6"/>
  <c r="AO104" i="6"/>
  <c r="AM104" i="6"/>
  <c r="AO84" i="6"/>
  <c r="AM84" i="6"/>
  <c r="AO68" i="6"/>
  <c r="AM68" i="6"/>
  <c r="AO52" i="6"/>
  <c r="AM52" i="6"/>
  <c r="AO40" i="6"/>
  <c r="AM40" i="6"/>
  <c r="AO8" i="6"/>
  <c r="AM8" i="6"/>
  <c r="AN104" i="6"/>
  <c r="AN40" i="6"/>
  <c r="AM83" i="6"/>
  <c r="AO83" i="6"/>
  <c r="AI63" i="6"/>
  <c r="AQ63" i="6" s="1"/>
  <c r="AI55" i="6"/>
  <c r="AL55" i="6" s="1"/>
  <c r="AI47" i="6"/>
  <c r="AQ47" i="6" s="1"/>
  <c r="AI31" i="6"/>
  <c r="AL11" i="6"/>
  <c r="AI3" i="6"/>
  <c r="AQ3" i="6" s="1"/>
  <c r="AN83" i="6"/>
  <c r="AN59" i="6"/>
  <c r="AN27" i="6"/>
  <c r="AP67" i="6"/>
  <c r="AP3" i="6"/>
  <c r="AQ115" i="6"/>
  <c r="AQ43" i="6"/>
  <c r="AQ11" i="6"/>
  <c r="AI91" i="6"/>
  <c r="AQ91" i="6" s="1"/>
  <c r="AO70" i="6"/>
  <c r="AM70" i="6"/>
  <c r="AO48" i="6"/>
  <c r="AM48" i="6"/>
  <c r="AO6" i="6"/>
  <c r="AM6" i="6"/>
  <c r="AL123" i="6"/>
  <c r="AL59" i="6"/>
  <c r="AM99" i="6"/>
  <c r="AM100" i="6"/>
  <c r="AO100" i="6"/>
  <c r="AO88" i="6"/>
  <c r="AM88" i="6"/>
  <c r="AO72" i="6"/>
  <c r="AM72" i="6"/>
  <c r="AO56" i="6"/>
  <c r="AM56" i="6"/>
  <c r="AO36" i="6"/>
  <c r="AM36" i="6"/>
  <c r="AO24" i="6"/>
  <c r="AM24" i="6"/>
  <c r="AN72" i="6"/>
  <c r="AN8" i="6"/>
  <c r="AO96" i="6"/>
  <c r="AM96" i="6"/>
  <c r="AO32" i="6"/>
  <c r="AM32" i="6"/>
  <c r="AL111" i="6"/>
  <c r="AI103" i="6"/>
  <c r="AL103" i="6" s="1"/>
  <c r="AI95" i="6"/>
  <c r="AI87" i="6"/>
  <c r="AL87" i="6" s="1"/>
  <c r="AO67" i="6"/>
  <c r="AM67" i="6"/>
  <c r="AI51" i="6"/>
  <c r="AP51" i="6" s="1"/>
  <c r="AI39" i="6"/>
  <c r="AL27" i="6"/>
  <c r="AI19" i="6"/>
  <c r="AP19" i="6" s="1"/>
  <c r="AN123" i="6"/>
  <c r="AN111" i="6"/>
  <c r="AN11" i="6"/>
  <c r="AP111" i="6"/>
  <c r="AP99" i="6"/>
  <c r="AP83" i="6"/>
  <c r="AP59" i="6"/>
  <c r="AP43" i="6"/>
  <c r="AP11" i="6"/>
  <c r="AQ123" i="6"/>
  <c r="AQ111" i="6"/>
  <c r="AQ99" i="6"/>
  <c r="AI122" i="6"/>
  <c r="AL122" i="6" s="1"/>
  <c r="AI110" i="6"/>
  <c r="AQ110" i="6" s="1"/>
  <c r="AI98" i="6"/>
  <c r="AL98" i="6" s="1"/>
  <c r="AI90" i="6"/>
  <c r="AN90" i="6" s="1"/>
  <c r="AI82" i="6"/>
  <c r="AL82" i="6" s="1"/>
  <c r="AI74" i="6"/>
  <c r="AP74" i="6" s="1"/>
  <c r="AI66" i="6"/>
  <c r="AQ66" i="6" s="1"/>
  <c r="AL66" i="6"/>
  <c r="AO42" i="6"/>
  <c r="AM42" i="6"/>
  <c r="AO34" i="6"/>
  <c r="AM34" i="6"/>
  <c r="AI30" i="6"/>
  <c r="AP30" i="6" s="1"/>
  <c r="AI10" i="6"/>
  <c r="AP10" i="6" s="1"/>
  <c r="AN86" i="6"/>
  <c r="AN54" i="6"/>
  <c r="AN50" i="6"/>
  <c r="AN34" i="6"/>
  <c r="AN6" i="6"/>
  <c r="AI107" i="6"/>
  <c r="AQ107" i="6" s="1"/>
  <c r="AO64" i="6"/>
  <c r="AM64" i="6"/>
  <c r="AI22" i="6"/>
  <c r="AL22" i="6" s="1"/>
  <c r="AL83" i="6"/>
  <c r="AL50" i="6"/>
  <c r="AM50" i="6"/>
  <c r="AN88" i="6"/>
  <c r="AN24" i="6"/>
  <c r="AO54" i="6"/>
  <c r="AM54" i="6"/>
  <c r="AO11" i="6"/>
  <c r="AM11" i="6"/>
  <c r="AI79" i="6"/>
  <c r="AQ79" i="6" s="1"/>
  <c r="AI71" i="6"/>
  <c r="AL71" i="6" s="1"/>
  <c r="AL43" i="6"/>
  <c r="AI35" i="6"/>
  <c r="AP35" i="6" s="1"/>
  <c r="AI23" i="6"/>
  <c r="AN23" i="6" s="1"/>
  <c r="AI15" i="6"/>
  <c r="AN15" i="6" s="1"/>
  <c r="AN115" i="6"/>
  <c r="AN43" i="6"/>
  <c r="AN31" i="6"/>
  <c r="AP123" i="6"/>
  <c r="AP115" i="6"/>
  <c r="AP63" i="6"/>
  <c r="AP27" i="6"/>
  <c r="AP7" i="6"/>
  <c r="AQ83" i="6"/>
  <c r="AQ67" i="6"/>
  <c r="AQ59" i="6"/>
  <c r="AQ27" i="6"/>
  <c r="AI2" i="6"/>
  <c r="AN2" i="6" s="1"/>
  <c r="AI118" i="6"/>
  <c r="AL118" i="6" s="1"/>
  <c r="AI114" i="6"/>
  <c r="AP114" i="6" s="1"/>
  <c r="AI106" i="6"/>
  <c r="AN106" i="6" s="1"/>
  <c r="AI94" i="6"/>
  <c r="AN94" i="6" s="1"/>
  <c r="AL86" i="6"/>
  <c r="AI78" i="6"/>
  <c r="AP78" i="6" s="1"/>
  <c r="AL70" i="6"/>
  <c r="AI62" i="6"/>
  <c r="AI58" i="6"/>
  <c r="AN58" i="6" s="1"/>
  <c r="AL54" i="6"/>
  <c r="AI46" i="6"/>
  <c r="AP46" i="6" s="1"/>
  <c r="AO26" i="6"/>
  <c r="AM26" i="6"/>
  <c r="AI18" i="6"/>
  <c r="AN18" i="6" s="1"/>
  <c r="AI14" i="6"/>
  <c r="AL6" i="6"/>
  <c r="AN70" i="6"/>
  <c r="AI125" i="6"/>
  <c r="AQ125" i="6" s="1"/>
  <c r="AI121" i="6"/>
  <c r="AL121" i="6" s="1"/>
  <c r="AI117" i="6"/>
  <c r="AL117" i="6" s="1"/>
  <c r="AI113" i="6"/>
  <c r="AN113" i="6" s="1"/>
  <c r="AI109" i="6"/>
  <c r="AQ109" i="6" s="1"/>
  <c r="AI105" i="6"/>
  <c r="AN105" i="6" s="1"/>
  <c r="AI119" i="6"/>
  <c r="AP119" i="6" s="1"/>
  <c r="AI102" i="6"/>
  <c r="AL102" i="6" s="1"/>
  <c r="AO80" i="6"/>
  <c r="AM80" i="6"/>
  <c r="AI38" i="6"/>
  <c r="AP38" i="6" s="1"/>
  <c r="AO16" i="6"/>
  <c r="AM16" i="6"/>
  <c r="AL16" i="6"/>
  <c r="AL42" i="6"/>
  <c r="AM115" i="6"/>
  <c r="AP86" i="6"/>
  <c r="AP70" i="6"/>
  <c r="AP54" i="6"/>
  <c r="AP50" i="6"/>
  <c r="AP42" i="6"/>
  <c r="AP34" i="6"/>
  <c r="AP26" i="6"/>
  <c r="AP6" i="6"/>
  <c r="AQ98" i="6"/>
  <c r="AQ86" i="6"/>
  <c r="AQ70" i="6"/>
  <c r="AQ54" i="6"/>
  <c r="AQ50" i="6"/>
  <c r="AQ42" i="6"/>
  <c r="AQ34" i="6"/>
  <c r="AQ26" i="6"/>
  <c r="AQ6" i="6"/>
  <c r="AI20" i="6"/>
  <c r="AP20" i="6" s="1"/>
  <c r="AI4" i="6"/>
  <c r="AN4" i="6" s="1"/>
  <c r="AL8" i="6"/>
  <c r="AL49" i="6"/>
  <c r="AL41" i="6"/>
  <c r="AL33" i="6"/>
  <c r="AL25" i="6"/>
  <c r="AI101" i="6"/>
  <c r="AL101" i="6" s="1"/>
  <c r="AI97" i="6"/>
  <c r="AL97" i="6" s="1"/>
  <c r="AI93" i="6"/>
  <c r="AP93" i="6" s="1"/>
  <c r="AI89" i="6"/>
  <c r="AL89" i="6" s="1"/>
  <c r="AI85" i="6"/>
  <c r="AL85" i="6" s="1"/>
  <c r="AI81" i="6"/>
  <c r="AL81" i="6" s="1"/>
  <c r="AI77" i="6"/>
  <c r="AP77" i="6" s="1"/>
  <c r="AI73" i="6"/>
  <c r="AL73" i="6" s="1"/>
  <c r="AI69" i="6"/>
  <c r="AL69" i="6" s="1"/>
  <c r="AI65" i="6"/>
  <c r="AL65" i="6" s="1"/>
  <c r="AI61" i="6"/>
  <c r="AQ61" i="6" s="1"/>
  <c r="AI57" i="6"/>
  <c r="AL57" i="6" s="1"/>
  <c r="AI53" i="6"/>
  <c r="AL53" i="6" s="1"/>
  <c r="AM49" i="6"/>
  <c r="AO49" i="6"/>
  <c r="AO45" i="6"/>
  <c r="AM45" i="6"/>
  <c r="AM41" i="6"/>
  <c r="AO41" i="6"/>
  <c r="AM37" i="6"/>
  <c r="AO37" i="6"/>
  <c r="AM33" i="6"/>
  <c r="AO33" i="6"/>
  <c r="AO29" i="6"/>
  <c r="AM29" i="6"/>
  <c r="AM25" i="6"/>
  <c r="AO25" i="6"/>
  <c r="AM21" i="6"/>
  <c r="AO21" i="6"/>
  <c r="AM17" i="6"/>
  <c r="AO17" i="6"/>
  <c r="AO13" i="6"/>
  <c r="AM13" i="6"/>
  <c r="AM5" i="6"/>
  <c r="AO5" i="6"/>
  <c r="AN61" i="6"/>
  <c r="AN49" i="6"/>
  <c r="AN45" i="6"/>
  <c r="AN41" i="6"/>
  <c r="AN37" i="6"/>
  <c r="AN33" i="6"/>
  <c r="AN29" i="6"/>
  <c r="AN25" i="6"/>
  <c r="AN21" i="6"/>
  <c r="AN17" i="6"/>
  <c r="AN13" i="6"/>
  <c r="AN9" i="6"/>
  <c r="AN5" i="6"/>
  <c r="AP121" i="6"/>
  <c r="AP81" i="6"/>
  <c r="AP49" i="6"/>
  <c r="AP45" i="6"/>
  <c r="AP41" i="6"/>
  <c r="AP37" i="6"/>
  <c r="AP33" i="6"/>
  <c r="AP29" i="6"/>
  <c r="AP25" i="6"/>
  <c r="AP21" i="6"/>
  <c r="AP17" i="6"/>
  <c r="AP13" i="6"/>
  <c r="AP9" i="6"/>
  <c r="AQ49" i="6"/>
  <c r="AQ45" i="6"/>
  <c r="AQ41" i="6"/>
  <c r="AQ37" i="6"/>
  <c r="AQ33" i="6"/>
  <c r="AQ29" i="6"/>
  <c r="AQ25" i="6"/>
  <c r="AQ21" i="6"/>
  <c r="AQ17" i="6"/>
  <c r="AQ13" i="6"/>
  <c r="AQ9" i="6"/>
  <c r="AQ5" i="6"/>
  <c r="AL13" i="6"/>
  <c r="AL5" i="6"/>
  <c r="AL104" i="6"/>
  <c r="AL100" i="6"/>
  <c r="AL96" i="6"/>
  <c r="AL88" i="6"/>
  <c r="AL84" i="6"/>
  <c r="AL80" i="6"/>
  <c r="AL72" i="6"/>
  <c r="AL68" i="6"/>
  <c r="AL64" i="6"/>
  <c r="AL56" i="6"/>
  <c r="AL52" i="6"/>
  <c r="AL48" i="6"/>
  <c r="AL40" i="6"/>
  <c r="AL36" i="6"/>
  <c r="AL32" i="6"/>
  <c r="AL24" i="6"/>
  <c r="AN100" i="6"/>
  <c r="AN96" i="6"/>
  <c r="AN84" i="6"/>
  <c r="AN80" i="6"/>
  <c r="AN68" i="6"/>
  <c r="AN64" i="6"/>
  <c r="AN52" i="6"/>
  <c r="AN36" i="6"/>
  <c r="AP104" i="6"/>
  <c r="AP100" i="6"/>
  <c r="AP96" i="6"/>
  <c r="AP88" i="6"/>
  <c r="AP84" i="6"/>
  <c r="AP80" i="6"/>
  <c r="AP72" i="6"/>
  <c r="AP68" i="6"/>
  <c r="AP64" i="6"/>
  <c r="AP56" i="6"/>
  <c r="AP52" i="6"/>
  <c r="AP48" i="6"/>
  <c r="AP40" i="6"/>
  <c r="AP36" i="6"/>
  <c r="AP32" i="6"/>
  <c r="AP24" i="6"/>
  <c r="AP16" i="6"/>
  <c r="AP8" i="6"/>
  <c r="AP4" i="6"/>
  <c r="AQ104" i="6"/>
  <c r="AQ100" i="6"/>
  <c r="AQ96" i="6"/>
  <c r="AQ88" i="6"/>
  <c r="AQ84" i="6"/>
  <c r="AQ80" i="6"/>
  <c r="AQ72" i="6"/>
  <c r="AQ68" i="6"/>
  <c r="AQ64" i="6"/>
  <c r="AQ56" i="6"/>
  <c r="AQ52" i="6"/>
  <c r="AQ48" i="6"/>
  <c r="AQ40" i="6"/>
  <c r="AQ36" i="6"/>
  <c r="AQ32" i="6"/>
  <c r="AQ24" i="6"/>
  <c r="AQ16" i="6"/>
  <c r="AQ8" i="6"/>
  <c r="AI124" i="6"/>
  <c r="AQ124" i="6" s="1"/>
  <c r="AI120" i="6"/>
  <c r="AQ120" i="6" s="1"/>
  <c r="AI116" i="6"/>
  <c r="AP116" i="6" s="1"/>
  <c r="AI112" i="6"/>
  <c r="AL112" i="6" s="1"/>
  <c r="AI108" i="6"/>
  <c r="AP108" i="6" s="1"/>
  <c r="AI92" i="6"/>
  <c r="AP92" i="6" s="1"/>
  <c r="AI76" i="6"/>
  <c r="AI60" i="6"/>
  <c r="AN60" i="6" s="1"/>
  <c r="AI44" i="6"/>
  <c r="AQ44" i="6" s="1"/>
  <c r="AI28" i="6"/>
  <c r="AL28" i="6" s="1"/>
  <c r="AI12" i="6"/>
  <c r="AN12" i="6" s="1"/>
  <c r="AL17" i="6"/>
  <c r="AL45" i="6"/>
  <c r="AL37" i="6"/>
  <c r="AL29" i="6"/>
  <c r="AQ5" i="5"/>
  <c r="AM14" i="5"/>
  <c r="AM5" i="5"/>
  <c r="AP114" i="5"/>
  <c r="AN114" i="5"/>
  <c r="AM102" i="5"/>
  <c r="AM70" i="5"/>
  <c r="AM38" i="5"/>
  <c r="AP78" i="5"/>
  <c r="AN78" i="5"/>
  <c r="AM78" i="5"/>
  <c r="AP46" i="5"/>
  <c r="AN46" i="5"/>
  <c r="AM46" i="5"/>
  <c r="AP110" i="5"/>
  <c r="AN110" i="5"/>
  <c r="AM110" i="5"/>
  <c r="AN10" i="5"/>
  <c r="AP10" i="5"/>
  <c r="AI116" i="5"/>
  <c r="AO116" i="5" s="1"/>
  <c r="AI104" i="5"/>
  <c r="AM104" i="5" s="1"/>
  <c r="AI92" i="5"/>
  <c r="AQ92" i="5" s="1"/>
  <c r="AI80" i="5"/>
  <c r="AM80" i="5" s="1"/>
  <c r="AI68" i="5"/>
  <c r="AO68" i="5" s="1"/>
  <c r="AI60" i="5"/>
  <c r="AM60" i="5" s="1"/>
  <c r="AI52" i="5"/>
  <c r="AO52" i="5" s="1"/>
  <c r="AP70" i="5"/>
  <c r="AN70" i="5"/>
  <c r="AP38" i="5"/>
  <c r="AN38" i="5"/>
  <c r="AI119" i="5"/>
  <c r="AM119" i="5" s="1"/>
  <c r="AI107" i="5"/>
  <c r="AM107" i="5" s="1"/>
  <c r="AI95" i="5"/>
  <c r="AQ95" i="5" s="1"/>
  <c r="AI83" i="5"/>
  <c r="AO83" i="5" s="1"/>
  <c r="AI71" i="5"/>
  <c r="AM71" i="5" s="1"/>
  <c r="AI63" i="5"/>
  <c r="AO63" i="5" s="1"/>
  <c r="AI51" i="5"/>
  <c r="AO51" i="5" s="1"/>
  <c r="AI43" i="5"/>
  <c r="AM43" i="5" s="1"/>
  <c r="AI35" i="5"/>
  <c r="AQ35" i="5" s="1"/>
  <c r="AI19" i="5"/>
  <c r="AQ19" i="5" s="1"/>
  <c r="AI15" i="5"/>
  <c r="AM15" i="5" s="1"/>
  <c r="AI3" i="5"/>
  <c r="AQ3" i="5" s="1"/>
  <c r="AP82" i="5"/>
  <c r="AN82" i="5"/>
  <c r="AP18" i="5"/>
  <c r="AN18" i="5"/>
  <c r="AQ70" i="5"/>
  <c r="AI124" i="5"/>
  <c r="AQ124" i="5" s="1"/>
  <c r="AI108" i="5"/>
  <c r="AQ108" i="5" s="1"/>
  <c r="AI100" i="5"/>
  <c r="AQ100" i="5" s="1"/>
  <c r="AI84" i="5"/>
  <c r="AQ84" i="5" s="1"/>
  <c r="AI72" i="5"/>
  <c r="AO72" i="5" s="1"/>
  <c r="AI56" i="5"/>
  <c r="AR56" i="5" s="1"/>
  <c r="AI44" i="5"/>
  <c r="AO44" i="5" s="1"/>
  <c r="AP102" i="5"/>
  <c r="AN102" i="5"/>
  <c r="AP22" i="5"/>
  <c r="AN22" i="5"/>
  <c r="AI123" i="5"/>
  <c r="AM123" i="5" s="1"/>
  <c r="AI111" i="5"/>
  <c r="AO111" i="5" s="1"/>
  <c r="AI99" i="5"/>
  <c r="AM99" i="5" s="1"/>
  <c r="AI87" i="5"/>
  <c r="AR87" i="5" s="1"/>
  <c r="AI75" i="5"/>
  <c r="AM75" i="5" s="1"/>
  <c r="AI55" i="5"/>
  <c r="AO55" i="5" s="1"/>
  <c r="AI27" i="5"/>
  <c r="AM27" i="5" s="1"/>
  <c r="AI7" i="5"/>
  <c r="AQ7" i="5" s="1"/>
  <c r="AQ111" i="5"/>
  <c r="AP66" i="5"/>
  <c r="AN66" i="5"/>
  <c r="AP34" i="5"/>
  <c r="AN34" i="5"/>
  <c r="AM98" i="5"/>
  <c r="AM82" i="5"/>
  <c r="AP14" i="5"/>
  <c r="AN14" i="5"/>
  <c r="AI6" i="5"/>
  <c r="AR6" i="5" s="1"/>
  <c r="AO114" i="5"/>
  <c r="AO110" i="5"/>
  <c r="AO102" i="5"/>
  <c r="AO86" i="5"/>
  <c r="AO78" i="5"/>
  <c r="AO70" i="5"/>
  <c r="AO54" i="5"/>
  <c r="AO46" i="5"/>
  <c r="AO38" i="5"/>
  <c r="AO22" i="5"/>
  <c r="AO14" i="5"/>
  <c r="AQ118" i="5"/>
  <c r="AQ110" i="5"/>
  <c r="AQ86" i="5"/>
  <c r="AQ78" i="5"/>
  <c r="AQ54" i="5"/>
  <c r="AQ46" i="5"/>
  <c r="AQ38" i="5"/>
  <c r="AQ18" i="5"/>
  <c r="AQ10" i="5"/>
  <c r="AR118" i="5"/>
  <c r="AR102" i="5"/>
  <c r="AR86" i="5"/>
  <c r="AR82" i="5"/>
  <c r="AR70" i="5"/>
  <c r="AR66" i="5"/>
  <c r="AR54" i="5"/>
  <c r="AR50" i="5"/>
  <c r="AR46" i="5"/>
  <c r="AR38" i="5"/>
  <c r="AR34" i="5"/>
  <c r="AR22" i="5"/>
  <c r="AR18" i="5"/>
  <c r="AR14" i="5"/>
  <c r="AR10" i="5"/>
  <c r="AI2" i="5"/>
  <c r="AR2" i="5" s="1"/>
  <c r="AI94" i="5"/>
  <c r="AM94" i="5" s="1"/>
  <c r="AI62" i="5"/>
  <c r="AI30" i="5"/>
  <c r="AR30" i="5" s="1"/>
  <c r="AN98" i="5"/>
  <c r="AI120" i="5"/>
  <c r="AR120" i="5" s="1"/>
  <c r="AI112" i="5"/>
  <c r="AO112" i="5" s="1"/>
  <c r="AI96" i="5"/>
  <c r="AO96" i="5" s="1"/>
  <c r="AI88" i="5"/>
  <c r="AO88" i="5" s="1"/>
  <c r="AI76" i="5"/>
  <c r="AR76" i="5" s="1"/>
  <c r="AI64" i="5"/>
  <c r="AO64" i="5" s="1"/>
  <c r="AI48" i="5"/>
  <c r="AQ48" i="5" s="1"/>
  <c r="AP118" i="5"/>
  <c r="AN118" i="5"/>
  <c r="AP86" i="5"/>
  <c r="AN86" i="5"/>
  <c r="AP54" i="5"/>
  <c r="AN54" i="5"/>
  <c r="AM118" i="5"/>
  <c r="AM54" i="5"/>
  <c r="AI115" i="5"/>
  <c r="AR115" i="5" s="1"/>
  <c r="AI103" i="5"/>
  <c r="AR103" i="5" s="1"/>
  <c r="AI91" i="5"/>
  <c r="AR91" i="5" s="1"/>
  <c r="AI79" i="5"/>
  <c r="AQ79" i="5" s="1"/>
  <c r="AI67" i="5"/>
  <c r="AR67" i="5" s="1"/>
  <c r="AI59" i="5"/>
  <c r="AQ59" i="5" s="1"/>
  <c r="AI47" i="5"/>
  <c r="AO47" i="5" s="1"/>
  <c r="AI39" i="5"/>
  <c r="AR39" i="5" s="1"/>
  <c r="AI31" i="5"/>
  <c r="AM31" i="5" s="1"/>
  <c r="AI23" i="5"/>
  <c r="AQ23" i="5" s="1"/>
  <c r="AI11" i="5"/>
  <c r="AQ11" i="5" s="1"/>
  <c r="AQ51" i="5"/>
  <c r="AP50" i="5"/>
  <c r="AN50" i="5"/>
  <c r="AM114" i="5"/>
  <c r="AM66" i="5"/>
  <c r="AM50" i="5"/>
  <c r="AM34" i="5"/>
  <c r="AM18" i="5"/>
  <c r="AM10" i="5"/>
  <c r="AO118" i="5"/>
  <c r="AO98" i="5"/>
  <c r="AO82" i="5"/>
  <c r="AO66" i="5"/>
  <c r="AO50" i="5"/>
  <c r="AO34" i="5"/>
  <c r="AO18" i="5"/>
  <c r="AO10" i="5"/>
  <c r="AQ114" i="5"/>
  <c r="AQ102" i="5"/>
  <c r="AQ98" i="5"/>
  <c r="AQ82" i="5"/>
  <c r="AQ66" i="5"/>
  <c r="AQ50" i="5"/>
  <c r="AQ34" i="5"/>
  <c r="AQ22" i="5"/>
  <c r="AQ14" i="5"/>
  <c r="AR114" i="5"/>
  <c r="AR110" i="5"/>
  <c r="AR98" i="5"/>
  <c r="AR78" i="5"/>
  <c r="AI125" i="5"/>
  <c r="AO125" i="5" s="1"/>
  <c r="AI121" i="5"/>
  <c r="AM121" i="5" s="1"/>
  <c r="AI117" i="5"/>
  <c r="AR117" i="5" s="1"/>
  <c r="AI113" i="5"/>
  <c r="AQ113" i="5" s="1"/>
  <c r="AI109" i="5"/>
  <c r="AO109" i="5" s="1"/>
  <c r="AI105" i="5"/>
  <c r="AM105" i="5" s="1"/>
  <c r="AI101" i="5"/>
  <c r="AI97" i="5"/>
  <c r="AM97" i="5" s="1"/>
  <c r="AI93" i="5"/>
  <c r="AQ93" i="5" s="1"/>
  <c r="AI89" i="5"/>
  <c r="AM89" i="5" s="1"/>
  <c r="AI85" i="5"/>
  <c r="AI81" i="5"/>
  <c r="AM81" i="5" s="1"/>
  <c r="AI77" i="5"/>
  <c r="AO77" i="5" s="1"/>
  <c r="AI73" i="5"/>
  <c r="AQ73" i="5" s="1"/>
  <c r="AI122" i="5"/>
  <c r="AQ122" i="5" s="1"/>
  <c r="AI106" i="5"/>
  <c r="AO106" i="5" s="1"/>
  <c r="AI90" i="5"/>
  <c r="AO90" i="5" s="1"/>
  <c r="AI74" i="5"/>
  <c r="AM74" i="5" s="1"/>
  <c r="AI58" i="5"/>
  <c r="AO58" i="5" s="1"/>
  <c r="AI42" i="5"/>
  <c r="AM42" i="5" s="1"/>
  <c r="AI26" i="5"/>
  <c r="AQ26" i="5" s="1"/>
  <c r="AI17" i="5"/>
  <c r="AM17" i="5" s="1"/>
  <c r="AP13" i="5"/>
  <c r="AN13" i="5"/>
  <c r="AP9" i="5"/>
  <c r="AN9" i="5"/>
  <c r="AP5" i="5"/>
  <c r="AN5" i="5"/>
  <c r="AO113" i="5"/>
  <c r="AO13" i="5"/>
  <c r="AO9" i="5"/>
  <c r="AO5" i="5"/>
  <c r="AQ109" i="5"/>
  <c r="AQ13" i="5"/>
  <c r="AQ9" i="5"/>
  <c r="AR13" i="5"/>
  <c r="AR9" i="5"/>
  <c r="AR5" i="5"/>
  <c r="AI69" i="5"/>
  <c r="AM69" i="5" s="1"/>
  <c r="AI65" i="5"/>
  <c r="AO65" i="5" s="1"/>
  <c r="AI61" i="5"/>
  <c r="AQ61" i="5" s="1"/>
  <c r="AI57" i="5"/>
  <c r="AM57" i="5" s="1"/>
  <c r="AI53" i="5"/>
  <c r="AO53" i="5" s="1"/>
  <c r="AI49" i="5"/>
  <c r="AO49" i="5" s="1"/>
  <c r="AI45" i="5"/>
  <c r="AR45" i="5" s="1"/>
  <c r="AI41" i="5"/>
  <c r="AI37" i="5"/>
  <c r="AO37" i="5" s="1"/>
  <c r="AI33" i="5"/>
  <c r="AO33" i="5" s="1"/>
  <c r="AI29" i="5"/>
  <c r="AO29" i="5" s="1"/>
  <c r="AI25" i="5"/>
  <c r="AI21" i="5"/>
  <c r="AO21" i="5" s="1"/>
  <c r="AM13" i="5"/>
  <c r="AI16" i="5"/>
  <c r="AM16" i="5" s="1"/>
  <c r="AI12" i="5"/>
  <c r="AR12" i="5" s="1"/>
  <c r="AI8" i="5"/>
  <c r="AM8" i="5" s="1"/>
  <c r="AI4" i="5"/>
  <c r="AM4" i="5" s="1"/>
  <c r="AO100" i="5"/>
  <c r="AQ12" i="5"/>
  <c r="AR52" i="5"/>
  <c r="AI40" i="5"/>
  <c r="AR40" i="5" s="1"/>
  <c r="AI36" i="5"/>
  <c r="AQ36" i="5" s="1"/>
  <c r="AI32" i="5"/>
  <c r="AI28" i="5"/>
  <c r="AM28" i="5" s="1"/>
  <c r="AI24" i="5"/>
  <c r="AR24" i="5" s="1"/>
  <c r="AI20" i="5"/>
  <c r="AM20" i="5" s="1"/>
  <c r="AM9" i="5"/>
  <c r="AR107" i="5"/>
  <c r="AR99" i="5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2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2" i="4"/>
  <c r="AQ96" i="5" l="1"/>
  <c r="AR35" i="5"/>
  <c r="AQ44" i="5"/>
  <c r="AR109" i="5"/>
  <c r="AR3" i="5"/>
  <c r="AQ74" i="6"/>
  <c r="AQ82" i="6"/>
  <c r="AQ73" i="6"/>
  <c r="AP57" i="6"/>
  <c r="AQ58" i="6"/>
  <c r="AN3" i="6"/>
  <c r="AM75" i="6"/>
  <c r="AQ121" i="6"/>
  <c r="AQ57" i="6"/>
  <c r="AP85" i="6"/>
  <c r="AP58" i="6"/>
  <c r="AN51" i="6"/>
  <c r="AN55" i="6"/>
  <c r="AQ99" i="5"/>
  <c r="AR59" i="5"/>
  <c r="AO4" i="5"/>
  <c r="AO59" i="5"/>
  <c r="AQ94" i="5"/>
  <c r="AQ72" i="5"/>
  <c r="AR71" i="5"/>
  <c r="AR68" i="5"/>
  <c r="AQ76" i="5"/>
  <c r="AR113" i="5"/>
  <c r="AQ47" i="5"/>
  <c r="AO103" i="5"/>
  <c r="AQ121" i="5"/>
  <c r="AO89" i="5"/>
  <c r="AO121" i="5"/>
  <c r="AR7" i="5"/>
  <c r="AR63" i="5"/>
  <c r="AQ104" i="5"/>
  <c r="AM12" i="5"/>
  <c r="AO93" i="5"/>
  <c r="AM59" i="5"/>
  <c r="AR58" i="5"/>
  <c r="AM83" i="5"/>
  <c r="AO60" i="5"/>
  <c r="AM40" i="5"/>
  <c r="AR19" i="5"/>
  <c r="AR60" i="5"/>
  <c r="AR105" i="5"/>
  <c r="AQ77" i="5"/>
  <c r="AM58" i="5"/>
  <c r="AM122" i="5"/>
  <c r="AO107" i="5"/>
  <c r="AM19" i="5"/>
  <c r="AP28" i="6"/>
  <c r="AQ89" i="6"/>
  <c r="AN109" i="6"/>
  <c r="AL120" i="6"/>
  <c r="AQ105" i="6"/>
  <c r="AN121" i="6"/>
  <c r="AQ114" i="6"/>
  <c r="AN87" i="6"/>
  <c r="AQ4" i="6"/>
  <c r="AL44" i="6"/>
  <c r="AQ93" i="6"/>
  <c r="AP103" i="6"/>
  <c r="AN103" i="6"/>
  <c r="AO75" i="6"/>
  <c r="AN81" i="6"/>
  <c r="AP18" i="6"/>
  <c r="AN114" i="6"/>
  <c r="AL114" i="6"/>
  <c r="AQ75" i="6"/>
  <c r="AQ55" i="6"/>
  <c r="AP75" i="6"/>
  <c r="AN107" i="6"/>
  <c r="AL75" i="6"/>
  <c r="AP44" i="6"/>
  <c r="AQ81" i="6"/>
  <c r="AP101" i="6"/>
  <c r="AL77" i="6"/>
  <c r="AQ18" i="6"/>
  <c r="AP55" i="6"/>
  <c r="AQ87" i="6"/>
  <c r="AP87" i="6"/>
  <c r="AQ108" i="6"/>
  <c r="AN28" i="6"/>
  <c r="AP89" i="6"/>
  <c r="AQ30" i="6"/>
  <c r="AQ102" i="6"/>
  <c r="AP90" i="6"/>
  <c r="AP79" i="6"/>
  <c r="AP122" i="6"/>
  <c r="AN79" i="6"/>
  <c r="AP113" i="6"/>
  <c r="AQ118" i="6"/>
  <c r="AN30" i="6"/>
  <c r="AN82" i="6"/>
  <c r="AN91" i="6"/>
  <c r="AN47" i="6"/>
  <c r="AP124" i="6"/>
  <c r="AL124" i="6"/>
  <c r="AP117" i="6"/>
  <c r="AN89" i="6"/>
  <c r="AN125" i="6"/>
  <c r="AQ2" i="6"/>
  <c r="AN102" i="6"/>
  <c r="AL2" i="6"/>
  <c r="AP106" i="6"/>
  <c r="AL107" i="6"/>
  <c r="AP60" i="6"/>
  <c r="AQ19" i="6"/>
  <c r="AQ113" i="6"/>
  <c r="AP65" i="6"/>
  <c r="AN65" i="6"/>
  <c r="AQ22" i="6"/>
  <c r="AP22" i="6"/>
  <c r="AQ65" i="6"/>
  <c r="AL113" i="6"/>
  <c r="AL18" i="6"/>
  <c r="AL94" i="6"/>
  <c r="AN63" i="6"/>
  <c r="AP110" i="6"/>
  <c r="AL10" i="6"/>
  <c r="AL110" i="6"/>
  <c r="AQ23" i="6"/>
  <c r="AQ71" i="6"/>
  <c r="AL47" i="6"/>
  <c r="AL63" i="6"/>
  <c r="AL60" i="6"/>
  <c r="AL108" i="6"/>
  <c r="AQ77" i="6"/>
  <c r="AQ97" i="6"/>
  <c r="AP73" i="6"/>
  <c r="AP97" i="6"/>
  <c r="AN73" i="6"/>
  <c r="AN93" i="6"/>
  <c r="AL61" i="6"/>
  <c r="AL93" i="6"/>
  <c r="AQ90" i="6"/>
  <c r="AP94" i="6"/>
  <c r="AP91" i="6"/>
  <c r="AL79" i="6"/>
  <c r="AN22" i="6"/>
  <c r="AP47" i="6"/>
  <c r="AN71" i="6"/>
  <c r="AN124" i="6"/>
  <c r="AP112" i="6"/>
  <c r="AQ60" i="6"/>
  <c r="AQ53" i="6"/>
  <c r="AP53" i="6"/>
  <c r="AN57" i="6"/>
  <c r="AN77" i="6"/>
  <c r="AN97" i="6"/>
  <c r="AQ10" i="6"/>
  <c r="AQ94" i="6"/>
  <c r="AL58" i="6"/>
  <c r="AP2" i="6"/>
  <c r="AP107" i="6"/>
  <c r="AN119" i="6"/>
  <c r="AO31" i="6"/>
  <c r="AM31" i="6"/>
  <c r="AN78" i="6"/>
  <c r="AO76" i="6"/>
  <c r="AM76" i="6"/>
  <c r="AP12" i="6"/>
  <c r="AP76" i="6"/>
  <c r="AO38" i="6"/>
  <c r="AM38" i="6"/>
  <c r="AO105" i="6"/>
  <c r="AM105" i="6"/>
  <c r="AO7" i="6"/>
  <c r="AM7" i="6"/>
  <c r="AO92" i="6"/>
  <c r="AM92" i="6"/>
  <c r="AQ12" i="6"/>
  <c r="AQ76" i="6"/>
  <c r="AQ92" i="6"/>
  <c r="AP105" i="6"/>
  <c r="AM53" i="6"/>
  <c r="AO53" i="6"/>
  <c r="AO69" i="6"/>
  <c r="AM69" i="6"/>
  <c r="AM85" i="6"/>
  <c r="AO85" i="6"/>
  <c r="AO101" i="6"/>
  <c r="AM101" i="6"/>
  <c r="AO109" i="6"/>
  <c r="AM109" i="6"/>
  <c r="AO125" i="6"/>
  <c r="AM125" i="6"/>
  <c r="AO14" i="6"/>
  <c r="AM14" i="6"/>
  <c r="AO62" i="6"/>
  <c r="AM62" i="6"/>
  <c r="AO106" i="6"/>
  <c r="AM106" i="6"/>
  <c r="AL23" i="6"/>
  <c r="AN46" i="6"/>
  <c r="AN62" i="6"/>
  <c r="AO66" i="6"/>
  <c r="AM66" i="6"/>
  <c r="AO98" i="6"/>
  <c r="AM98" i="6"/>
  <c r="AO19" i="6"/>
  <c r="AM19" i="6"/>
  <c r="AN92" i="6"/>
  <c r="AQ7" i="6"/>
  <c r="AO44" i="6"/>
  <c r="AM44" i="6"/>
  <c r="AM108" i="6"/>
  <c r="AO108" i="6"/>
  <c r="AM124" i="6"/>
  <c r="AO124" i="6"/>
  <c r="AQ112" i="6"/>
  <c r="AN44" i="6"/>
  <c r="AN112" i="6"/>
  <c r="AP109" i="6"/>
  <c r="AP125" i="6"/>
  <c r="AQ106" i="6"/>
  <c r="AQ122" i="6"/>
  <c r="AP14" i="6"/>
  <c r="AP62" i="6"/>
  <c r="AP69" i="6"/>
  <c r="AL109" i="6"/>
  <c r="AL125" i="6"/>
  <c r="AL14" i="6"/>
  <c r="AL62" i="6"/>
  <c r="AL106" i="6"/>
  <c r="AO15" i="6"/>
  <c r="AM15" i="6"/>
  <c r="AO35" i="6"/>
  <c r="AM35" i="6"/>
  <c r="AO71" i="6"/>
  <c r="AM71" i="6"/>
  <c r="AO22" i="6"/>
  <c r="AM22" i="6"/>
  <c r="AP98" i="6"/>
  <c r="AN66" i="6"/>
  <c r="AO30" i="6"/>
  <c r="AM30" i="6"/>
  <c r="AO74" i="6"/>
  <c r="AM74" i="6"/>
  <c r="AO90" i="6"/>
  <c r="AM90" i="6"/>
  <c r="AL19" i="6"/>
  <c r="AO51" i="6"/>
  <c r="AM51" i="6"/>
  <c r="AN108" i="6"/>
  <c r="AQ35" i="6"/>
  <c r="AQ51" i="6"/>
  <c r="AP15" i="6"/>
  <c r="AN35" i="6"/>
  <c r="AO3" i="6"/>
  <c r="AM3" i="6"/>
  <c r="AL31" i="6"/>
  <c r="AO55" i="6"/>
  <c r="AM55" i="6"/>
  <c r="AN76" i="6"/>
  <c r="AO12" i="6"/>
  <c r="AM12" i="6"/>
  <c r="AM116" i="6"/>
  <c r="AO116" i="6"/>
  <c r="AO20" i="6"/>
  <c r="AM20" i="6"/>
  <c r="AO119" i="6"/>
  <c r="AM119" i="6"/>
  <c r="AO46" i="6"/>
  <c r="AM46" i="6"/>
  <c r="AM78" i="6"/>
  <c r="AO78" i="6"/>
  <c r="AO23" i="6"/>
  <c r="AM23" i="6"/>
  <c r="AN38" i="6"/>
  <c r="AO39" i="6"/>
  <c r="AM39" i="6"/>
  <c r="AO95" i="6"/>
  <c r="AM95" i="6"/>
  <c r="AL12" i="6"/>
  <c r="AP95" i="6"/>
  <c r="AO28" i="6"/>
  <c r="AM28" i="6"/>
  <c r="AO120" i="6"/>
  <c r="AM120" i="6"/>
  <c r="AN120" i="6"/>
  <c r="AQ28" i="6"/>
  <c r="AL76" i="6"/>
  <c r="AL92" i="6"/>
  <c r="AO61" i="6"/>
  <c r="AM61" i="6"/>
  <c r="AO77" i="6"/>
  <c r="AM77" i="6"/>
  <c r="AO93" i="6"/>
  <c r="AM93" i="6"/>
  <c r="AQ38" i="6"/>
  <c r="AO117" i="6"/>
  <c r="AM117" i="6"/>
  <c r="AL46" i="6"/>
  <c r="AL78" i="6"/>
  <c r="AM118" i="6"/>
  <c r="AO118" i="6"/>
  <c r="AQ95" i="6"/>
  <c r="AL7" i="6"/>
  <c r="AO107" i="6"/>
  <c r="AM107" i="6"/>
  <c r="AN118" i="6"/>
  <c r="AO82" i="6"/>
  <c r="AM82" i="6"/>
  <c r="AO122" i="6"/>
  <c r="AM122" i="6"/>
  <c r="AL39" i="6"/>
  <c r="AL95" i="6"/>
  <c r="AL20" i="6"/>
  <c r="AO60" i="6"/>
  <c r="AM60" i="6"/>
  <c r="AO112" i="6"/>
  <c r="AM112" i="6"/>
  <c r="AQ20" i="6"/>
  <c r="AQ116" i="6"/>
  <c r="AP120" i="6"/>
  <c r="AN20" i="6"/>
  <c r="AN116" i="6"/>
  <c r="AL116" i="6"/>
  <c r="AQ69" i="6"/>
  <c r="AQ85" i="6"/>
  <c r="AQ101" i="6"/>
  <c r="AQ117" i="6"/>
  <c r="AP61" i="6"/>
  <c r="AN53" i="6"/>
  <c r="AN69" i="6"/>
  <c r="AN85" i="6"/>
  <c r="AN101" i="6"/>
  <c r="AN117" i="6"/>
  <c r="AM57" i="6"/>
  <c r="AO57" i="6"/>
  <c r="AM65" i="6"/>
  <c r="AO65" i="6"/>
  <c r="AM73" i="6"/>
  <c r="AO73" i="6"/>
  <c r="AM81" i="6"/>
  <c r="AO81" i="6"/>
  <c r="AO89" i="6"/>
  <c r="AM89" i="6"/>
  <c r="AO97" i="6"/>
  <c r="AM97" i="6"/>
  <c r="AO4" i="6"/>
  <c r="AM4" i="6"/>
  <c r="AQ14" i="6"/>
  <c r="AQ46" i="6"/>
  <c r="AQ62" i="6"/>
  <c r="AQ78" i="6"/>
  <c r="AP66" i="6"/>
  <c r="AP82" i="6"/>
  <c r="AM102" i="6"/>
  <c r="AO102" i="6"/>
  <c r="AL105" i="6"/>
  <c r="AO113" i="6"/>
  <c r="AM113" i="6"/>
  <c r="AO121" i="6"/>
  <c r="AM121" i="6"/>
  <c r="AN122" i="6"/>
  <c r="AO18" i="6"/>
  <c r="AM18" i="6"/>
  <c r="AL38" i="6"/>
  <c r="AO58" i="6"/>
  <c r="AM58" i="6"/>
  <c r="AM94" i="6"/>
  <c r="AO94" i="6"/>
  <c r="AO114" i="6"/>
  <c r="AM114" i="6"/>
  <c r="AM2" i="6"/>
  <c r="AO2" i="6"/>
  <c r="AQ119" i="6"/>
  <c r="AP39" i="6"/>
  <c r="AN19" i="6"/>
  <c r="AL15" i="6"/>
  <c r="AL35" i="6"/>
  <c r="AO79" i="6"/>
  <c r="AM79" i="6"/>
  <c r="AP102" i="6"/>
  <c r="AP118" i="6"/>
  <c r="AN14" i="6"/>
  <c r="AN74" i="6"/>
  <c r="AN98" i="6"/>
  <c r="AO10" i="6"/>
  <c r="AM10" i="6"/>
  <c r="AN10" i="6"/>
  <c r="AL30" i="6"/>
  <c r="AL74" i="6"/>
  <c r="AL90" i="6"/>
  <c r="AM110" i="6"/>
  <c r="AO110" i="6"/>
  <c r="AN110" i="6"/>
  <c r="AQ31" i="6"/>
  <c r="AP23" i="6"/>
  <c r="AP71" i="6"/>
  <c r="AN39" i="6"/>
  <c r="AL51" i="6"/>
  <c r="AO87" i="6"/>
  <c r="AM87" i="6"/>
  <c r="AO103" i="6"/>
  <c r="AM103" i="6"/>
  <c r="AL4" i="6"/>
  <c r="AO91" i="6"/>
  <c r="AM91" i="6"/>
  <c r="AQ15" i="6"/>
  <c r="AQ39" i="6"/>
  <c r="AQ103" i="6"/>
  <c r="AP31" i="6"/>
  <c r="AN7" i="6"/>
  <c r="AN95" i="6"/>
  <c r="AL3" i="6"/>
  <c r="AO47" i="6"/>
  <c r="AM47" i="6"/>
  <c r="AO63" i="6"/>
  <c r="AM63" i="6"/>
  <c r="AL119" i="6"/>
  <c r="AL91" i="6"/>
  <c r="AM2" i="5"/>
  <c r="AR15" i="5"/>
  <c r="AR43" i="5"/>
  <c r="AR72" i="5"/>
  <c r="AQ16" i="5"/>
  <c r="AO16" i="5"/>
  <c r="AO2" i="5"/>
  <c r="AQ15" i="5"/>
  <c r="AR47" i="5"/>
  <c r="AR111" i="5"/>
  <c r="AR80" i="5"/>
  <c r="AQ80" i="5"/>
  <c r="AO48" i="5"/>
  <c r="AO124" i="5"/>
  <c r="AR121" i="5"/>
  <c r="AQ89" i="5"/>
  <c r="AR23" i="5"/>
  <c r="AR83" i="5"/>
  <c r="AR44" i="5"/>
  <c r="AR64" i="5"/>
  <c r="AR124" i="5"/>
  <c r="AQ60" i="5"/>
  <c r="AQ88" i="5"/>
  <c r="AO80" i="5"/>
  <c r="AR89" i="5"/>
  <c r="AQ105" i="5"/>
  <c r="AQ58" i="5"/>
  <c r="AQ2" i="5"/>
  <c r="AQ43" i="5"/>
  <c r="AO119" i="5"/>
  <c r="AQ97" i="5"/>
  <c r="AQ107" i="5"/>
  <c r="AQ106" i="5"/>
  <c r="AQ87" i="5"/>
  <c r="AO17" i="5"/>
  <c r="AM33" i="5"/>
  <c r="AM112" i="5"/>
  <c r="AR51" i="5"/>
  <c r="AR112" i="5"/>
  <c r="AQ64" i="5"/>
  <c r="AQ112" i="5"/>
  <c r="AR69" i="5"/>
  <c r="AO73" i="5"/>
  <c r="AO97" i="5"/>
  <c r="AM37" i="5"/>
  <c r="AO27" i="5"/>
  <c r="AR94" i="5"/>
  <c r="AO39" i="5"/>
  <c r="AQ119" i="5"/>
  <c r="AR104" i="5"/>
  <c r="AQ125" i="5"/>
  <c r="AR55" i="5"/>
  <c r="AR16" i="5"/>
  <c r="AR116" i="5"/>
  <c r="AQ28" i="5"/>
  <c r="AR73" i="5"/>
  <c r="AM65" i="5"/>
  <c r="AR17" i="5"/>
  <c r="AQ83" i="5"/>
  <c r="AO43" i="5"/>
  <c r="AM47" i="5"/>
  <c r="AO15" i="5"/>
  <c r="AO45" i="5"/>
  <c r="AR119" i="5"/>
  <c r="AR88" i="5"/>
  <c r="AQ8" i="5"/>
  <c r="AO8" i="5"/>
  <c r="AQ81" i="5"/>
  <c r="AM88" i="5"/>
  <c r="AO7" i="5"/>
  <c r="AM95" i="5"/>
  <c r="AR11" i="5"/>
  <c r="AR31" i="5"/>
  <c r="AR8" i="5"/>
  <c r="AR28" i="5"/>
  <c r="AR92" i="5"/>
  <c r="AO104" i="5"/>
  <c r="AM24" i="5"/>
  <c r="AQ17" i="5"/>
  <c r="AO61" i="5"/>
  <c r="AO81" i="5"/>
  <c r="AO105" i="5"/>
  <c r="AM49" i="5"/>
  <c r="AR81" i="5"/>
  <c r="AM73" i="5"/>
  <c r="AQ6" i="5"/>
  <c r="AQ42" i="5"/>
  <c r="AO42" i="5"/>
  <c r="AQ31" i="5"/>
  <c r="AQ71" i="5"/>
  <c r="AO11" i="5"/>
  <c r="AO71" i="5"/>
  <c r="AM11" i="5"/>
  <c r="AM64" i="5"/>
  <c r="AR42" i="5"/>
  <c r="AQ55" i="5"/>
  <c r="AR33" i="5"/>
  <c r="AM113" i="5"/>
  <c r="AR95" i="5"/>
  <c r="AR100" i="5"/>
  <c r="AM36" i="5"/>
  <c r="AR53" i="5"/>
  <c r="AR93" i="5"/>
  <c r="AM21" i="5"/>
  <c r="AM53" i="5"/>
  <c r="AR97" i="5"/>
  <c r="AO95" i="5"/>
  <c r="AR90" i="5"/>
  <c r="AP32" i="5"/>
  <c r="AN32" i="5"/>
  <c r="AP25" i="5"/>
  <c r="AN25" i="5"/>
  <c r="AQ57" i="5"/>
  <c r="AQ74" i="5"/>
  <c r="AP115" i="5"/>
  <c r="AN115" i="5"/>
  <c r="AP6" i="5"/>
  <c r="AN6" i="5"/>
  <c r="AP56" i="5"/>
  <c r="AN56" i="5"/>
  <c r="AP108" i="5"/>
  <c r="AN108" i="5"/>
  <c r="AP51" i="5"/>
  <c r="AN51" i="5"/>
  <c r="AR108" i="5"/>
  <c r="AQ32" i="5"/>
  <c r="AO84" i="5"/>
  <c r="AP4" i="5"/>
  <c r="AN4" i="5"/>
  <c r="AP45" i="5"/>
  <c r="AN45" i="5"/>
  <c r="AQ45" i="5"/>
  <c r="AN26" i="5"/>
  <c r="AP26" i="5"/>
  <c r="AP77" i="5"/>
  <c r="AN77" i="5"/>
  <c r="AP85" i="5"/>
  <c r="AN85" i="5"/>
  <c r="AP93" i="5"/>
  <c r="AN93" i="5"/>
  <c r="AP101" i="5"/>
  <c r="AN101" i="5"/>
  <c r="AP109" i="5"/>
  <c r="AN109" i="5"/>
  <c r="AP117" i="5"/>
  <c r="AN117" i="5"/>
  <c r="AP125" i="5"/>
  <c r="AN125" i="5"/>
  <c r="AP23" i="5"/>
  <c r="AN23" i="5"/>
  <c r="AP39" i="5"/>
  <c r="AN39" i="5"/>
  <c r="AP79" i="5"/>
  <c r="AN79" i="5"/>
  <c r="AP103" i="5"/>
  <c r="AN103" i="5"/>
  <c r="AP48" i="5"/>
  <c r="AN48" i="5"/>
  <c r="AP76" i="5"/>
  <c r="AN76" i="5"/>
  <c r="AP96" i="5"/>
  <c r="AN96" i="5"/>
  <c r="AP120" i="5"/>
  <c r="AN120" i="5"/>
  <c r="AP62" i="5"/>
  <c r="AN62" i="5"/>
  <c r="AR26" i="5"/>
  <c r="AR74" i="5"/>
  <c r="AQ30" i="5"/>
  <c r="AQ62" i="5"/>
  <c r="AM6" i="5"/>
  <c r="AQ91" i="5"/>
  <c r="AP27" i="5"/>
  <c r="AN27" i="5"/>
  <c r="AP75" i="5"/>
  <c r="AN75" i="5"/>
  <c r="AP99" i="5"/>
  <c r="AN99" i="5"/>
  <c r="AN123" i="5"/>
  <c r="AP123" i="5"/>
  <c r="AM56" i="5"/>
  <c r="AM84" i="5"/>
  <c r="AM108" i="5"/>
  <c r="AP3" i="5"/>
  <c r="AN3" i="5"/>
  <c r="AO3" i="5"/>
  <c r="AP63" i="5"/>
  <c r="AN63" i="5"/>
  <c r="AP52" i="5"/>
  <c r="AN52" i="5"/>
  <c r="AP68" i="5"/>
  <c r="AN68" i="5"/>
  <c r="AP92" i="5"/>
  <c r="AN92" i="5"/>
  <c r="AP116" i="5"/>
  <c r="AN116" i="5"/>
  <c r="AM62" i="5"/>
  <c r="AM30" i="5"/>
  <c r="AP41" i="5"/>
  <c r="AN41" i="5"/>
  <c r="AQ41" i="5"/>
  <c r="AP74" i="5"/>
  <c r="AN74" i="5"/>
  <c r="AO74" i="5"/>
  <c r="AP67" i="5"/>
  <c r="AN67" i="5"/>
  <c r="AO67" i="5"/>
  <c r="AP20" i="5"/>
  <c r="AN20" i="5"/>
  <c r="AO20" i="5"/>
  <c r="AP29" i="5"/>
  <c r="AN29" i="5"/>
  <c r="AR27" i="5"/>
  <c r="AR75" i="5"/>
  <c r="AR123" i="5"/>
  <c r="AP24" i="5"/>
  <c r="AN24" i="5"/>
  <c r="AP40" i="5"/>
  <c r="AN40" i="5"/>
  <c r="AR32" i="5"/>
  <c r="AR48" i="5"/>
  <c r="AR96" i="5"/>
  <c r="AQ4" i="5"/>
  <c r="AQ20" i="5"/>
  <c r="AQ52" i="5"/>
  <c r="AQ68" i="5"/>
  <c r="AQ116" i="5"/>
  <c r="AO24" i="5"/>
  <c r="AO40" i="5"/>
  <c r="AO56" i="5"/>
  <c r="AO120" i="5"/>
  <c r="AP16" i="5"/>
  <c r="AN16" i="5"/>
  <c r="AP33" i="5"/>
  <c r="AN33" i="5"/>
  <c r="AP49" i="5"/>
  <c r="AN49" i="5"/>
  <c r="AN65" i="5"/>
  <c r="AR65" i="5"/>
  <c r="AP65" i="5"/>
  <c r="AR37" i="5"/>
  <c r="AR57" i="5"/>
  <c r="AR77" i="5"/>
  <c r="AR101" i="5"/>
  <c r="AQ33" i="5"/>
  <c r="AQ49" i="5"/>
  <c r="AQ65" i="5"/>
  <c r="AO69" i="5"/>
  <c r="AO85" i="5"/>
  <c r="AO101" i="5"/>
  <c r="AO117" i="5"/>
  <c r="AM25" i="5"/>
  <c r="AM41" i="5"/>
  <c r="AN42" i="5"/>
  <c r="AP42" i="5"/>
  <c r="AP106" i="5"/>
  <c r="AN106" i="5"/>
  <c r="AR49" i="5"/>
  <c r="AM77" i="5"/>
  <c r="AM85" i="5"/>
  <c r="AM93" i="5"/>
  <c r="AM101" i="5"/>
  <c r="AM109" i="5"/>
  <c r="AM117" i="5"/>
  <c r="AM125" i="5"/>
  <c r="AQ90" i="5"/>
  <c r="AO26" i="5"/>
  <c r="AM106" i="5"/>
  <c r="AQ39" i="5"/>
  <c r="AQ115" i="5"/>
  <c r="AO123" i="5"/>
  <c r="AM23" i="5"/>
  <c r="AM39" i="5"/>
  <c r="AP59" i="5"/>
  <c r="AN59" i="5"/>
  <c r="AM79" i="5"/>
  <c r="AM103" i="5"/>
  <c r="AM48" i="5"/>
  <c r="AM76" i="5"/>
  <c r="AM96" i="5"/>
  <c r="AM120" i="5"/>
  <c r="AP94" i="5"/>
  <c r="AN94" i="5"/>
  <c r="AR62" i="5"/>
  <c r="AO75" i="5"/>
  <c r="AP7" i="5"/>
  <c r="AN7" i="5"/>
  <c r="AP55" i="5"/>
  <c r="AN55" i="5"/>
  <c r="AP87" i="5"/>
  <c r="AN87" i="5"/>
  <c r="AN111" i="5"/>
  <c r="AP111" i="5"/>
  <c r="AP44" i="5"/>
  <c r="AN44" i="5"/>
  <c r="AP72" i="5"/>
  <c r="AN72" i="5"/>
  <c r="AP100" i="5"/>
  <c r="AN100" i="5"/>
  <c r="AP124" i="5"/>
  <c r="AN124" i="5"/>
  <c r="AQ63" i="5"/>
  <c r="AQ103" i="5"/>
  <c r="AO23" i="5"/>
  <c r="AO79" i="5"/>
  <c r="AM3" i="5"/>
  <c r="AP19" i="5"/>
  <c r="AN19" i="5"/>
  <c r="AP43" i="5"/>
  <c r="AN43" i="5"/>
  <c r="AM63" i="5"/>
  <c r="AP83" i="5"/>
  <c r="AN83" i="5"/>
  <c r="AN107" i="5"/>
  <c r="AP107" i="5"/>
  <c r="AM52" i="5"/>
  <c r="AM68" i="5"/>
  <c r="AM92" i="5"/>
  <c r="AM116" i="5"/>
  <c r="AO19" i="5"/>
  <c r="AO99" i="5"/>
  <c r="AO32" i="5"/>
  <c r="AN57" i="5"/>
  <c r="AP57" i="5"/>
  <c r="AR25" i="5"/>
  <c r="AQ25" i="5"/>
  <c r="AP91" i="5"/>
  <c r="AN91" i="5"/>
  <c r="AP30" i="5"/>
  <c r="AN30" i="5"/>
  <c r="AP84" i="5"/>
  <c r="AN84" i="5"/>
  <c r="AP35" i="5"/>
  <c r="AN35" i="5"/>
  <c r="AP36" i="5"/>
  <c r="AN36" i="5"/>
  <c r="AO36" i="5"/>
  <c r="AP12" i="5"/>
  <c r="AN12" i="5"/>
  <c r="AP61" i="5"/>
  <c r="AN61" i="5"/>
  <c r="AR29" i="5"/>
  <c r="AQ29" i="5"/>
  <c r="AP90" i="5"/>
  <c r="AN90" i="5"/>
  <c r="AM26" i="5"/>
  <c r="AR79" i="5"/>
  <c r="AP28" i="5"/>
  <c r="AN28" i="5"/>
  <c r="AR4" i="5"/>
  <c r="AR20" i="5"/>
  <c r="AR36" i="5"/>
  <c r="AR84" i="5"/>
  <c r="AQ24" i="5"/>
  <c r="AQ40" i="5"/>
  <c r="AQ56" i="5"/>
  <c r="AQ120" i="5"/>
  <c r="AO12" i="5"/>
  <c r="AO28" i="5"/>
  <c r="AO76" i="5"/>
  <c r="AO92" i="5"/>
  <c r="AO108" i="5"/>
  <c r="AP8" i="5"/>
  <c r="AN8" i="5"/>
  <c r="AM32" i="5"/>
  <c r="AP21" i="5"/>
  <c r="AN21" i="5"/>
  <c r="AP37" i="5"/>
  <c r="AN37" i="5"/>
  <c r="AP53" i="5"/>
  <c r="AN53" i="5"/>
  <c r="AP69" i="5"/>
  <c r="AN69" i="5"/>
  <c r="AR21" i="5"/>
  <c r="AR41" i="5"/>
  <c r="AR61" i="5"/>
  <c r="AR85" i="5"/>
  <c r="AR125" i="5"/>
  <c r="AQ21" i="5"/>
  <c r="AQ37" i="5"/>
  <c r="AQ53" i="5"/>
  <c r="AQ69" i="5"/>
  <c r="AQ85" i="5"/>
  <c r="AQ101" i="5"/>
  <c r="AQ117" i="5"/>
  <c r="AO25" i="5"/>
  <c r="AO41" i="5"/>
  <c r="AO57" i="5"/>
  <c r="AP17" i="5"/>
  <c r="AN17" i="5"/>
  <c r="AM29" i="5"/>
  <c r="AM45" i="5"/>
  <c r="AM61" i="5"/>
  <c r="AP58" i="5"/>
  <c r="AN58" i="5"/>
  <c r="AP122" i="5"/>
  <c r="AN122" i="5"/>
  <c r="AN73" i="5"/>
  <c r="AP73" i="5"/>
  <c r="AN81" i="5"/>
  <c r="AP81" i="5"/>
  <c r="AN89" i="5"/>
  <c r="AP89" i="5"/>
  <c r="AP97" i="5"/>
  <c r="AN97" i="5"/>
  <c r="AP105" i="5"/>
  <c r="AN105" i="5"/>
  <c r="AP113" i="5"/>
  <c r="AN113" i="5"/>
  <c r="AP121" i="5"/>
  <c r="AN121" i="5"/>
  <c r="AR122" i="5"/>
  <c r="AO6" i="5"/>
  <c r="AP11" i="5"/>
  <c r="AN11" i="5"/>
  <c r="AP31" i="5"/>
  <c r="AN31" i="5"/>
  <c r="AP47" i="5"/>
  <c r="AN47" i="5"/>
  <c r="AM67" i="5"/>
  <c r="AM91" i="5"/>
  <c r="AM115" i="5"/>
  <c r="AP64" i="5"/>
  <c r="AN64" i="5"/>
  <c r="AP88" i="5"/>
  <c r="AN88" i="5"/>
  <c r="AP112" i="5"/>
  <c r="AN112" i="5"/>
  <c r="AP2" i="5"/>
  <c r="AN2" i="5"/>
  <c r="AR106" i="5"/>
  <c r="AO30" i="5"/>
  <c r="AO62" i="5"/>
  <c r="AO94" i="5"/>
  <c r="AO122" i="5"/>
  <c r="AM90" i="5"/>
  <c r="AQ27" i="5"/>
  <c r="AQ67" i="5"/>
  <c r="AQ123" i="5"/>
  <c r="AO91" i="5"/>
  <c r="AM7" i="5"/>
  <c r="AM55" i="5"/>
  <c r="AM87" i="5"/>
  <c r="AM111" i="5"/>
  <c r="AM44" i="5"/>
  <c r="AM72" i="5"/>
  <c r="AM100" i="5"/>
  <c r="AM124" i="5"/>
  <c r="AQ75" i="5"/>
  <c r="AO31" i="5"/>
  <c r="AO87" i="5"/>
  <c r="AP15" i="5"/>
  <c r="AN15" i="5"/>
  <c r="AM35" i="5"/>
  <c r="AM51" i="5"/>
  <c r="AP71" i="5"/>
  <c r="AN71" i="5"/>
  <c r="AN95" i="5"/>
  <c r="AP95" i="5"/>
  <c r="AP119" i="5"/>
  <c r="AN119" i="5"/>
  <c r="AP60" i="5"/>
  <c r="AN60" i="5"/>
  <c r="AP80" i="5"/>
  <c r="AN80" i="5"/>
  <c r="AP104" i="5"/>
  <c r="AN104" i="5"/>
  <c r="AO35" i="5"/>
  <c r="AO115" i="5"/>
  <c r="AI124" i="4"/>
  <c r="AQ124" i="4" s="1"/>
  <c r="AI116" i="4"/>
  <c r="AI108" i="4"/>
  <c r="AO108" i="4" s="1"/>
  <c r="AI100" i="4"/>
  <c r="AQ100" i="4" s="1"/>
  <c r="AI92" i="4"/>
  <c r="AI84" i="4"/>
  <c r="AM84" i="4" s="1"/>
  <c r="AI72" i="4"/>
  <c r="AO72" i="4" s="1"/>
  <c r="AI64" i="4"/>
  <c r="AO64" i="4" s="1"/>
  <c r="AI52" i="4"/>
  <c r="AO52" i="4" s="1"/>
  <c r="AI44" i="4"/>
  <c r="AI40" i="4"/>
  <c r="AO40" i="4" s="1"/>
  <c r="AI32" i="4"/>
  <c r="AI24" i="4"/>
  <c r="AO24" i="4" s="1"/>
  <c r="AI20" i="4"/>
  <c r="AM20" i="4" s="1"/>
  <c r="AI12" i="4"/>
  <c r="AR12" i="4" s="1"/>
  <c r="AI8" i="4"/>
  <c r="AM8" i="4" s="1"/>
  <c r="AO124" i="4"/>
  <c r="AO92" i="4"/>
  <c r="AO44" i="4"/>
  <c r="AQ92" i="4"/>
  <c r="AI120" i="4"/>
  <c r="AQ120" i="4" s="1"/>
  <c r="AI112" i="4"/>
  <c r="AQ112" i="4" s="1"/>
  <c r="AI104" i="4"/>
  <c r="AQ104" i="4" s="1"/>
  <c r="AI96" i="4"/>
  <c r="AO96" i="4" s="1"/>
  <c r="AI88" i="4"/>
  <c r="AO88" i="4" s="1"/>
  <c r="AI80" i="4"/>
  <c r="AO80" i="4" s="1"/>
  <c r="AI76" i="4"/>
  <c r="AM76" i="4" s="1"/>
  <c r="AI68" i="4"/>
  <c r="AM68" i="4" s="1"/>
  <c r="AI60" i="4"/>
  <c r="AO60" i="4" s="1"/>
  <c r="AI56" i="4"/>
  <c r="AM56" i="4" s="1"/>
  <c r="AI48" i="4"/>
  <c r="AQ48" i="4" s="1"/>
  <c r="AI36" i="4"/>
  <c r="AM36" i="4" s="1"/>
  <c r="AI28" i="4"/>
  <c r="AO28" i="4" s="1"/>
  <c r="AI16" i="4"/>
  <c r="AM16" i="4" s="1"/>
  <c r="AI4" i="4"/>
  <c r="AO4" i="4" s="1"/>
  <c r="AQ28" i="4"/>
  <c r="AI99" i="4"/>
  <c r="AR99" i="4" s="1"/>
  <c r="AI123" i="4"/>
  <c r="AO123" i="4" s="1"/>
  <c r="AI115" i="4"/>
  <c r="AQ115" i="4" s="1"/>
  <c r="AI107" i="4"/>
  <c r="AO107" i="4" s="1"/>
  <c r="AI91" i="4"/>
  <c r="AR91" i="4" s="1"/>
  <c r="AI83" i="4"/>
  <c r="AR83" i="4" s="1"/>
  <c r="AI75" i="4"/>
  <c r="AM75" i="4" s="1"/>
  <c r="AI67" i="4"/>
  <c r="AQ67" i="4" s="1"/>
  <c r="AI59" i="4"/>
  <c r="AI51" i="4"/>
  <c r="AR51" i="4" s="1"/>
  <c r="AI43" i="4"/>
  <c r="AM43" i="4" s="1"/>
  <c r="AI35" i="4"/>
  <c r="AO35" i="4" s="1"/>
  <c r="AI27" i="4"/>
  <c r="AQ27" i="4" s="1"/>
  <c r="AI19" i="4"/>
  <c r="AQ19" i="4" s="1"/>
  <c r="AI11" i="4"/>
  <c r="AI3" i="4"/>
  <c r="AQ3" i="4" s="1"/>
  <c r="AI122" i="4"/>
  <c r="AQ122" i="4" s="1"/>
  <c r="AI114" i="4"/>
  <c r="AR114" i="4" s="1"/>
  <c r="AI106" i="4"/>
  <c r="AO106" i="4" s="1"/>
  <c r="AI98" i="4"/>
  <c r="AM98" i="4" s="1"/>
  <c r="AI90" i="4"/>
  <c r="AM90" i="4" s="1"/>
  <c r="AI82" i="4"/>
  <c r="AQ82" i="4" s="1"/>
  <c r="AI74" i="4"/>
  <c r="AM74" i="4" s="1"/>
  <c r="AI66" i="4"/>
  <c r="AO66" i="4" s="1"/>
  <c r="AI58" i="4"/>
  <c r="AM58" i="4" s="1"/>
  <c r="AI50" i="4"/>
  <c r="AR50" i="4" s="1"/>
  <c r="AI42" i="4"/>
  <c r="AM42" i="4" s="1"/>
  <c r="AI34" i="4"/>
  <c r="AM34" i="4" s="1"/>
  <c r="AI26" i="4"/>
  <c r="AM26" i="4" s="1"/>
  <c r="AI18" i="4"/>
  <c r="AO18" i="4" s="1"/>
  <c r="AI10" i="4"/>
  <c r="AM10" i="4" s="1"/>
  <c r="AQ52" i="4"/>
  <c r="AQ24" i="4"/>
  <c r="AI119" i="4"/>
  <c r="AR119" i="4" s="1"/>
  <c r="AI111" i="4"/>
  <c r="AO111" i="4" s="1"/>
  <c r="AI103" i="4"/>
  <c r="AM103" i="4" s="1"/>
  <c r="AI95" i="4"/>
  <c r="AO95" i="4" s="1"/>
  <c r="AI87" i="4"/>
  <c r="AR87" i="4" s="1"/>
  <c r="AI79" i="4"/>
  <c r="AO79" i="4" s="1"/>
  <c r="AI71" i="4"/>
  <c r="AM71" i="4" s="1"/>
  <c r="AI63" i="4"/>
  <c r="AR63" i="4" s="1"/>
  <c r="AI55" i="4"/>
  <c r="AM55" i="4" s="1"/>
  <c r="AI47" i="4"/>
  <c r="AR47" i="4" s="1"/>
  <c r="AI39" i="4"/>
  <c r="AM39" i="4" s="1"/>
  <c r="AI31" i="4"/>
  <c r="AR31" i="4" s="1"/>
  <c r="AI23" i="4"/>
  <c r="AM23" i="4" s="1"/>
  <c r="AI15" i="4"/>
  <c r="AR15" i="4" s="1"/>
  <c r="AI7" i="4"/>
  <c r="AM7" i="4" s="1"/>
  <c r="AM2" i="4"/>
  <c r="AI118" i="4"/>
  <c r="AR118" i="4" s="1"/>
  <c r="AI110" i="4"/>
  <c r="AM110" i="4" s="1"/>
  <c r="AI102" i="4"/>
  <c r="AO102" i="4" s="1"/>
  <c r="AI94" i="4"/>
  <c r="AI86" i="4"/>
  <c r="AQ86" i="4" s="1"/>
  <c r="AI78" i="4"/>
  <c r="AO78" i="4" s="1"/>
  <c r="AI70" i="4"/>
  <c r="AR70" i="4" s="1"/>
  <c r="AI62" i="4"/>
  <c r="AR62" i="4" s="1"/>
  <c r="AI54" i="4"/>
  <c r="AO54" i="4" s="1"/>
  <c r="AI46" i="4"/>
  <c r="AI38" i="4"/>
  <c r="AO38" i="4" s="1"/>
  <c r="AI30" i="4"/>
  <c r="AM30" i="4" s="1"/>
  <c r="AI22" i="4"/>
  <c r="AO22" i="4" s="1"/>
  <c r="AI14" i="4"/>
  <c r="AO14" i="4" s="1"/>
  <c r="AI6" i="4"/>
  <c r="AO6" i="4" s="1"/>
  <c r="AI125" i="4"/>
  <c r="AO125" i="4" s="1"/>
  <c r="AI121" i="4"/>
  <c r="AM121" i="4" s="1"/>
  <c r="AQ106" i="4"/>
  <c r="AQ90" i="4"/>
  <c r="AR124" i="4"/>
  <c r="AR92" i="4"/>
  <c r="AR88" i="4"/>
  <c r="AR52" i="4"/>
  <c r="AR24" i="4"/>
  <c r="AI117" i="4"/>
  <c r="AO117" i="4" s="1"/>
  <c r="AI113" i="4"/>
  <c r="AO113" i="4" s="1"/>
  <c r="AI109" i="4"/>
  <c r="AO109" i="4" s="1"/>
  <c r="AI105" i="4"/>
  <c r="AR105" i="4" s="1"/>
  <c r="AI101" i="4"/>
  <c r="AO101" i="4" s="1"/>
  <c r="AI97" i="4"/>
  <c r="AO97" i="4" s="1"/>
  <c r="AI93" i="4"/>
  <c r="AO93" i="4" s="1"/>
  <c r="AI89" i="4"/>
  <c r="AI85" i="4"/>
  <c r="AO85" i="4" s="1"/>
  <c r="AI81" i="4"/>
  <c r="AO81" i="4" s="1"/>
  <c r="AI77" i="4"/>
  <c r="AQ77" i="4" s="1"/>
  <c r="AI73" i="4"/>
  <c r="AR73" i="4" s="1"/>
  <c r="AI69" i="4"/>
  <c r="AO69" i="4" s="1"/>
  <c r="AI65" i="4"/>
  <c r="AO65" i="4" s="1"/>
  <c r="AI61" i="4"/>
  <c r="AQ61" i="4" s="1"/>
  <c r="AI57" i="4"/>
  <c r="AM57" i="4" s="1"/>
  <c r="AI53" i="4"/>
  <c r="AO53" i="4" s="1"/>
  <c r="AI49" i="4"/>
  <c r="AO49" i="4" s="1"/>
  <c r="AI45" i="4"/>
  <c r="AO45" i="4" s="1"/>
  <c r="AI41" i="4"/>
  <c r="AI37" i="4"/>
  <c r="AO37" i="4" s="1"/>
  <c r="AI33" i="4"/>
  <c r="AO33" i="4" s="1"/>
  <c r="AI29" i="4"/>
  <c r="AO29" i="4" s="1"/>
  <c r="AI25" i="4"/>
  <c r="AR25" i="4" s="1"/>
  <c r="AI21" i="4"/>
  <c r="AO21" i="4" s="1"/>
  <c r="AI17" i="4"/>
  <c r="AO17" i="4" s="1"/>
  <c r="AI13" i="4"/>
  <c r="AQ13" i="4" s="1"/>
  <c r="AI9" i="4"/>
  <c r="AM9" i="4" s="1"/>
  <c r="AI5" i="4"/>
  <c r="AO5" i="4" s="1"/>
  <c r="AR38" i="4" l="1"/>
  <c r="AR86" i="4"/>
  <c r="AQ50" i="4"/>
  <c r="AQ22" i="4"/>
  <c r="AQ55" i="4"/>
  <c r="AO104" i="4"/>
  <c r="AR22" i="4"/>
  <c r="AR104" i="4"/>
  <c r="AO15" i="4"/>
  <c r="AQ56" i="4"/>
  <c r="AR54" i="4"/>
  <c r="AR120" i="4"/>
  <c r="AQ54" i="4"/>
  <c r="AQ114" i="4"/>
  <c r="AO23" i="4"/>
  <c r="AQ16" i="4"/>
  <c r="AQ79" i="4"/>
  <c r="AR28" i="4"/>
  <c r="AQ10" i="4"/>
  <c r="AM79" i="4"/>
  <c r="AM88" i="4"/>
  <c r="AQ23" i="4"/>
  <c r="AR10" i="4"/>
  <c r="AO55" i="4"/>
  <c r="AQ60" i="4"/>
  <c r="AQ47" i="4"/>
  <c r="AR72" i="4"/>
  <c r="AQ42" i="4"/>
  <c r="AQ68" i="4"/>
  <c r="AO7" i="4"/>
  <c r="AO71" i="4"/>
  <c r="AO58" i="4"/>
  <c r="AO19" i="4"/>
  <c r="AQ4" i="4"/>
  <c r="AM99" i="4"/>
  <c r="AM4" i="4"/>
  <c r="AQ95" i="4"/>
  <c r="AQ99" i="4"/>
  <c r="AQ125" i="4"/>
  <c r="AO83" i="4"/>
  <c r="AQ71" i="4"/>
  <c r="AQ123" i="4"/>
  <c r="AR4" i="4"/>
  <c r="AR68" i="4"/>
  <c r="AO99" i="4"/>
  <c r="AQ72" i="4"/>
  <c r="AQ93" i="4"/>
  <c r="AQ7" i="4"/>
  <c r="AR48" i="4"/>
  <c r="AQ102" i="4"/>
  <c r="AR19" i="4"/>
  <c r="AO76" i="4"/>
  <c r="AQ15" i="4"/>
  <c r="AR58" i="4"/>
  <c r="AR76" i="4"/>
  <c r="AR108" i="4"/>
  <c r="AO61" i="4"/>
  <c r="AQ70" i="4"/>
  <c r="AO90" i="4"/>
  <c r="AM15" i="4"/>
  <c r="AO10" i="4"/>
  <c r="AO51" i="4"/>
  <c r="AQ76" i="4"/>
  <c r="AO48" i="4"/>
  <c r="AO120" i="4"/>
  <c r="AM120" i="4"/>
  <c r="AO12" i="4"/>
  <c r="AQ31" i="4"/>
  <c r="AR90" i="4"/>
  <c r="AQ58" i="4"/>
  <c r="AO112" i="4"/>
  <c r="AQ51" i="4"/>
  <c r="AQ83" i="4"/>
  <c r="AQ119" i="4"/>
  <c r="AR34" i="4"/>
  <c r="AQ29" i="4"/>
  <c r="AR56" i="4"/>
  <c r="AR112" i="4"/>
  <c r="AO122" i="4"/>
  <c r="AO26" i="4"/>
  <c r="AQ12" i="4"/>
  <c r="AO56" i="4"/>
  <c r="AM104" i="4"/>
  <c r="AR42" i="4"/>
  <c r="AO74" i="4"/>
  <c r="AM60" i="4"/>
  <c r="AQ35" i="4"/>
  <c r="AQ103" i="4"/>
  <c r="AR26" i="4"/>
  <c r="AR36" i="4"/>
  <c r="AR96" i="4"/>
  <c r="AM65" i="4"/>
  <c r="AQ26" i="4"/>
  <c r="AM102" i="4"/>
  <c r="AR122" i="4"/>
  <c r="AO39" i="4"/>
  <c r="AM47" i="4"/>
  <c r="AM111" i="4"/>
  <c r="AQ36" i="4"/>
  <c r="AQ80" i="4"/>
  <c r="AO42" i="4"/>
  <c r="AM106" i="4"/>
  <c r="AR106" i="4"/>
  <c r="AQ40" i="4"/>
  <c r="AM48" i="4"/>
  <c r="AM80" i="4"/>
  <c r="AM96" i="4"/>
  <c r="AM112" i="4"/>
  <c r="AQ108" i="4"/>
  <c r="AR74" i="4"/>
  <c r="AQ74" i="4"/>
  <c r="AM63" i="4"/>
  <c r="AM122" i="4"/>
  <c r="AQ39" i="4"/>
  <c r="AQ63" i="4"/>
  <c r="AQ87" i="4"/>
  <c r="AQ111" i="4"/>
  <c r="AR6" i="4"/>
  <c r="AR16" i="4"/>
  <c r="AR40" i="4"/>
  <c r="AR60" i="4"/>
  <c r="AR80" i="4"/>
  <c r="AQ6" i="4"/>
  <c r="AQ38" i="4"/>
  <c r="AO47" i="4"/>
  <c r="AO91" i="4"/>
  <c r="AM31" i="4"/>
  <c r="AM95" i="4"/>
  <c r="AO50" i="4"/>
  <c r="AO16" i="4"/>
  <c r="AM28" i="4"/>
  <c r="AR18" i="4"/>
  <c r="AR82" i="4"/>
  <c r="AQ5" i="4"/>
  <c r="AQ37" i="4"/>
  <c r="AQ69" i="4"/>
  <c r="AQ101" i="4"/>
  <c r="AO13" i="4"/>
  <c r="AO77" i="4"/>
  <c r="AM17" i="4"/>
  <c r="AM81" i="4"/>
  <c r="AQ34" i="4"/>
  <c r="AQ98" i="4"/>
  <c r="AQ118" i="4"/>
  <c r="AR37" i="4"/>
  <c r="AO98" i="4"/>
  <c r="AM118" i="4"/>
  <c r="AO34" i="4"/>
  <c r="AO82" i="4"/>
  <c r="AM18" i="4"/>
  <c r="AM50" i="4"/>
  <c r="AM66" i="4"/>
  <c r="AM82" i="4"/>
  <c r="AM114" i="4"/>
  <c r="AO3" i="4"/>
  <c r="AO67" i="4"/>
  <c r="AQ64" i="4"/>
  <c r="AR107" i="4"/>
  <c r="AR55" i="4"/>
  <c r="AR21" i="4"/>
  <c r="AQ107" i="4"/>
  <c r="AR66" i="4"/>
  <c r="AQ45" i="4"/>
  <c r="AQ109" i="4"/>
  <c r="AR8" i="4"/>
  <c r="AM33" i="4"/>
  <c r="AM97" i="4"/>
  <c r="AQ18" i="4"/>
  <c r="AR53" i="4"/>
  <c r="AM87" i="4"/>
  <c r="AM119" i="4"/>
  <c r="AR97" i="4"/>
  <c r="AQ96" i="4"/>
  <c r="AR85" i="4"/>
  <c r="AQ21" i="4"/>
  <c r="AQ53" i="4"/>
  <c r="AQ85" i="4"/>
  <c r="AQ117" i="4"/>
  <c r="AM49" i="4"/>
  <c r="AM113" i="4"/>
  <c r="AQ66" i="4"/>
  <c r="AR5" i="4"/>
  <c r="AR69" i="4"/>
  <c r="AO62" i="4"/>
  <c r="AO114" i="4"/>
  <c r="AR113" i="4"/>
  <c r="AP41" i="4"/>
  <c r="AN41" i="4"/>
  <c r="AP89" i="4"/>
  <c r="AN89" i="4"/>
  <c r="AP46" i="4"/>
  <c r="AN46" i="4"/>
  <c r="AP94" i="4"/>
  <c r="AN94" i="4"/>
  <c r="AP11" i="4"/>
  <c r="AN11" i="4"/>
  <c r="AP59" i="4"/>
  <c r="AN59" i="4"/>
  <c r="AP115" i="4"/>
  <c r="AN115" i="4"/>
  <c r="AP32" i="4"/>
  <c r="AN32" i="4"/>
  <c r="AP44" i="4"/>
  <c r="AN44" i="4"/>
  <c r="AP64" i="4"/>
  <c r="AN64" i="4"/>
  <c r="AP116" i="4"/>
  <c r="AN116" i="4"/>
  <c r="AP13" i="4"/>
  <c r="AN13" i="4"/>
  <c r="AP29" i="4"/>
  <c r="AN29" i="4"/>
  <c r="AP45" i="4"/>
  <c r="AN45" i="4"/>
  <c r="AP61" i="4"/>
  <c r="AN61" i="4"/>
  <c r="AP77" i="4"/>
  <c r="AN77" i="4"/>
  <c r="AP93" i="4"/>
  <c r="AN93" i="4"/>
  <c r="AP109" i="4"/>
  <c r="AN109" i="4"/>
  <c r="AQ9" i="4"/>
  <c r="AQ25" i="4"/>
  <c r="AQ41" i="4"/>
  <c r="AQ57" i="4"/>
  <c r="AQ73" i="4"/>
  <c r="AQ89" i="4"/>
  <c r="AQ105" i="4"/>
  <c r="AQ121" i="4"/>
  <c r="AR44" i="4"/>
  <c r="AM5" i="4"/>
  <c r="AM21" i="4"/>
  <c r="AM37" i="4"/>
  <c r="AM53" i="4"/>
  <c r="AM69" i="4"/>
  <c r="AM85" i="4"/>
  <c r="AM101" i="4"/>
  <c r="AR9" i="4"/>
  <c r="AR41" i="4"/>
  <c r="AR57" i="4"/>
  <c r="AR89" i="4"/>
  <c r="AM14" i="4"/>
  <c r="AM46" i="4"/>
  <c r="AM62" i="4"/>
  <c r="AM78" i="4"/>
  <c r="AM94" i="4"/>
  <c r="AO31" i="4"/>
  <c r="AO63" i="4"/>
  <c r="AN7" i="4"/>
  <c r="AP7" i="4"/>
  <c r="AN23" i="4"/>
  <c r="AP23" i="4"/>
  <c r="AP39" i="4"/>
  <c r="AN39" i="4"/>
  <c r="AN55" i="4"/>
  <c r="AP55" i="4"/>
  <c r="AN71" i="4"/>
  <c r="AP71" i="4"/>
  <c r="AN87" i="4"/>
  <c r="AP87" i="4"/>
  <c r="AP103" i="4"/>
  <c r="AN103" i="4"/>
  <c r="AP119" i="4"/>
  <c r="AN119" i="4"/>
  <c r="AR101" i="4"/>
  <c r="AR117" i="4"/>
  <c r="AP10" i="4"/>
  <c r="AN10" i="4"/>
  <c r="AP26" i="4"/>
  <c r="AN26" i="4"/>
  <c r="AP42" i="4"/>
  <c r="AN42" i="4"/>
  <c r="AP58" i="4"/>
  <c r="AN58" i="4"/>
  <c r="AP74" i="4"/>
  <c r="AN74" i="4"/>
  <c r="AP90" i="4"/>
  <c r="AN90" i="4"/>
  <c r="AP106" i="4"/>
  <c r="AN106" i="4"/>
  <c r="AP122" i="4"/>
  <c r="AN122" i="4"/>
  <c r="AO27" i="4"/>
  <c r="AO59" i="4"/>
  <c r="AO87" i="4"/>
  <c r="AO119" i="4"/>
  <c r="AM11" i="4"/>
  <c r="AM27" i="4"/>
  <c r="AM59" i="4"/>
  <c r="AM91" i="4"/>
  <c r="AM115" i="4"/>
  <c r="AP99" i="4"/>
  <c r="AN99" i="4"/>
  <c r="AQ84" i="4"/>
  <c r="AR23" i="4"/>
  <c r="AR115" i="4"/>
  <c r="AO32" i="4"/>
  <c r="AP16" i="4"/>
  <c r="AN16" i="4"/>
  <c r="AP36" i="4"/>
  <c r="AN36" i="4"/>
  <c r="AP56" i="4"/>
  <c r="AN56" i="4"/>
  <c r="AP68" i="4"/>
  <c r="AN68" i="4"/>
  <c r="AP80" i="4"/>
  <c r="AN80" i="4"/>
  <c r="AN96" i="4"/>
  <c r="AP96" i="4"/>
  <c r="AN112" i="4"/>
  <c r="AP112" i="4"/>
  <c r="AQ88" i="4"/>
  <c r="AR27" i="4"/>
  <c r="AR95" i="4"/>
  <c r="AO84" i="4"/>
  <c r="AM32" i="4"/>
  <c r="AM44" i="4"/>
  <c r="AM64" i="4"/>
  <c r="AM100" i="4"/>
  <c r="AM116" i="4"/>
  <c r="AP25" i="4"/>
  <c r="AN25" i="4"/>
  <c r="AP73" i="4"/>
  <c r="AN73" i="4"/>
  <c r="AP121" i="4"/>
  <c r="AN121" i="4"/>
  <c r="AP30" i="4"/>
  <c r="AN30" i="4"/>
  <c r="AP78" i="4"/>
  <c r="AN78" i="4"/>
  <c r="AP110" i="4"/>
  <c r="AN110" i="4"/>
  <c r="AO94" i="4"/>
  <c r="AP43" i="4"/>
  <c r="AN43" i="4"/>
  <c r="AP75" i="4"/>
  <c r="AN75" i="4"/>
  <c r="AP20" i="4"/>
  <c r="AN20" i="4"/>
  <c r="AP84" i="4"/>
  <c r="AN84" i="4"/>
  <c r="AQ43" i="4"/>
  <c r="AQ75" i="4"/>
  <c r="AQ91" i="4"/>
  <c r="AR14" i="4"/>
  <c r="AR30" i="4"/>
  <c r="AR46" i="4"/>
  <c r="AR78" i="4"/>
  <c r="AR94" i="4"/>
  <c r="AP17" i="4"/>
  <c r="AN17" i="4"/>
  <c r="AP33" i="4"/>
  <c r="AN33" i="4"/>
  <c r="AP49" i="4"/>
  <c r="AN49" i="4"/>
  <c r="AP65" i="4"/>
  <c r="AN65" i="4"/>
  <c r="AP81" i="4"/>
  <c r="AN81" i="4"/>
  <c r="AP97" i="4"/>
  <c r="AN97" i="4"/>
  <c r="AP113" i="4"/>
  <c r="AN113" i="4"/>
  <c r="AR32" i="4"/>
  <c r="AR64" i="4"/>
  <c r="AM25" i="4"/>
  <c r="AM41" i="4"/>
  <c r="AM73" i="4"/>
  <c r="AM89" i="4"/>
  <c r="AM105" i="4"/>
  <c r="AR13" i="4"/>
  <c r="AR29" i="4"/>
  <c r="AR45" i="4"/>
  <c r="AR61" i="4"/>
  <c r="AR77" i="4"/>
  <c r="AR93" i="4"/>
  <c r="AP125" i="4"/>
  <c r="AN125" i="4"/>
  <c r="AP6" i="4"/>
  <c r="AN6" i="4"/>
  <c r="AP22" i="4"/>
  <c r="AN22" i="4"/>
  <c r="AP38" i="4"/>
  <c r="AN38" i="4"/>
  <c r="AP54" i="4"/>
  <c r="AN54" i="4"/>
  <c r="AP70" i="4"/>
  <c r="AN70" i="4"/>
  <c r="AP86" i="4"/>
  <c r="AN86" i="4"/>
  <c r="AP102" i="4"/>
  <c r="AN102" i="4"/>
  <c r="AP118" i="4"/>
  <c r="AN118" i="4"/>
  <c r="AR102" i="4"/>
  <c r="AR121" i="4"/>
  <c r="AO30" i="4"/>
  <c r="AO46" i="4"/>
  <c r="AO110" i="4"/>
  <c r="AP3" i="4"/>
  <c r="AN3" i="4"/>
  <c r="AP19" i="4"/>
  <c r="AN19" i="4"/>
  <c r="AP35" i="4"/>
  <c r="AN35" i="4"/>
  <c r="AP51" i="4"/>
  <c r="AN51" i="4"/>
  <c r="AP67" i="4"/>
  <c r="AN67" i="4"/>
  <c r="AP83" i="4"/>
  <c r="AN83" i="4"/>
  <c r="AP107" i="4"/>
  <c r="AN107" i="4"/>
  <c r="AP123" i="4"/>
  <c r="AN123" i="4"/>
  <c r="AQ20" i="4"/>
  <c r="AR59" i="4"/>
  <c r="AR123" i="4"/>
  <c r="AR3" i="4"/>
  <c r="AR35" i="4"/>
  <c r="AR71" i="4"/>
  <c r="AR103" i="4"/>
  <c r="AO36" i="4"/>
  <c r="AO116" i="4"/>
  <c r="AN12" i="4"/>
  <c r="AP12" i="4"/>
  <c r="AP24" i="4"/>
  <c r="AN24" i="4"/>
  <c r="AP40" i="4"/>
  <c r="AN40" i="4"/>
  <c r="AP52" i="4"/>
  <c r="AN52" i="4"/>
  <c r="AP72" i="4"/>
  <c r="AN72" i="4"/>
  <c r="AN92" i="4"/>
  <c r="AP92" i="4"/>
  <c r="AN108" i="4"/>
  <c r="AP108" i="4"/>
  <c r="AN124" i="4"/>
  <c r="AP124" i="4"/>
  <c r="AP9" i="4"/>
  <c r="AN9" i="4"/>
  <c r="AP57" i="4"/>
  <c r="AN57" i="4"/>
  <c r="AP105" i="4"/>
  <c r="AN105" i="4"/>
  <c r="AP14" i="4"/>
  <c r="AN14" i="4"/>
  <c r="AP62" i="4"/>
  <c r="AN62" i="4"/>
  <c r="AP2" i="4"/>
  <c r="AN2" i="4"/>
  <c r="AO2" i="4"/>
  <c r="AP27" i="4"/>
  <c r="AN27" i="4"/>
  <c r="AP91" i="4"/>
  <c r="AN91" i="4"/>
  <c r="AR75" i="4"/>
  <c r="AP8" i="4"/>
  <c r="AN8" i="4"/>
  <c r="AP100" i="4"/>
  <c r="AN100" i="4"/>
  <c r="AQ11" i="4"/>
  <c r="AQ59" i="4"/>
  <c r="AR2" i="4"/>
  <c r="AP5" i="4"/>
  <c r="AN5" i="4"/>
  <c r="AP21" i="4"/>
  <c r="AN21" i="4"/>
  <c r="AP37" i="4"/>
  <c r="AN37" i="4"/>
  <c r="AP53" i="4"/>
  <c r="AN53" i="4"/>
  <c r="AP69" i="4"/>
  <c r="AN69" i="4"/>
  <c r="AP85" i="4"/>
  <c r="AN85" i="4"/>
  <c r="AP101" i="4"/>
  <c r="AN101" i="4"/>
  <c r="AP117" i="4"/>
  <c r="AN117" i="4"/>
  <c r="AQ17" i="4"/>
  <c r="AQ33" i="4"/>
  <c r="AQ49" i="4"/>
  <c r="AQ65" i="4"/>
  <c r="AQ81" i="4"/>
  <c r="AQ97" i="4"/>
  <c r="AQ113" i="4"/>
  <c r="AR20" i="4"/>
  <c r="AR84" i="4"/>
  <c r="AR100" i="4"/>
  <c r="AR116" i="4"/>
  <c r="AO9" i="4"/>
  <c r="AO25" i="4"/>
  <c r="AO41" i="4"/>
  <c r="AO57" i="4"/>
  <c r="AO73" i="4"/>
  <c r="AO89" i="4"/>
  <c r="AO105" i="4"/>
  <c r="AO121" i="4"/>
  <c r="AM13" i="4"/>
  <c r="AM29" i="4"/>
  <c r="AM45" i="4"/>
  <c r="AM61" i="4"/>
  <c r="AM77" i="4"/>
  <c r="AM93" i="4"/>
  <c r="AM109" i="4"/>
  <c r="AQ14" i="4"/>
  <c r="AQ30" i="4"/>
  <c r="AQ46" i="4"/>
  <c r="AQ62" i="4"/>
  <c r="AQ78" i="4"/>
  <c r="AQ94" i="4"/>
  <c r="AQ110" i="4"/>
  <c r="AQ2" i="4"/>
  <c r="AR17" i="4"/>
  <c r="AR33" i="4"/>
  <c r="AR49" i="4"/>
  <c r="AR65" i="4"/>
  <c r="AR81" i="4"/>
  <c r="AM117" i="4"/>
  <c r="AM125" i="4"/>
  <c r="AM6" i="4"/>
  <c r="AM22" i="4"/>
  <c r="AM38" i="4"/>
  <c r="AM54" i="4"/>
  <c r="AM70" i="4"/>
  <c r="AM86" i="4"/>
  <c r="AR110" i="4"/>
  <c r="AO115" i="4"/>
  <c r="AP15" i="4"/>
  <c r="AN15" i="4"/>
  <c r="AP31" i="4"/>
  <c r="AN31" i="4"/>
  <c r="AP47" i="4"/>
  <c r="AN47" i="4"/>
  <c r="AP63" i="4"/>
  <c r="AN63" i="4"/>
  <c r="AP79" i="4"/>
  <c r="AN79" i="4"/>
  <c r="AP95" i="4"/>
  <c r="AN95" i="4"/>
  <c r="AP111" i="4"/>
  <c r="AN111" i="4"/>
  <c r="AQ8" i="4"/>
  <c r="AQ44" i="4"/>
  <c r="AR109" i="4"/>
  <c r="AR125" i="4"/>
  <c r="AO70" i="4"/>
  <c r="AO86" i="4"/>
  <c r="AO118" i="4"/>
  <c r="AP18" i="4"/>
  <c r="AN18" i="4"/>
  <c r="AP34" i="4"/>
  <c r="AN34" i="4"/>
  <c r="AP50" i="4"/>
  <c r="AN50" i="4"/>
  <c r="AP66" i="4"/>
  <c r="AN66" i="4"/>
  <c r="AP82" i="4"/>
  <c r="AN82" i="4"/>
  <c r="AP98" i="4"/>
  <c r="AN98" i="4"/>
  <c r="AP114" i="4"/>
  <c r="AN114" i="4"/>
  <c r="AR98" i="4"/>
  <c r="AO11" i="4"/>
  <c r="AO43" i="4"/>
  <c r="AO75" i="4"/>
  <c r="AO103" i="4"/>
  <c r="AM3" i="4"/>
  <c r="AM19" i="4"/>
  <c r="AM35" i="4"/>
  <c r="AM51" i="4"/>
  <c r="AM67" i="4"/>
  <c r="AM83" i="4"/>
  <c r="AM107" i="4"/>
  <c r="AM123" i="4"/>
  <c r="AQ32" i="4"/>
  <c r="AR7" i="4"/>
  <c r="AR39" i="4"/>
  <c r="AR67" i="4"/>
  <c r="AO8" i="4"/>
  <c r="AO100" i="4"/>
  <c r="AP4" i="4"/>
  <c r="AN4" i="4"/>
  <c r="AN28" i="4"/>
  <c r="AP28" i="4"/>
  <c r="AP48" i="4"/>
  <c r="AN48" i="4"/>
  <c r="AP60" i="4"/>
  <c r="AN60" i="4"/>
  <c r="AN76" i="4"/>
  <c r="AP76" i="4"/>
  <c r="AP88" i="4"/>
  <c r="AN88" i="4"/>
  <c r="AP104" i="4"/>
  <c r="AN104" i="4"/>
  <c r="AN120" i="4"/>
  <c r="AP120" i="4"/>
  <c r="AQ116" i="4"/>
  <c r="AR11" i="4"/>
  <c r="AR43" i="4"/>
  <c r="AR79" i="4"/>
  <c r="AR111" i="4"/>
  <c r="AO20" i="4"/>
  <c r="AO68" i="4"/>
  <c r="AM12" i="4"/>
  <c r="AM24" i="4"/>
  <c r="AM40" i="4"/>
  <c r="AM52" i="4"/>
  <c r="AM72" i="4"/>
  <c r="AM92" i="4"/>
  <c r="AM108" i="4"/>
  <c r="AM12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E3043F-9F66-4DB7-9A97-7FA1DC6E69F3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  <connection id="2" xr16:uid="{77D0EFD5-F746-44FB-9E32-8918204BB9C2}" keepAlive="1" name="Query - All_India_Index_Upto_April23 (2)" description="Connection to the 'All_India_Index_Upto_April23 (2)' query in the workbook." type="5" refreshedVersion="8" background="1" saveData="1">
    <dbPr connection="Provider=Microsoft.Mashup.OleDb.1;Data Source=$Workbook$;Location=&quot;All_India_Index_Upto_April23 (2)&quot;;Extended Properties=&quot;&quot;" command="SELECT * FROM [All_India_Index_Upto_April23 (2)]"/>
  </connection>
</connections>
</file>

<file path=xl/sharedStrings.xml><?xml version="1.0" encoding="utf-8"?>
<sst xmlns="http://schemas.openxmlformats.org/spreadsheetml/2006/main" count="2714" uniqueCount="212">
  <si>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</si>
  <si>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</si>
  <si>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</si>
  <si>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</si>
  <si>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</si>
  <si>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</si>
  <si>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</si>
  <si>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</si>
  <si>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</si>
  <si>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</si>
  <si>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</si>
  <si>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</si>
  <si>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</si>
  <si>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</si>
  <si>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</si>
  <si>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</si>
  <si>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</si>
  <si>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</si>
  <si>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</si>
  <si>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</si>
  <si>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</si>
  <si>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</si>
  <si>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</si>
  <si>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</si>
  <si>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</si>
  <si>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</si>
  <si>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</si>
  <si>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</si>
  <si>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</si>
  <si>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</si>
  <si>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</si>
  <si>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</si>
  <si>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</si>
  <si>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</si>
  <si>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</si>
  <si>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</si>
  <si>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</si>
  <si>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</si>
  <si>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</si>
  <si>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</si>
  <si>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</si>
  <si>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</si>
  <si>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</si>
  <si>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</si>
  <si>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</si>
  <si>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</si>
  <si>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</si>
  <si>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</si>
  <si>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</si>
  <si>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</si>
  <si>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</si>
  <si>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</si>
  <si>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 xml:space="preserve">November </t>
  </si>
  <si>
    <t>November</t>
  </si>
  <si>
    <t>111.1</t>
  </si>
  <si>
    <t>December</t>
  </si>
  <si>
    <t>110.7</t>
  </si>
  <si>
    <t>111.6</t>
  </si>
  <si>
    <t>112.5</t>
  </si>
  <si>
    <t>113.2</t>
  </si>
  <si>
    <t>Marcrh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</si>
  <si>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</si>
  <si>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</si>
  <si>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</si>
  <si>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</si>
  <si>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</si>
  <si>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</si>
  <si>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</si>
  <si>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</si>
  <si>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</si>
  <si>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</si>
  <si>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</si>
  <si>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</si>
  <si>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</si>
  <si>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</si>
  <si>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</si>
  <si>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</si>
  <si>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</si>
  <si>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</si>
  <si>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</si>
  <si>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</si>
  <si>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</si>
  <si>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</si>
  <si>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</si>
  <si>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</si>
  <si>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</si>
  <si>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</si>
  <si>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</si>
  <si>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</si>
  <si>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</si>
  <si>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</si>
  <si>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</si>
  <si>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</si>
  <si>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</si>
  <si>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</si>
  <si>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</si>
  <si>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</si>
  <si>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</si>
  <si>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</si>
  <si>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</si>
  <si>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</si>
  <si>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</si>
  <si>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</si>
  <si>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</si>
  <si>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</si>
  <si>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</si>
  <si>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</si>
  <si>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</si>
  <si>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</si>
  <si>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</si>
  <si>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</si>
  <si>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</si>
  <si>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</si>
  <si>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</si>
  <si>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</si>
  <si>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</si>
  <si>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</si>
  <si>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</si>
  <si>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</si>
  <si>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</si>
  <si>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</si>
  <si>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</si>
  <si>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</si>
  <si>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</si>
  <si>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</si>
  <si>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</si>
  <si>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</si>
  <si>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</si>
  <si>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</si>
  <si>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</si>
  <si>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</si>
  <si>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</si>
  <si>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</si>
  <si>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</si>
  <si>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</si>
  <si>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</si>
  <si>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</si>
  <si>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</si>
  <si>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</si>
  <si>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-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</si>
  <si>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</si>
  <si>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</si>
  <si>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</si>
  <si>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</si>
  <si>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</si>
  <si>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</si>
  <si>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</si>
  <si>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</si>
  <si>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</si>
  <si>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</si>
  <si>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</si>
  <si>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</si>
  <si>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</si>
  <si>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</si>
  <si>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</si>
  <si>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</si>
  <si>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</si>
  <si>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</si>
  <si>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</si>
  <si>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</si>
  <si>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</si>
  <si>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</si>
  <si>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</si>
  <si>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</si>
  <si>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175.6</t>
  </si>
  <si>
    <t>health2</t>
  </si>
  <si>
    <t>housing2</t>
  </si>
  <si>
    <t>FOOD BROADER CATEGORY</t>
  </si>
  <si>
    <t>MISCALLENOUS BROADER CATEGORY</t>
  </si>
  <si>
    <t>HOUSING ,HEALTH,TRANSPORT</t>
  </si>
  <si>
    <t>CLOTHING AND FOOTWEAR BROADER CATEGORY</t>
  </si>
  <si>
    <t>TOTAL</t>
  </si>
  <si>
    <t>HOUSING,HEALTH,TRANSPORT</t>
  </si>
  <si>
    <t>MISCELLANEOUS BROADER CATEGORY</t>
  </si>
  <si>
    <t>CPI rural</t>
  </si>
  <si>
    <t>2023  May</t>
  </si>
  <si>
    <t>CPI urban</t>
  </si>
  <si>
    <t>CPI combined</t>
  </si>
  <si>
    <t>2023 May</t>
  </si>
  <si>
    <t>year</t>
  </si>
  <si>
    <t>yoy</t>
  </si>
  <si>
    <t>CPI RURAL</t>
  </si>
  <si>
    <t>month on month changes</t>
  </si>
  <si>
    <t>CPI URBAN</t>
  </si>
  <si>
    <t>month with highest food  inflation</t>
  </si>
  <si>
    <t>month with lowest  food inflation</t>
  </si>
  <si>
    <t>month with highest food inflation</t>
  </si>
  <si>
    <t>month with lowest food  inflation</t>
  </si>
  <si>
    <t>CPI COMBINED</t>
  </si>
  <si>
    <t>MONTHLLY INFLATION</t>
  </si>
  <si>
    <t>ABSOLUTE CHANGE IN INFLATION 12 MONTH PERIOD</t>
  </si>
  <si>
    <t>INFLATION AT END-INFLATION AT START</t>
  </si>
  <si>
    <t>inflation rate</t>
  </si>
  <si>
    <t>Row Labels</t>
  </si>
  <si>
    <t>Grand Total</t>
  </si>
  <si>
    <t>Average of inflation rate</t>
  </si>
  <si>
    <t>march 2020 onset of covid</t>
  </si>
  <si>
    <t>cpi rural</t>
  </si>
  <si>
    <t>Year &amp; Month</t>
  </si>
  <si>
    <t>Crude Oil Price</t>
  </si>
  <si>
    <t>Correal</t>
  </si>
  <si>
    <t>As per the report the oil price fluctuation is strongly changes in VEGETABLES Category</t>
  </si>
  <si>
    <t>Average of Vegetables</t>
  </si>
  <si>
    <t>Average of Cereals and products</t>
  </si>
  <si>
    <t>Average of Meat and fish</t>
  </si>
  <si>
    <t>Average of Egg</t>
  </si>
  <si>
    <t>Average of Pulses and products</t>
  </si>
  <si>
    <t>Average of Oils and fats</t>
  </si>
  <si>
    <t>Average of Sugar and Confectionery</t>
  </si>
  <si>
    <t>Average of Fruits</t>
  </si>
  <si>
    <t>Average of Spices</t>
  </si>
  <si>
    <t>Average of Milk and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</si>
</sst>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/>
        <bgColor theme="9" tint="0.79998168889431442"/>
      </patternFill>
    </fill>
    <fill>
      <patternFill patternType="solid">
        <fgColor theme="5"/>
        <bgColor theme="9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3" borderId="3" xfId="0" applyFill="1" applyBorder="1"/>
    <xf numFmtId="0" fontId="0" fillId="0" borderId="3" xfId="0" applyBorder="1"/>
    <xf numFmtId="0" fontId="1" fillId="2" borderId="3" xfId="0" applyFont="1" applyFill="1" applyBorder="1"/>
    <xf numFmtId="0" fontId="1" fillId="2" borderId="0" xfId="0" applyFont="1" applyFill="1"/>
    <xf numFmtId="9" fontId="0" fillId="0" borderId="0" xfId="1" applyFont="1"/>
    <xf numFmtId="0" fontId="0" fillId="0" borderId="0" xfId="1" applyNumberFormat="1" applyFont="1"/>
    <xf numFmtId="17" fontId="0" fillId="0" borderId="0" xfId="0" applyNumberFormat="1"/>
    <xf numFmtId="9" fontId="0" fillId="3" borderId="2" xfId="1" applyFont="1" applyFill="1" applyBorder="1"/>
    <xf numFmtId="9" fontId="0" fillId="0" borderId="2" xfId="0" applyNumberFormat="1" applyBorder="1"/>
    <xf numFmtId="9" fontId="0" fillId="3" borderId="2" xfId="0" applyNumberFormat="1" applyFill="1" applyBorder="1"/>
    <xf numFmtId="9" fontId="0" fillId="0" borderId="0" xfId="0" applyNumberFormat="1"/>
    <xf numFmtId="9" fontId="0" fillId="4" borderId="2" xfId="0" applyNumberFormat="1" applyFill="1" applyBorder="1"/>
    <xf numFmtId="0" fontId="1" fillId="5" borderId="2" xfId="0" applyFont="1" applyFill="1" applyBorder="1"/>
    <xf numFmtId="9" fontId="0" fillId="6" borderId="0" xfId="0" applyNumberFormat="1" applyFill="1"/>
    <xf numFmtId="0" fontId="0" fillId="0" borderId="2" xfId="1" applyNumberFormat="1" applyFont="1" applyBorder="1"/>
    <xf numFmtId="0" fontId="0" fillId="0" borderId="0" xfId="1" applyNumberFormat="1" applyFont="1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2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3" fillId="8" borderId="0" xfId="0" applyNumberFormat="1" applyFont="1" applyFill="1" applyAlignment="1">
      <alignment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26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29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28" Type="http://schemas.microsoft.com/office/2017/10/relationships/person" Target="persons/person2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microsoft.com/office/2017/10/relationships/person" Target="persons/pers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17/10/relationships/person" Target="persons/person.xml"/><Relationship Id="rId30" Type="http://schemas.microsoft.com/office/2017/10/relationships/person" Target="persons/person6.xml"/><Relationship Id="rId27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</a:t>
            </a:r>
            <a:r>
              <a:rPr lang="en-IN" baseline="0"/>
              <a:t> RURAL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3-4F53-A55E-7F69D88571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3-4F53-A55E-7F69D88571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3-4F53-A55E-7F69D88571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3-4F53-A55E-7F69D88571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B3-4F53-A55E-7F69D88571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B3-4F53-A55E-7F69D88571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1'!$D$4:$I$4</c:f>
              <c:strCache>
                <c:ptCount val="6"/>
                <c:pt idx="0">
                  <c:v>FOOD BROADER CATEGORY</c:v>
                </c:pt>
                <c:pt idx="1">
                  <c:v>Pan, tobacco and intoxicants</c:v>
                </c:pt>
                <c:pt idx="2">
                  <c:v>CLOTHING AND FOOTWEAR BROADER CATEGORY</c:v>
                </c:pt>
                <c:pt idx="3">
                  <c:v>Fuel and light</c:v>
                </c:pt>
                <c:pt idx="4">
                  <c:v>HOUSING ,HEALTH,TRANSPORT</c:v>
                </c:pt>
                <c:pt idx="5">
                  <c:v>MISCALLENOUS BROADER CATEGORY</c:v>
                </c:pt>
              </c:strCache>
            </c:strRef>
          </c:cat>
          <c:val>
            <c:numRef>
              <c:f>'ans 1'!$D$5:$I$5</c:f>
              <c:numCache>
                <c:formatCode>General</c:formatCode>
                <c:ptCount val="6"/>
                <c:pt idx="0">
                  <c:v>0.34314004523870162</c:v>
                </c:pt>
                <c:pt idx="1">
                  <c:v>2.9944425303713464E-2</c:v>
                </c:pt>
                <c:pt idx="2">
                  <c:v>8.5369324565214136E-2</c:v>
                </c:pt>
                <c:pt idx="3">
                  <c:v>2.7337957068172623E-2</c:v>
                </c:pt>
                <c:pt idx="4">
                  <c:v>0.10679029914465898</c:v>
                </c:pt>
                <c:pt idx="5">
                  <c:v>0.10762916248483304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1-4D99-905E-4D4E73AD24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VERY NEW.xlsx]ANS4!PivotTable14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'ANS4'!$B$36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'ANS4'!$A$37:$A$52</c:f>
              <c:multiLvlStrCache>
                <c:ptCount val="13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January</c:v>
                  </c:pt>
                  <c:pt idx="12">
                    <c:v>February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</c:lvl>
              </c:multiLvlStrCache>
            </c:multiLvlStrRef>
          </c:cat>
          <c:val>
            <c:numRef>
              <c:f>'ANS4'!$B$37:$B$52</c:f>
              <c:numCache>
                <c:formatCode>General</c:formatCode>
                <c:ptCount val="13"/>
                <c:pt idx="1">
                  <c:v>7.9537237888647454E-3</c:v>
                </c:pt>
                <c:pt idx="2">
                  <c:v>2.1520803443327327E-3</c:v>
                </c:pt>
                <c:pt idx="3">
                  <c:v>5.0107372942019834E-3</c:v>
                </c:pt>
                <c:pt idx="4">
                  <c:v>2.1367521367520151E-3</c:v>
                </c:pt>
                <c:pt idx="5">
                  <c:v>4.9751243781095741E-3</c:v>
                </c:pt>
                <c:pt idx="6">
                  <c:v>4.9504950495048699E-3</c:v>
                </c:pt>
                <c:pt idx="7">
                  <c:v>4.2223786066150201E-3</c:v>
                </c:pt>
                <c:pt idx="8">
                  <c:v>5.6061667834618883E-3</c:v>
                </c:pt>
                <c:pt idx="9">
                  <c:v>4.1811846689895071E-3</c:v>
                </c:pt>
                <c:pt idx="10">
                  <c:v>5.5517002081888365E-3</c:v>
                </c:pt>
                <c:pt idx="11">
                  <c:v>4.830917874396057E-3</c:v>
                </c:pt>
                <c:pt idx="12">
                  <c:v>4.120879120879082E-3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C-4DFD-B42E-2FC0D50A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995231"/>
        <c:axId val="326993791"/>
      </c:lineChart>
      <c:catAx>
        <c:axId val="32699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93791"/>
        <c:crosses val="autoZero"/>
        <c:auto val="1"/>
        <c:lblAlgn val="ctr"/>
        <c:lblOffset val="100"/>
        <c:noMultiLvlLbl val="0"/>
      </c:catAx>
      <c:valAx>
        <c:axId val="3269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VERY NEW.xlsx]ANS4!PivotTable17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'ANS4'!$S$34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'ANS4'!$R$35:$R$45</c:f>
              <c:multiLvlStrCache>
                <c:ptCount val="9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'ANS4'!$S$35:$S$45</c:f>
              <c:numCache>
                <c:formatCode>General</c:formatCode>
                <c:ptCount val="9"/>
                <c:pt idx="1">
                  <c:v>2.9644268774702805E-3</c:v>
                </c:pt>
                <c:pt idx="2">
                  <c:v>2.9556650246304671E-3</c:v>
                </c:pt>
                <c:pt idx="3">
                  <c:v>0</c:v>
                </c:pt>
                <c:pt idx="4">
                  <c:v>-7.2036673215454773E-3</c:v>
                </c:pt>
                <c:pt idx="5">
                  <c:v>-6.5963060686012088E-4</c:v>
                </c:pt>
                <c:pt idx="6">
                  <c:v>-5.940594059405978E-3</c:v>
                </c:pt>
                <c:pt idx="7">
                  <c:v>-5.9760956175299185E-3</c:v>
                </c:pt>
                <c:pt idx="8">
                  <c:v>-4.6760187040747409E-3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7-4815-99BB-3BB0B3AB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62815"/>
        <c:axId val="303759455"/>
      </c:lineChart>
      <c:catAx>
        <c:axId val="3037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9455"/>
        <c:crosses val="autoZero"/>
        <c:auto val="1"/>
        <c:lblAlgn val="ctr"/>
        <c:lblOffset val="100"/>
        <c:noMultiLvlLbl val="0"/>
      </c:catAx>
      <c:valAx>
        <c:axId val="3037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</a:t>
            </a:r>
            <a:r>
              <a:rPr lang="en-IN" baseline="0"/>
              <a:t> URBAN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0-4E64-A5C4-2581783976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0-4E64-A5C4-2581783976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0-4E64-A5C4-2581783976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0-4E64-A5C4-2581783976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0-4E64-A5C4-2581783976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50-4E64-A5C4-2581783976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1'!$D$29:$I$29</c:f>
              <c:strCache>
                <c:ptCount val="6"/>
                <c:pt idx="0">
                  <c:v>FOOD BROADER CATEGORY</c:v>
                </c:pt>
                <c:pt idx="1">
                  <c:v>Pan, tobacco and intoxicants</c:v>
                </c:pt>
                <c:pt idx="2">
                  <c:v>CLOTHING AND FOOTWEAR BROADER CATEGORY</c:v>
                </c:pt>
                <c:pt idx="3">
                  <c:v>Fuel and light</c:v>
                </c:pt>
                <c:pt idx="4">
                  <c:v>HOUSING,HEALTH,TRANSPORT</c:v>
                </c:pt>
                <c:pt idx="5">
                  <c:v>MISCELLANEOUS BROADER CATEGORY</c:v>
                </c:pt>
              </c:strCache>
            </c:strRef>
          </c:cat>
          <c:val>
            <c:numRef>
              <c:f>'ans 1'!$D$30:$I$30</c:f>
              <c:numCache>
                <c:formatCode>General</c:formatCode>
                <c:ptCount val="6"/>
                <c:pt idx="0">
                  <c:v>0.35600920858044544</c:v>
                </c:pt>
                <c:pt idx="1">
                  <c:v>3.1132319982924483E-2</c:v>
                </c:pt>
                <c:pt idx="2">
                  <c:v>8.0605570886249645E-2</c:v>
                </c:pt>
                <c:pt idx="3">
                  <c:v>2.7961153206994861E-2</c:v>
                </c:pt>
                <c:pt idx="4">
                  <c:v>0.10493817749386347</c:v>
                </c:pt>
                <c:pt idx="5">
                  <c:v>0.10690491073470446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4-42B8-A93F-2663231910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</a:t>
            </a:r>
            <a:r>
              <a:rPr lang="en-IN" baseline="0"/>
              <a:t>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E-4DD4-8283-70D91A5BD2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E-4DD4-8283-70D91A5BD2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BE-4DD4-8283-70D91A5BD2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BE-4DD4-8283-70D91A5BD2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BE-4DD4-8283-70D91A5BD2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BE-4DD4-8283-70D91A5BD2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1'!$D$53:$I$53</c:f>
              <c:strCache>
                <c:ptCount val="6"/>
                <c:pt idx="0">
                  <c:v>FOOD BROADER CATEGORY</c:v>
                </c:pt>
                <c:pt idx="1">
                  <c:v>Pan, tobacco and intoxicants</c:v>
                </c:pt>
                <c:pt idx="2">
                  <c:v>CLOTHING AND FOOTWEAR BROADER CATEGORY</c:v>
                </c:pt>
                <c:pt idx="3">
                  <c:v>Fuel and light</c:v>
                </c:pt>
                <c:pt idx="4">
                  <c:v>HOUSING,HEALTH,TRANSPORT</c:v>
                </c:pt>
                <c:pt idx="5">
                  <c:v>MISCELLANEOUS BROADER CATEGORY</c:v>
                </c:pt>
              </c:strCache>
            </c:strRef>
          </c:cat>
          <c:val>
            <c:numRef>
              <c:f>'ans 1'!$D$54:$I$54</c:f>
              <c:numCache>
                <c:formatCode>General</c:formatCode>
                <c:ptCount val="6"/>
                <c:pt idx="0">
                  <c:v>0.34857436424351401</c:v>
                </c:pt>
                <c:pt idx="1">
                  <c:v>3.0371254589685859E-2</c:v>
                </c:pt>
                <c:pt idx="2">
                  <c:v>8.3588945467732434E-2</c:v>
                </c:pt>
                <c:pt idx="3">
                  <c:v>2.7621220592012812E-2</c:v>
                </c:pt>
                <c:pt idx="4">
                  <c:v>0.1059669693718741</c:v>
                </c:pt>
                <c:pt idx="5">
                  <c:v>0.10716066544778713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46FF-AF3F-7267EB6D0B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yoy 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 2'!$I$1</c:f>
              <c:strCache>
                <c:ptCount val="1"/>
                <c:pt idx="0">
                  <c:v>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'ans 2'!$H$2:$H$8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'ans 2'!$I$2:$I$8</c:f>
              <c:numCache>
                <c:formatCode>General</c:formatCode>
                <c:ptCount val="7"/>
                <c:pt idx="0">
                  <c:v>5.295471987720627E-2</c:v>
                </c:pt>
                <c:pt idx="1">
                  <c:v>2.3374726077428697E-2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  <c:pt idx="6">
                  <c:v>1.4730878186968806E-2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D-408A-AC66-F93B1914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67279"/>
        <c:axId val="871348559"/>
      </c:lineChart>
      <c:catAx>
        <c:axId val="87136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48559"/>
        <c:crosses val="autoZero"/>
        <c:auto val="1"/>
        <c:lblAlgn val="ctr"/>
        <c:lblOffset val="100"/>
        <c:noMultiLvlLbl val="0"/>
      </c:catAx>
      <c:valAx>
        <c:axId val="8713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6256556986170723"/>
          <c:w val="0.863571741032371"/>
          <c:h val="0.77067238912732472"/>
        </c:manualLayout>
      </c:layout>
      <c:lineChart>
        <c:grouping val="standard"/>
        <c:varyColors val="0"/>
        <c:ser>
          <c:idx val="0"/>
          <c:order val="0"/>
          <c:tx>
            <c:strRef>
              <c:f>ans3a!$F$6:$F$7</c:f>
              <c:strCache>
                <c:ptCount val="2"/>
                <c:pt idx="0">
                  <c:v>month on month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ans3a!$D$8:$D$18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ans3a!$F$8:$F$18</c:f>
              <c:numCache>
                <c:formatCode>General</c:formatCode>
                <c:ptCount val="11"/>
                <c:pt idx="0">
                  <c:v>1.8680781034558635E-3</c:v>
                </c:pt>
                <c:pt idx="1">
                  <c:v>1.4650388457268489E-3</c:v>
                </c:pt>
                <c:pt idx="2">
                  <c:v>5.3196205337354627E-3</c:v>
                </c:pt>
                <c:pt idx="3">
                  <c:v>7.3639650762853063E-3</c:v>
                </c:pt>
                <c:pt idx="4">
                  <c:v>1.4007441453271255E-3</c:v>
                </c:pt>
                <c:pt idx="5">
                  <c:v>-4.6334746688813698E-3</c:v>
                </c:pt>
                <c:pt idx="6">
                  <c:v>2.678845900487622E-3</c:v>
                </c:pt>
                <c:pt idx="7">
                  <c:v>-7.6646811492643886E-3</c:v>
                </c:pt>
                <c:pt idx="8">
                  <c:v>4.4136469965292762E-5</c:v>
                </c:pt>
                <c:pt idx="9">
                  <c:v>3.7072998499424643E-3</c:v>
                </c:pt>
                <c:pt idx="10">
                  <c:v>7.2552985665292899E-3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A-4118-8498-01B3EED65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66303"/>
        <c:axId val="334763903"/>
      </c:lineChart>
      <c:catAx>
        <c:axId val="3347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3903"/>
        <c:crosses val="autoZero"/>
        <c:auto val="1"/>
        <c:lblAlgn val="ctr"/>
        <c:lblOffset val="100"/>
        <c:noMultiLvlLbl val="0"/>
      </c:catAx>
      <c:valAx>
        <c:axId val="3347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ans3a!$F$30:$F$31</c:f>
              <c:strCache>
                <c:ptCount val="2"/>
                <c:pt idx="0">
                  <c:v>month on month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ans3a!$D$32:$D$42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ans3a!$F$32:$F$42</c:f>
              <c:numCache>
                <c:formatCode>General</c:formatCode>
                <c:ptCount val="11"/>
                <c:pt idx="0">
                  <c:v>1.7923497267759165E-3</c:v>
                </c:pt>
                <c:pt idx="1">
                  <c:v>9.1639029499036005E-4</c:v>
                </c:pt>
                <c:pt idx="2">
                  <c:v>5.5369054366308902E-3</c:v>
                </c:pt>
                <c:pt idx="3">
                  <c:v>6.8938605619147117E-3</c:v>
                </c:pt>
                <c:pt idx="4">
                  <c:v>-3.4017999397149765E-3</c:v>
                </c:pt>
                <c:pt idx="5">
                  <c:v>-8.0366401659178899E-3</c:v>
                </c:pt>
                <c:pt idx="6">
                  <c:v>6.2723233731163631E-3</c:v>
                </c:pt>
                <c:pt idx="7">
                  <c:v>-3.0300406891180217E-3</c:v>
                </c:pt>
                <c:pt idx="8">
                  <c:v>8.6835706842772171E-5</c:v>
                </c:pt>
                <c:pt idx="9">
                  <c:v>6.2082139446037084E-3</c:v>
                </c:pt>
                <c:pt idx="10">
                  <c:v>7.5074427233894096E-3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8-47C6-8D96-CA9F8F34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61055"/>
        <c:axId val="291249535"/>
      </c:lineChart>
      <c:catAx>
        <c:axId val="29126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9535"/>
        <c:crosses val="autoZero"/>
        <c:auto val="1"/>
        <c:lblAlgn val="ctr"/>
        <c:lblOffset val="100"/>
        <c:noMultiLvlLbl val="0"/>
      </c:catAx>
      <c:valAx>
        <c:axId val="2912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6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ans3a!$F$50:$F$51</c:f>
              <c:strCache>
                <c:ptCount val="2"/>
                <c:pt idx="0">
                  <c:v>month on month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ans3a!$D$52:$D$62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ans3a!$F$52:$F$62</c:f>
              <c:numCache>
                <c:formatCode>General</c:formatCode>
                <c:ptCount val="11"/>
                <c:pt idx="0">
                  <c:v>1.9452672531942573E-3</c:v>
                </c:pt>
                <c:pt idx="1">
                  <c:v>1.279618761858576E-3</c:v>
                </c:pt>
                <c:pt idx="2">
                  <c:v>5.1560021152828386E-3</c:v>
                </c:pt>
                <c:pt idx="3">
                  <c:v>7.1901442413082953E-3</c:v>
                </c:pt>
                <c:pt idx="4">
                  <c:v>-2.1764680276846731E-4</c:v>
                </c:pt>
                <c:pt idx="5">
                  <c:v>-5.8342041100662182E-3</c:v>
                </c:pt>
                <c:pt idx="6">
                  <c:v>4.0728737847068961E-3</c:v>
                </c:pt>
                <c:pt idx="7">
                  <c:v>-5.9318707201116193E-3</c:v>
                </c:pt>
                <c:pt idx="8">
                  <c:v>4.3876968978943027E-5</c:v>
                </c:pt>
                <c:pt idx="9">
                  <c:v>4.5630045630048032E-3</c:v>
                </c:pt>
                <c:pt idx="10">
                  <c:v>7.5559049615652185E-3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4E5B-B013-1FF6293D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03039"/>
        <c:axId val="515595359"/>
      </c:lineChart>
      <c:catAx>
        <c:axId val="51560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5359"/>
        <c:crosses val="autoZero"/>
        <c:auto val="1"/>
        <c:lblAlgn val="ctr"/>
        <c:lblOffset val="100"/>
        <c:noMultiLvlLbl val="0"/>
      </c:catAx>
      <c:valAx>
        <c:axId val="5155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0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VERY NEW.xlsx]ANS4!PivotTable12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'ANS4'!$A$4:$A$19</c:f>
              <c:multiLvlStrCache>
                <c:ptCount val="13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January</c:v>
                  </c:pt>
                  <c:pt idx="12">
                    <c:v>February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</c:lvl>
              </c:multiLvlStrCache>
            </c:multiLvlStrRef>
          </c:cat>
          <c:val>
            <c:numRef>
              <c:f>'ANS4'!$B$4:$B$19</c:f>
              <c:numCache>
                <c:formatCode>General</c:formatCode>
                <c:ptCount val="13"/>
                <c:pt idx="1">
                  <c:v>1.4641288433383387E-3</c:v>
                </c:pt>
                <c:pt idx="2">
                  <c:v>7.3099415204674206E-4</c:v>
                </c:pt>
                <c:pt idx="3">
                  <c:v>3.6523009495982466E-3</c:v>
                </c:pt>
                <c:pt idx="4">
                  <c:v>2.9112081513828652E-3</c:v>
                </c:pt>
                <c:pt idx="5">
                  <c:v>4.3541364296080859E-3</c:v>
                </c:pt>
                <c:pt idx="6">
                  <c:v>5.7803468208091251E-3</c:v>
                </c:pt>
                <c:pt idx="7">
                  <c:v>6.4655172413793519E-3</c:v>
                </c:pt>
                <c:pt idx="8">
                  <c:v>6.4239828693790557E-3</c:v>
                </c:pt>
                <c:pt idx="9">
                  <c:v>5.673758865248308E-3</c:v>
                </c:pt>
                <c:pt idx="10">
                  <c:v>7.0521861777150911E-3</c:v>
                </c:pt>
                <c:pt idx="11">
                  <c:v>6.3025210084032019E-3</c:v>
                </c:pt>
                <c:pt idx="12">
                  <c:v>3.4794711203897009E-3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4-48D7-964F-883FD448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35103"/>
        <c:axId val="334735583"/>
      </c:lineChart>
      <c:catAx>
        <c:axId val="3347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5583"/>
        <c:crosses val="autoZero"/>
        <c:auto val="1"/>
        <c:lblAlgn val="ctr"/>
        <c:lblOffset val="100"/>
        <c:noMultiLvlLbl val="0"/>
      </c:catAx>
      <c:valAx>
        <c:axId val="3347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VERY NEW.xlsx]ANS4!PivotTable13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'ANS4'!$R$4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'ANS4'!$Q$5:$Q$15</c:f>
              <c:multiLvlStrCache>
                <c:ptCount val="9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'ANS4'!$R$5:$R$15</c:f>
              <c:numCache>
                <c:formatCode>General</c:formatCode>
                <c:ptCount val="9"/>
                <c:pt idx="1">
                  <c:v>3.3967391304347829E-3</c:v>
                </c:pt>
                <c:pt idx="2">
                  <c:v>3.3852403520649968E-3</c:v>
                </c:pt>
                <c:pt idx="3">
                  <c:v>0</c:v>
                </c:pt>
                <c:pt idx="4">
                  <c:v>-4.0485829959513789E-3</c:v>
                </c:pt>
                <c:pt idx="5">
                  <c:v>-4.7425474254741782E-3</c:v>
                </c:pt>
                <c:pt idx="6">
                  <c:v>-6.1266167460858108E-3</c:v>
                </c:pt>
                <c:pt idx="7">
                  <c:v>-4.1095890410958518E-3</c:v>
                </c:pt>
                <c:pt idx="8">
                  <c:v>-5.502063273727726E-3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F17-8389-68446D73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37023"/>
        <c:axId val="334738463"/>
      </c:lineChart>
      <c:catAx>
        <c:axId val="3347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8463"/>
        <c:crosses val="autoZero"/>
        <c:auto val="1"/>
        <c:lblAlgn val="ctr"/>
        <c:lblOffset val="100"/>
        <c:noMultiLvlLbl val="0"/>
      </c:catAx>
      <c:valAx>
        <c:axId val="3347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6</xdr:row>
      <xdr:rowOff>179070</xdr:rowOff>
    </xdr:from>
    <xdr:to>
      <xdr:col>6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CE3FE-3CE8-E97A-A9D5-242118896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1638300</xdr:colOff>
      <xdr:row>30</xdr:row>
      <xdr:rowOff>171450</xdr:rowOff>
    </xdr:from>
    <xdr:to>
      <xdr:col>6</xdr:col>
      <xdr:colOff>15240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C2DB-E4D0-8473-010F-8C9F46035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54</xdr:row>
      <xdr:rowOff>163830</xdr:rowOff>
    </xdr:from>
    <xdr:to>
      <xdr:col>6</xdr:col>
      <xdr:colOff>7620</xdr:colOff>
      <xdr:row>69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DAA6E-292C-D010-B8D6-862C0451A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8</xdr:row>
      <xdr:rowOff>171450</xdr:rowOff>
    </xdr:from>
    <xdr:to>
      <xdr:col>12</xdr:col>
      <xdr:colOff>396240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D9F34-F0C7-7494-5799-7026B675C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3810</xdr:rowOff>
    </xdr:from>
    <xdr:to>
      <xdr:col>15</xdr:col>
      <xdr:colOff>297180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2B2EC-F9C2-DF23-406D-1FB5D97C3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26</xdr:row>
      <xdr:rowOff>163830</xdr:rowOff>
    </xdr:from>
    <xdr:to>
      <xdr:col>15</xdr:col>
      <xdr:colOff>289560</xdr:colOff>
      <xdr:row>41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E327AB-8AAF-3D9A-97DA-946EBDCD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47</xdr:row>
      <xdr:rowOff>179070</xdr:rowOff>
    </xdr:from>
    <xdr:to>
      <xdr:col>15</xdr:col>
      <xdr:colOff>312420</xdr:colOff>
      <xdr:row>62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610E08-A260-F11E-DC71-2DF374F19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156210</xdr:rowOff>
    </xdr:from>
    <xdr:to>
      <xdr:col>9</xdr:col>
      <xdr:colOff>304800</xdr:colOff>
      <xdr:row>27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2ABE-1FBA-7D8A-B367-EE54760E6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12</xdr:row>
      <xdr:rowOff>163830</xdr:rowOff>
    </xdr:from>
    <xdr:to>
      <xdr:col>16</xdr:col>
      <xdr:colOff>609600</xdr:colOff>
      <xdr:row>27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CA753-AA39-C1FC-0EAA-319E0E81B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281940</xdr:colOff>
      <xdr:row>35</xdr:row>
      <xdr:rowOff>179070</xdr:rowOff>
    </xdr:from>
    <xdr:to>
      <xdr:col>9</xdr:col>
      <xdr:colOff>586740</xdr:colOff>
      <xdr:row>50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D8BF1-714B-86F0-8CE4-F6834467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35</xdr:row>
      <xdr:rowOff>179070</xdr:rowOff>
    </xdr:from>
    <xdr:to>
      <xdr:col>16</xdr:col>
      <xdr:colOff>929640</xdr:colOff>
      <xdr:row>50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E71763-3433-E7AB-2CE0-A971F939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KARSH GUPTA" refreshedDate="45410.999300578704" createdVersion="8" refreshedVersion="8" minRefreshableVersion="3" recordCount="13" xr:uid="{0E06EC22-4ECA-4F06-97E3-F8B3BE57AA38}">
  <cacheSource type="worksheet">
    <worksheetSource ref="C4:X17" sheet="ans4 data "/>
  </cacheSource>
  <cacheFields count="22">
    <cacheField name="Sector" numFmtId="0">
      <sharedItems/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" numFmtId="0">
      <sharedItems count="11">
        <s v="January"/>
        <s v="February"/>
        <s v="March"/>
        <s v="May"/>
        <s v="June"/>
        <s v="July"/>
        <s v="August"/>
        <s v="September"/>
        <s v="October"/>
        <s v="November"/>
        <s v="December"/>
      </sharedItems>
    </cacheField>
    <cacheField name="Cereals and products" numFmtId="0">
      <sharedItems containsSemiMixedTypes="0" containsString="0" containsNumber="1" minValue="136.6" maxValue="144.19999999999999"/>
    </cacheField>
    <cacheField name="inflation rate" numFmtId="0">
      <sharedItems containsString="0" containsBlank="1" containsNumber="1" minValue="7.3099415204674206E-4" maxValue="7.0521861777150911E-3"/>
    </cacheField>
    <cacheField name="Meat and fish" numFmtId="0">
      <sharedItems containsSemiMixedTypes="0" containsString="0" containsNumber="1" minValue="152.5" maxValue="167.5"/>
    </cacheField>
    <cacheField name="inflation rate2" numFmtId="0">
      <sharedItems containsString="0" containsBlank="1" containsNumber="1" minValue="-1.2804878048780452E-2" maxValue="3.5042180402336184E-2"/>
    </cacheField>
    <cacheField name="Egg" numFmtId="0">
      <sharedItems containsSemiMixedTypes="0" containsString="0" containsNumber="1" minValue="134.5" maxValue="153.5"/>
    </cacheField>
    <cacheField name="inflation rate3" numFmtId="0">
      <sharedItems containsString="0" containsBlank="1" containsNumber="1" minValue="-3.0281182408074904E-2" maxValue="3.963838664812231E-2"/>
    </cacheField>
    <cacheField name="Milk and products" numFmtId="0">
      <sharedItems containsSemiMixedTypes="0" containsString="0" containsNumber="1" minValue="142.4" maxValue="150.9"/>
    </cacheField>
    <cacheField name="inflation rate4" numFmtId="0">
      <sharedItems containsString="0" containsBlank="1" containsNumber="1" minValue="0" maxValue="1.2104909213180979E-2"/>
    </cacheField>
    <cacheField name="Oils and fats" numFmtId="0">
      <sharedItems containsSemiMixedTypes="0" containsString="0" containsNumber="1" minValue="123.9" maxValue="133.69999999999999"/>
    </cacheField>
    <cacheField name="inflation rate5" numFmtId="0">
      <sharedItems containsString="0" containsBlank="1" containsNumber="1" minValue="-8.058017727638543E-4" maxValue="3.5294117647058823E-2"/>
    </cacheField>
    <cacheField name="Fruits" numFmtId="0">
      <sharedItems containsSemiMixedTypes="0" containsString="0" containsNumber="1" minValue="135.5" maxValue="146.4"/>
    </cacheField>
    <cacheField name="inflation rate6" numFmtId="0">
      <sharedItems containsString="0" containsBlank="1" containsNumber="1" minValue="-1.455301455301471E-2" maxValue="5.584129316678909E-2"/>
    </cacheField>
    <cacheField name="Vegetables" numFmtId="0">
      <sharedItems containsSemiMixedTypes="0" containsString="0" containsNumber="1" minValue="128.19999999999999" maxValue="209.5"/>
    </cacheField>
    <cacheField name="inflation rate7" numFmtId="0">
      <sharedItems containsString="0" containsBlank="1" containsNumber="1" minValue="-0.1378590078328982" maxValue="9.4566353187042804E-2"/>
    </cacheField>
    <cacheField name="Pulses and products" numFmtId="0">
      <sharedItems containsSemiMixedTypes="0" containsString="0" containsNumber="1" minValue="121.3" maxValue="141.80000000000001"/>
    </cacheField>
    <cacheField name="inflation rate8" numFmtId="0">
      <sharedItems containsString="0" containsBlank="1" containsNumber="1" minValue="1.6488046166529501E-3" maxValue="2.8776978417266143E-2"/>
    </cacheField>
    <cacheField name="Fuel and light" numFmtId="0">
      <sharedItems containsSemiMixedTypes="0" containsString="0" containsNumber="1" minValue="149.6" maxValue="156.19999999999999"/>
    </cacheField>
    <cacheField name="inflation rate9" numFmtId="0">
      <sharedItems containsString="0" containsBlank="1" containsNumber="1" minValue="1.9556714471967596E-3" maxValue="5.9840425531915266E-3"/>
    </cacheField>
    <cacheField name="Health" numFmtId="0">
      <sharedItems containsSemiMixedTypes="0" containsString="0" containsNumber="1" minValue="149.6" maxValue="156.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KARSH GUPTA" refreshedDate="45411.002428935186" createdVersion="8" refreshedVersion="8" minRefreshableVersion="3" recordCount="9" xr:uid="{0B5088B6-51D2-4432-A500-A77EE95ECF49}">
  <cacheSource type="worksheet">
    <worksheetSource ref="C22:Y31" sheet="ans4 data "/>
  </cacheSource>
  <cacheFields count="23">
    <cacheField name="Sector" numFmtId="0">
      <sharedItems/>
    </cacheField>
    <cacheField name="Year" numFmtId="0">
      <sharedItems containsSemiMixedTypes="0" containsString="0" containsNumber="1" containsInteger="1" minValue="2020" maxValue="2020" count="1">
        <n v="2020"/>
      </sharedItems>
    </cacheField>
    <cacheField name="Month" numFmtId="0">
      <sharedItems count="9"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ereals and products" numFmtId="0">
      <sharedItems containsSemiMixedTypes="0" containsString="0" containsNumber="1" minValue="144.6" maxValue="148.19999999999999"/>
    </cacheField>
    <cacheField name="inflation rate" numFmtId="0">
      <sharedItems containsString="0" containsBlank="1" containsNumber="1" minValue="-6.1266167460858108E-3" maxValue="3.3967391304347829E-3"/>
    </cacheField>
    <cacheField name="Meat and fish" numFmtId="0">
      <sharedItems containsSemiMixedTypes="0" containsString="0" containsNumber="1" minValue="166.8" maxValue="190.3"/>
    </cacheField>
    <cacheField name="inflation rate2" numFmtId="0">
      <sharedItems containsString="0" containsBlank="1" containsNumber="1" minValue="-1.7628205128205038E-2" maxValue="7.0443645083932846E-2"/>
    </cacheField>
    <cacheField name="Egg" numFmtId="0">
      <sharedItems containsSemiMixedTypes="0" containsString="0" containsNumber="1" minValue="146.9" maxValue="173.4"/>
    </cacheField>
    <cacheField name="inflation rate3" numFmtId="0">
      <sharedItems containsString="0" containsBlank="1" containsNumber="1" minValue="-6.6934404283801874E-3" maxValue="7.788944723618095E-2"/>
    </cacheField>
    <cacheField name="Milk and products" numFmtId="0">
      <sharedItems containsSemiMixedTypes="0" containsString="0" containsNumber="1" minValue="153.30000000000001" maxValue="155.6"/>
    </cacheField>
    <cacheField name="inflation rate4" numFmtId="0">
      <sharedItems containsString="0" containsBlank="1" containsNumber="1" minValue="-7.4457753318224497E-3" maxValue="1.3037809647978398E-3"/>
    </cacheField>
    <cacheField name="Oils and fats" numFmtId="0">
      <sharedItems containsSemiMixedTypes="0" containsString="0" containsNumber="1" minValue="137.1" maxValue="150"/>
    </cacheField>
    <cacheField name="inflation rate5" numFmtId="0">
      <sharedItems containsString="0" containsBlank="1" containsNumber="1" minValue="0" maxValue="3.1636863823933936E-2"/>
    </cacheField>
    <cacheField name="Fruits" numFmtId="0">
      <sharedItems containsSemiMixedTypes="0" containsString="0" containsNumber="1" minValue="143.19999999999999" maxValue="147.30000000000001"/>
    </cacheField>
    <cacheField name="inflation rate6" numFmtId="0">
      <sharedItems containsString="0" containsBlank="1" containsNumber="1" minValue="-1.4113597246127445E-2" maxValue="2.5837988826815764E-2"/>
    </cacheField>
    <cacheField name="Vegetables" numFmtId="0">
      <sharedItems containsSemiMixedTypes="0" containsString="0" containsNumber="1" minValue="148.9" maxValue="225.2"/>
    </cacheField>
    <cacheField name="inflation rate7" numFmtId="0">
      <sharedItems containsString="0" containsBlank="1" containsNumber="1" minValue="-4.4287548138639311E-2" maxValue="0.14842175957018128"/>
    </cacheField>
    <cacheField name="Pulses and products" numFmtId="0">
      <sharedItems containsSemiMixedTypes="0" containsString="0" containsNumber="1" minValue="149.30000000000001" maxValue="159.5"/>
    </cacheField>
    <cacheField name="inflation rate8" numFmtId="0">
      <sharedItems containsString="0" containsBlank="1" containsNumber="1" minValue="-4.0026684456303824E-3" maxValue="3.7258815701929432E-2"/>
    </cacheField>
    <cacheField name="Fuel and light" numFmtId="0">
      <sharedItems containsSemiMixedTypes="0" containsString="0" containsNumber="1" minValue="144.9" maxValue="148.69999999999999"/>
    </cacheField>
    <cacheField name="inflation rate9" numFmtId="0">
      <sharedItems containsString="0" containsBlank="1" containsNumber="1" minValue="-2.3584905660377357E-2" maxValue="8.1355932203389068E-3"/>
    </cacheField>
    <cacheField name="Health" numFmtId="0">
      <sharedItems containsSemiMixedTypes="0" containsString="0" containsNumber="1" minValue="154.30000000000001" maxValue="161.6"/>
    </cacheField>
    <cacheField name="inflation rate10" numFmtId="0">
      <sharedItems containsString="0" containsBlank="1" containsNumber="1" minValue="0" maxValue="1.263771872974717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KARSH GUPTA" refreshedDate="45411.005235763892" createdVersion="8" refreshedVersion="8" minRefreshableVersion="3" recordCount="13" xr:uid="{38C32365-0D4B-4B3E-A072-2B302BBDCB9E}">
  <cacheSource type="worksheet">
    <worksheetSource ref="C37:Y50" sheet="ans4 data "/>
  </cacheSource>
  <cacheFields count="23">
    <cacheField name="Sector" numFmtId="0">
      <sharedItems/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" numFmtId="0">
      <sharedItems count="11">
        <s v="January"/>
        <s v="February"/>
        <s v="March"/>
        <s v="May"/>
        <s v="June"/>
        <s v="July"/>
        <s v="August"/>
        <s v="September"/>
        <s v="October"/>
        <s v="November"/>
        <s v="December"/>
      </sharedItems>
    </cacheField>
    <cacheField name="Cereals and products" numFmtId="0">
      <sharedItems containsSemiMixedTypes="0" containsString="0" containsNumber="1" minValue="138.30000000000001" maxValue="146.19999999999999"/>
    </cacheField>
    <cacheField name="inflation rate" numFmtId="0">
      <sharedItems containsString="0" containsBlank="1" containsNumber="1" minValue="2.1367521367520151E-3" maxValue="7.9537237888647454E-3"/>
    </cacheField>
    <cacheField name="Meat and fish" numFmtId="0">
      <sharedItems containsSemiMixedTypes="0" containsString="0" containsNumber="1" minValue="149.4" maxValue="167.6"/>
    </cacheField>
    <cacheField name="inflation rate2" numFmtId="0">
      <sharedItems containsString="0" containsBlank="1" containsNumber="1" minValue="-1.1860174781522955E-2" maxValue="3.7061548643282559E-2"/>
    </cacheField>
    <cacheField name="Egg" numFmtId="0">
      <sharedItems containsSemiMixedTypes="0" containsString="0" containsNumber="1" minValue="138.30000000000001" maxValue="157"/>
    </cacheField>
    <cacheField name="inflation rate3" numFmtId="0">
      <sharedItems containsString="0" containsBlank="1" containsNumber="1" minValue="-3.2190342897130818E-2" maxValue="3.5714285714285601E-2"/>
    </cacheField>
    <cacheField name="Milk and products" numFmtId="0">
      <sharedItems containsSemiMixedTypes="0" containsString="0" containsNumber="1" minValue="141.69999999999999" maxValue="150.69999999999999"/>
    </cacheField>
    <cacheField name="inflation rate4" numFmtId="0">
      <sharedItems containsString="0" containsBlank="1" containsNumber="1" minValue="0" maxValue="1.2203389830508551E-2"/>
    </cacheField>
    <cacheField name="Oils and fats" numFmtId="0">
      <sharedItems containsSemiMixedTypes="0" containsString="0" containsNumber="1" minValue="118.1" maxValue="127.4"/>
    </cacheField>
    <cacheField name="inflation rate5" numFmtId="0">
      <sharedItems containsString="0" containsBlank="1" containsNumber="1" minValue="0" maxValue="2.9339853300733448E-2"/>
    </cacheField>
    <cacheField name="Fruits" numFmtId="0">
      <sharedItems containsSemiMixedTypes="0" containsString="0" containsNumber="1" minValue="135.19999999999999" maxValue="154.69999999999999"/>
    </cacheField>
    <cacheField name="inflation rate6" numFmtId="0">
      <sharedItems containsString="0" containsBlank="1" containsNumber="1" minValue="-2.6640675763482741E-2" maxValue="7.3888091822094562E-2"/>
    </cacheField>
    <cacheField name="Vegetables" numFmtId="0">
      <sharedItems containsSemiMixedTypes="0" containsString="0" containsNumber="1" minValue="130.5" maxValue="231.5"/>
    </cacheField>
    <cacheField name="inflation rate7" numFmtId="0">
      <sharedItems containsString="0" containsBlank="1" containsNumber="1" minValue="-0.12560153994225226" maxValue="0.14447592067988674"/>
    </cacheField>
    <cacheField name="Pulses and products" numFmtId="0">
      <sharedItems containsSemiMixedTypes="0" containsString="0" containsNumber="1" minValue="118.2" maxValue="139.6"/>
    </cacheField>
    <cacheField name="inflation rate8" numFmtId="0">
      <sharedItems containsString="0" containsBlank="1" containsNumber="1" minValue="3.5945363048166786E-3" maxValue="3.0654515327257686E-2"/>
    </cacheField>
    <cacheField name="Fuel and light" numFmtId="0">
      <sharedItems containsSemiMixedTypes="0" containsString="0" containsNumber="1" minValue="125.5" maxValue="138.9"/>
    </cacheField>
    <cacheField name="inflation rate9" numFmtId="0">
      <sharedItems containsString="0" containsBlank="1" containsNumber="1" minValue="-2.681992337164751E-2" maxValue="2.812731310140645E-2"/>
    </cacheField>
    <cacheField name="Health" numFmtId="0">
      <sharedItems containsSemiMixedTypes="0" containsString="0" containsNumber="1" minValue="137.80000000000001" maxValue="144.4"/>
    </cacheField>
    <cacheField name="inflation rate10" numFmtId="0">
      <sharedItems containsString="0" containsBlank="1" containsNumber="1" minValue="2.8011204481791121E-3" maxValue="5.079825834542733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KARSH GUPTA" refreshedDate="45411.007146296295" createdVersion="8" refreshedVersion="8" minRefreshableVersion="3" recordCount="9" xr:uid="{5164F57A-987B-48AD-B7EF-B084DFAE95BE}">
  <cacheSource type="worksheet">
    <worksheetSource ref="C53:Y62" sheet="ans4 data "/>
  </cacheSource>
  <cacheFields count="23">
    <cacheField name="Sector" numFmtId="0">
      <sharedItems/>
    </cacheField>
    <cacheField name="Year" numFmtId="0">
      <sharedItems containsSemiMixedTypes="0" containsString="0" containsNumber="1" containsInteger="1" minValue="2020" maxValue="2020" count="1">
        <n v="2020"/>
      </sharedItems>
    </cacheField>
    <cacheField name="Month" numFmtId="0">
      <sharedItems count="9"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ereals and products" numFmtId="0">
      <sharedItems containsSemiMixedTypes="0" containsString="0" containsNumber="1" minValue="149" maxValue="152.69999999999999"/>
    </cacheField>
    <cacheField name="inflation rate" numFmtId="0">
      <sharedItems containsString="0" containsBlank="1" containsNumber="1" minValue="-7.2036673215454773E-3" maxValue="2.9644268774702805E-3"/>
    </cacheField>
    <cacheField name="Meat and fish" numFmtId="0">
      <sharedItems containsSemiMixedTypes="0" containsString="0" containsNumber="1" minValue="167.5" maxValue="197.8"/>
    </cacheField>
    <cacheField name="inflation rate2" numFmtId="0">
      <sharedItems containsString="0" containsBlank="1" containsNumber="1" minValue="-2.3761375126390379E-2" maxValue="8.8059701492537307E-2"/>
    </cacheField>
    <cacheField name="Egg" numFmtId="0">
      <sharedItems containsSemiMixedTypes="0" containsString="0" containsNumber="1" minValue="151.9" maxValue="178.3"/>
    </cacheField>
    <cacheField name="inflation rate3" numFmtId="0">
      <sharedItems containsString="0" containsBlank="1" containsNumber="1" minValue="-6.4683053040099823E-4" maxValue="7.3422330097087332E-2"/>
    </cacheField>
    <cacheField name="Milk and products" numFmtId="0">
      <sharedItems containsSemiMixedTypes="0" containsString="0" containsNumber="1" minValue="153.4" maxValue="155.5"/>
    </cacheField>
    <cacheField name="inflation rate4" numFmtId="0">
      <sharedItems containsString="0" containsBlank="1" containsNumber="1" minValue="-6.7983166073161735E-3" maxValue="3.2594524119947846E-3"/>
    </cacheField>
    <cacheField name="Oils and fats" numFmtId="0">
      <sharedItems containsSemiMixedTypes="0" containsString="0" containsNumber="1" minValue="131.6" maxValue="140.69999999999999"/>
    </cacheField>
    <cacheField name="inflation rate5" numFmtId="0">
      <sharedItems containsString="0" containsBlank="1" containsNumber="1" minValue="0" maxValue="1.9565217391304266E-2"/>
    </cacheField>
    <cacheField name="Fruits" numFmtId="0">
      <sharedItems containsSemiMixedTypes="0" containsString="0" containsNumber="1" minValue="149.69999999999999" maxValue="155.69999999999999"/>
    </cacheField>
    <cacheField name="inflation rate6" numFmtId="0">
      <sharedItems containsString="0" containsBlank="1" containsNumber="1" minValue="-3.339755940912003E-2" maxValue="1.7786561264822059E-2"/>
    </cacheField>
    <cacheField name="Vegetables" numFmtId="0">
      <sharedItems containsSemiMixedTypes="0" containsString="0" containsNumber="1" minValue="171.2" maxValue="245.3"/>
    </cacheField>
    <cacheField name="inflation rate7" numFmtId="0">
      <sharedItems containsString="0" containsBlank="1" containsNumber="1" minValue="-2.505694760820049E-2" maxValue="0.12091121495327113"/>
    </cacheField>
    <cacheField name="Pulses and products" numFmtId="0">
      <sharedItems containsSemiMixedTypes="0" containsString="0" containsNumber="1" minValue="150.80000000000001" maxValue="161.5"/>
    </cacheField>
    <cacheField name="inflation rate8" numFmtId="0">
      <sharedItems containsString="0" containsBlank="1" containsNumber="1" minValue="-4.6052631578946618E-3" maxValue="4.2706964520367943E-2"/>
    </cacheField>
    <cacheField name="Fuel and light" numFmtId="0">
      <sharedItems containsSemiMixedTypes="0" containsString="0" containsNumber="1" minValue="137.1" maxValue="138.30000000000001"/>
    </cacheField>
    <cacheField name="inflation rate9" numFmtId="0">
      <sharedItems containsString="0" containsBlank="1" containsNumber="1" minValue="-7.9537237888649501E-3" maxValue="8.7527352297594244E-3"/>
    </cacheField>
    <cacheField name="Health" numFmtId="0">
      <sharedItems containsSemiMixedTypes="0" containsString="0" containsNumber="1" minValue="144.80000000000001" maxValue="152.9"/>
    </cacheField>
    <cacheField name="inflation rate10" numFmtId="0">
      <sharedItems containsString="0" containsBlank="1" containsNumber="1" minValue="0" maxValue="1.139502762430923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KARSH GUPTA" refreshedDate="45411.42565740741" createdVersion="8" refreshedVersion="8" minRefreshableVersion="3" recordCount="372" xr:uid="{43BBD970-8B99-470B-BDA4-5A25A35C70C6}">
  <cacheSource type="worksheet">
    <worksheetSource name="All_India_Index_Upto_April23__13"/>
  </cacheSource>
  <cacheFields count="30">
    <cacheField name="Sector" numFmtId="0">
      <sharedItems/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  <s v="Marcrh"/>
      </sharedItems>
    </cacheField>
    <cacheField name="Cereals and products" numFmtId="0">
      <sharedItems containsString="0" containsBlank="1" containsNumber="1" minValue="107.5" maxValue="174.8"/>
    </cacheField>
    <cacheField name="Meat and fish" numFmtId="0">
      <sharedItems containsString="0" containsBlank="1" containsNumber="1" minValue="106.3" maxValue="223.4"/>
    </cacheField>
    <cacheField name="Egg" numFmtId="0">
      <sharedItems containsString="0" containsBlank="1" containsNumber="1" minValue="102.7" maxValue="197"/>
    </cacheField>
    <cacheField name="Milk and products" numFmtId="0">
      <sharedItems containsString="0" containsBlank="1" containsNumber="1" minValue="103.6" maxValue="179.6"/>
    </cacheField>
    <cacheField name="Oils and fats" numFmtId="0">
      <sharedItems containsString="0" containsBlank="1" containsNumber="1" minValue="101.1" maxValue="209.9"/>
    </cacheField>
    <cacheField name="Fruits" numFmtId="0">
      <sharedItems containsString="0" containsBlank="1" containsNumber="1" minValue="102.3" maxValue="179.5"/>
    </cacheField>
    <cacheField name="Vegetables" numFmtId="0">
      <sharedItems containsString="0" containsBlank="1" containsNumber="1" minValue="101.4" maxValue="245.3"/>
    </cacheField>
    <cacheField name="Pulses and products" numFmtId="0">
      <sharedItems containsString="0" containsBlank="1" containsNumber="1" minValue="103.5" maxValue="191.6"/>
    </cacheField>
    <cacheField name="Sugar and Confectionery" numFmtId="0">
      <sharedItems containsString="0" containsBlank="1" containsNumber="1" minValue="85.3" maxValue="124.2"/>
    </cacheField>
    <cacheField name="Spices" numFmtId="0">
      <sharedItems containsString="0" containsBlank="1" containsNumber="1" minValue="101.8" maxValue="221"/>
    </cacheField>
    <cacheField name="Non-alcoholic beverages" numFmtId="0">
      <sharedItems containsString="0" containsBlank="1" containsNumber="1" minValue="104.8" maxValue="178.7"/>
    </cacheField>
    <cacheField name="Prepared meals, snacks, sweets etc." numFmtId="0">
      <sharedItems containsString="0" containsBlank="1" containsNumber="1" minValue="106.7" maxValue="197.7"/>
    </cacheField>
    <cacheField name="Food and beverages" numFmtId="0">
      <sharedItems containsString="0" containsBlank="1" containsNumber="1" minValue="105.5" maxValue="183.3"/>
    </cacheField>
    <cacheField name="Pan, tobacco and intoxicants" numFmtId="0">
      <sharedItems containsString="0" containsBlank="1" containsNumber="1" minValue="105.1" maxValue="204.2"/>
    </cacheField>
    <cacheField name="Clothing" numFmtId="0">
      <sharedItems containsString="0" containsBlank="1" containsNumber="1" minValue="105.9" maxValue="191.2"/>
    </cacheField>
    <cacheField name="Footwear" numFmtId="0">
      <sharedItems containsString="0" containsBlank="1" containsNumber="1" minValue="105" maxValue="187.9"/>
    </cacheField>
    <cacheField name="Clothing and footwear" numFmtId="0">
      <sharedItems containsString="0" containsBlank="1" containsNumber="1" minValue="105.8" maxValue="190.8"/>
    </cacheField>
    <cacheField name="Housing" numFmtId="0">
      <sharedItems/>
    </cacheField>
    <cacheField name="Fuel and light" numFmtId="0">
      <sharedItems containsString="0" containsBlank="1" containsNumber="1" minValue="105.4" maxValue="183.4"/>
    </cacheField>
    <cacheField name="Household goods and services" numFmtId="0">
      <sharedItems containsString="0" containsBlank="1" containsNumber="1" minValue="104.8" maxValue="179.8"/>
    </cacheField>
    <cacheField name="Health" numFmtId="0">
      <sharedItems containsString="0" containsBlank="1" containsNumber="1" minValue="104" maxValue="187.8"/>
    </cacheField>
    <cacheField name="Transport and communication" numFmtId="0">
      <sharedItems containsString="0" containsBlank="1" containsNumber="1" minValue="103.2" maxValue="169.7"/>
    </cacheField>
    <cacheField name="Recreation and amusement" numFmtId="0">
      <sharedItems containsString="0" containsBlank="1" containsNumber="1" minValue="102.9" maxValue="173.8"/>
    </cacheField>
    <cacheField name="Education" numFmtId="0">
      <sharedItems containsString="0" containsBlank="1" containsNumber="1" minValue="103.5" maxValue="180.3"/>
    </cacheField>
    <cacheField name="Personal care and effects" numFmtId="0">
      <sharedItems containsString="0" containsBlank="1" containsNumber="1" minValue="102.1" maxValue="185.6"/>
    </cacheField>
    <cacheField name="Miscellaneous" numFmtId="0">
      <sharedItems containsString="0" containsBlank="1" containsNumber="1" minValue="103.7" maxValue="179.5"/>
    </cacheField>
    <cacheField name="General index" numFmtId="0">
      <sharedItems containsString="0" containsBlank="1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Rural"/>
    <x v="0"/>
    <x v="0"/>
    <n v="136.6"/>
    <m/>
    <n v="152.5"/>
    <m/>
    <n v="138.19999999999999"/>
    <m/>
    <n v="142.4"/>
    <m/>
    <n v="123.9"/>
    <m/>
    <n v="135.5"/>
    <m/>
    <n v="131.69999999999999"/>
    <m/>
    <n v="121.3"/>
    <m/>
    <n v="149.6"/>
    <m/>
    <n v="149.6"/>
  </r>
  <r>
    <s v="Rural"/>
    <x v="0"/>
    <x v="1"/>
    <n v="136.80000000000001"/>
    <n v="1.4641288433383387E-3"/>
    <n v="153"/>
    <n v="3.2786885245901639E-3"/>
    <n v="139.1"/>
    <n v="6.5123010130246437E-3"/>
    <n v="142.5"/>
    <n v="7.0224719101119604E-4"/>
    <n v="124.1"/>
    <n v="1.6142050040354207E-3"/>
    <n v="135.80000000000001"/>
    <n v="2.2140221402214863E-3"/>
    <n v="128.69999999999999"/>
    <n v="-2.2779043280182234E-2"/>
    <n v="121.5"/>
    <n v="1.6488046166529501E-3"/>
    <n v="149.9"/>
    <n v="2.0053475935829638E-3"/>
    <n v="149.9"/>
  </r>
  <r>
    <s v="Rural"/>
    <x v="0"/>
    <x v="2"/>
    <n v="136.9"/>
    <n v="7.3099415204674206E-4"/>
    <n v="154.1"/>
    <n v="7.1895424836600939E-3"/>
    <n v="138.69999999999999"/>
    <n v="-2.8756290438533838E-3"/>
    <n v="142.5"/>
    <n v="0"/>
    <n v="124.1"/>
    <n v="0"/>
    <n v="136.1"/>
    <n v="2.2091310751103307E-3"/>
    <n v="128.19999999999999"/>
    <n v="-3.8850038850038854E-3"/>
    <n v="122.3"/>
    <n v="6.5843621399176719E-3"/>
    <n v="150.4"/>
    <n v="3.3355570380253501E-3"/>
    <n v="150.4"/>
  </r>
  <r>
    <s v="Rural"/>
    <x v="0"/>
    <x v="3"/>
    <n v="137.4"/>
    <n v="3.6523009495982466E-3"/>
    <n v="159.5"/>
    <n v="3.5042180402336184E-2"/>
    <n v="134.5"/>
    <n v="-3.0281182408074904E-2"/>
    <n v="142.6"/>
    <n v="7.0175438596487244E-4"/>
    <n v="124"/>
    <n v="-8.058017727638543E-4"/>
    <n v="143.69999999999999"/>
    <n v="5.584129316678909E-2"/>
    <n v="133.4"/>
    <n v="4.0561622464898729E-2"/>
    <n v="125.1"/>
    <n v="2.2894521668029414E-2"/>
    <n v="151.30000000000001"/>
    <n v="5.9840425531915266E-3"/>
    <n v="151.30000000000001"/>
  </r>
  <r>
    <s v="Rural"/>
    <x v="0"/>
    <x v="4"/>
    <n v="137.80000000000001"/>
    <n v="2.9112081513828652E-3"/>
    <n v="163.5"/>
    <n v="2.5078369905956112E-2"/>
    <n v="136.19999999999999"/>
    <n v="1.2639405204460882E-2"/>
    <n v="143.19999999999999"/>
    <n v="4.2075736325385294E-3"/>
    <n v="124.3"/>
    <n v="2.4193548387096545E-3"/>
    <n v="143.30000000000001"/>
    <n v="-2.7835768963116025E-3"/>
    <n v="140.6"/>
    <n v="5.3973013493253286E-2"/>
    <n v="128.69999999999999"/>
    <n v="2.8776978417266143E-2"/>
    <n v="151.69999999999999"/>
    <n v="2.6437541308656789E-3"/>
    <n v="151.69999999999999"/>
  </r>
  <r>
    <s v="Rural"/>
    <x v="0"/>
    <x v="5"/>
    <n v="138.4"/>
    <n v="4.3541364296080859E-3"/>
    <n v="164"/>
    <n v="3.0581039755351682E-3"/>
    <n v="138.4"/>
    <n v="1.6152716593245353E-2"/>
    <n v="143.9"/>
    <n v="4.8882681564247007E-3"/>
    <n v="124.4"/>
    <n v="8.0450522928405893E-4"/>
    <n v="146.4"/>
    <n v="2.1632937892533104E-2"/>
    <n v="150.1"/>
    <n v="6.7567567567567571E-2"/>
    <n v="130.6"/>
    <n v="1.4763014763014809E-2"/>
    <n v="152.19999999999999"/>
    <n v="3.2959789057350037E-3"/>
    <n v="152.19999999999999"/>
  </r>
  <r>
    <s v="Rural"/>
    <x v="0"/>
    <x v="6"/>
    <n v="139.19999999999999"/>
    <n v="5.7803468208091251E-3"/>
    <n v="161.9"/>
    <n v="-1.2804878048780452E-2"/>
    <n v="137.1"/>
    <n v="-9.3930635838151109E-3"/>
    <n v="144.6"/>
    <n v="4.8644892286309142E-3"/>
    <n v="124.7"/>
    <n v="2.4115755627009418E-3"/>
    <n v="145.5"/>
    <n v="-6.1475409836065963E-3"/>
    <n v="156.19999999999999"/>
    <n v="4.0639573617588236E-2"/>
    <n v="131.5"/>
    <n v="6.891271056661606E-3"/>
    <n v="152.69999999999999"/>
    <n v="3.28515111695138E-3"/>
    <n v="152.69999999999999"/>
  </r>
  <r>
    <s v="Rural"/>
    <x v="0"/>
    <x v="7"/>
    <n v="140.1"/>
    <n v="6.4655172413793519E-3"/>
    <n v="161.9"/>
    <n v="0"/>
    <n v="138.30000000000001"/>
    <n v="8.7527352297594244E-3"/>
    <n v="145.69999999999999"/>
    <n v="7.6071922544951199E-3"/>
    <n v="125.1"/>
    <n v="3.2076984763431552E-3"/>
    <n v="143.80000000000001"/>
    <n v="-1.1683848797250781E-2"/>
    <n v="163.4"/>
    <n v="4.6094750320102545E-2"/>
    <n v="132.19999999999999"/>
    <n v="5.323193916349723E-3"/>
    <n v="153.4"/>
    <n v="4.5841519318927122E-3"/>
    <n v="153.4"/>
  </r>
  <r>
    <s v="Rural"/>
    <x v="0"/>
    <x v="8"/>
    <n v="141"/>
    <n v="6.4239828693790557E-3"/>
    <n v="161.6"/>
    <n v="-1.8529956763434919E-3"/>
    <n v="141.19999999999999"/>
    <n v="2.0968908170643362E-2"/>
    <n v="146.5"/>
    <n v="5.4907343857241693E-3"/>
    <n v="125.6"/>
    <n v="3.9968025579536371E-3"/>
    <n v="145.69999999999999"/>
    <n v="1.3212795549373971E-2"/>
    <n v="178.8"/>
    <n v="9.4247246022031855E-2"/>
    <n v="133.1"/>
    <n v="6.8078668683812845E-3"/>
    <n v="153.69999999999999"/>
    <n v="1.9556714471967596E-3"/>
    <n v="153.69999999999999"/>
  </r>
  <r>
    <s v="Rural"/>
    <x v="0"/>
    <x v="9"/>
    <n v="141.80000000000001"/>
    <n v="5.673758865248308E-3"/>
    <n v="163.69999999999999"/>
    <n v="1.299504950495046E-2"/>
    <n v="143.80000000000001"/>
    <n v="1.841359773371121E-2"/>
    <n v="147.1"/>
    <n v="4.0955631399317016E-3"/>
    <n v="126"/>
    <n v="3.1847133757962236E-3"/>
    <n v="146.19999999999999"/>
    <n v="3.4317089910775567E-3"/>
    <n v="191.4"/>
    <n v="7.0469798657718088E-2"/>
    <n v="136.19999999999999"/>
    <n v="2.3290758827948867E-2"/>
    <n v="154.30000000000001"/>
    <n v="3.9037085230970905E-3"/>
    <n v="154.30000000000001"/>
  </r>
  <r>
    <s v="Rural"/>
    <x v="0"/>
    <x v="10"/>
    <n v="142.80000000000001"/>
    <n v="7.0521861777150911E-3"/>
    <n v="165.3"/>
    <n v="9.7739767868052704E-3"/>
    <n v="149.5"/>
    <n v="3.963838664812231E-2"/>
    <n v="148.69999999999999"/>
    <n v="1.087695445275319E-2"/>
    <n v="127.5"/>
    <n v="1.1904761904761904E-2"/>
    <n v="144.30000000000001"/>
    <n v="-1.2995896032831583E-2"/>
    <n v="209.5"/>
    <n v="9.4566353187042804E-2"/>
    <n v="138.80000000000001"/>
    <n v="1.908957415565362E-2"/>
    <n v="154.80000000000001"/>
    <n v="3.2404406999351908E-3"/>
    <n v="154.80000000000001"/>
  </r>
  <r>
    <s v="Rural"/>
    <x v="1"/>
    <x v="0"/>
    <n v="143.69999999999999"/>
    <n v="6.3025210084032019E-3"/>
    <n v="167.3"/>
    <n v="1.2099213551119176E-2"/>
    <n v="153.5"/>
    <n v="2.6755852842809364E-2"/>
    <n v="150.5"/>
    <n v="1.2104909213180979E-2"/>
    <n v="132"/>
    <n v="3.5294117647058823E-2"/>
    <n v="142.19999999999999"/>
    <n v="-1.455301455301471E-2"/>
    <n v="191.5"/>
    <n v="-8.5918854415274457E-2"/>
    <n v="141.1"/>
    <n v="1.6570605187319759E-2"/>
    <n v="155.69999999999999"/>
    <n v="5.8139534883719455E-3"/>
    <n v="155.69999999999999"/>
  </r>
  <r>
    <s v="Rural"/>
    <x v="1"/>
    <x v="1"/>
    <n v="144.19999999999999"/>
    <n v="3.4794711203897009E-3"/>
    <n v="167.5"/>
    <n v="1.1954572624028011E-3"/>
    <n v="150.9"/>
    <n v="-1.6938110749185629E-2"/>
    <n v="150.9"/>
    <n v="2.6578073089701375E-3"/>
    <n v="133.69999999999999"/>
    <n v="1.2878787878787793E-2"/>
    <n v="140.69999999999999"/>
    <n v="-1.0548523206751056E-2"/>
    <n v="165.1"/>
    <n v="-0.1378590078328982"/>
    <n v="141.80000000000001"/>
    <n v="4.9610205527995544E-3"/>
    <n v="156.19999999999999"/>
    <n v="3.2113037893384717E-3"/>
    <n v="156.1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Rural"/>
    <x v="0"/>
    <x v="0"/>
    <n v="147.19999999999999"/>
    <m/>
    <n v="166.8"/>
    <m/>
    <n v="146.9"/>
    <m/>
    <n v="155.6"/>
    <m/>
    <n v="137.1"/>
    <m/>
    <n v="147.30000000000001"/>
    <m/>
    <n v="162.69999999999999"/>
    <m/>
    <n v="150.19999999999999"/>
    <m/>
    <n v="148.4"/>
    <m/>
    <n v="154.30000000000001"/>
    <m/>
  </r>
  <r>
    <s v="Rural"/>
    <x v="0"/>
    <x v="1"/>
    <n v="147.69999999999999"/>
    <n v="3.3967391304347829E-3"/>
    <n v="178.55"/>
    <n v="7.0443645083932846E-2"/>
    <n v="148.15"/>
    <n v="8.5091899251191275E-3"/>
    <n v="154.44999999999999"/>
    <n v="-7.3907455012853836E-3"/>
    <n v="137.64999999999998"/>
    <n v="4.0116703136395546E-3"/>
    <n v="145.25"/>
    <n v="-1.3917175831636193E-2"/>
    <n v="155.80000000000001"/>
    <n v="-4.2409342347879395E-2"/>
    <n v="150.25"/>
    <n v="3.3288948069248582E-4"/>
    <n v="144.9"/>
    <n v="-2.3584905660377357E-2"/>
    <n v="156.25"/>
    <n v="1.2637718729747172E-2"/>
  </r>
  <r>
    <s v="Rural"/>
    <x v="0"/>
    <x v="2"/>
    <n v="148.19999999999999"/>
    <n v="3.3852403520649968E-3"/>
    <n v="190.3"/>
    <n v="6.5807896947633712E-2"/>
    <n v="149.4"/>
    <n v="8.4373945325683427E-3"/>
    <n v="153.30000000000001"/>
    <n v="-7.4457753318224497E-3"/>
    <n v="138.19999999999999"/>
    <n v="3.9956411187795967E-3"/>
    <n v="143.19999999999999"/>
    <n v="-1.4113597246127445E-2"/>
    <n v="148.9"/>
    <n v="-4.4287548138639311E-2"/>
    <n v="150.30000000000001"/>
    <n v="3.3277870216313725E-4"/>
    <n v="144.9"/>
    <n v="0"/>
    <n v="158.19999999999999"/>
    <n v="1.2479999999999927E-2"/>
  </r>
  <r>
    <s v="Rural"/>
    <x v="0"/>
    <x v="3"/>
    <n v="148.19999999999999"/>
    <n v="0"/>
    <n v="190.3"/>
    <n v="0"/>
    <n v="149.4"/>
    <n v="0"/>
    <n v="153.30000000000001"/>
    <n v="0"/>
    <n v="138.19999999999999"/>
    <n v="0"/>
    <n v="143.19999999999999"/>
    <n v="0"/>
    <n v="148.9"/>
    <n v="0"/>
    <n v="150.30000000000001"/>
    <n v="0"/>
    <n v="144.9"/>
    <n v="0"/>
    <n v="158.19999999999999"/>
    <n v="0"/>
  </r>
  <r>
    <s v="Rural"/>
    <x v="0"/>
    <x v="4"/>
    <n v="147.6"/>
    <n v="-4.0485829959513789E-3"/>
    <n v="187.2"/>
    <n v="-1.6290068313189819E-2"/>
    <n v="148.4"/>
    <n v="-6.6934404283801874E-3"/>
    <n v="153.30000000000001"/>
    <n v="0"/>
    <n v="139.80000000000001"/>
    <n v="1.1577424023155014E-2"/>
    <n v="146.9"/>
    <n v="2.5837988826815764E-2"/>
    <n v="171"/>
    <n v="0.14842175957018128"/>
    <n v="149.9"/>
    <n v="-2.661343978709286E-3"/>
    <n v="145.80000000000001"/>
    <n v="6.2111801242236411E-3"/>
    <n v="158.80000000000001"/>
    <n v="3.7926675094818126E-3"/>
  </r>
  <r>
    <s v="Rural"/>
    <x v="0"/>
    <x v="5"/>
    <n v="146.9"/>
    <n v="-4.7425474254741782E-3"/>
    <n v="183.9"/>
    <n v="-1.7628205128205038E-2"/>
    <n v="149.5"/>
    <n v="7.4123989218328459E-3"/>
    <n v="153.4"/>
    <n v="6.5231572080883438E-4"/>
    <n v="140.4"/>
    <n v="4.291845493562191E-3"/>
    <n v="147"/>
    <n v="6.8073519400949154E-4"/>
    <n v="178.8"/>
    <n v="4.5614035087719364E-2"/>
    <n v="149.30000000000001"/>
    <n v="-4.0026684456303824E-3"/>
    <n v="146.4"/>
    <n v="4.1152263374485201E-3"/>
    <n v="159.1"/>
    <n v="1.8891687657429654E-3"/>
  </r>
  <r>
    <s v="Rural"/>
    <x v="0"/>
    <x v="6"/>
    <n v="146"/>
    <n v="-6.1266167460858108E-3"/>
    <n v="186.3"/>
    <n v="1.3050570962479639E-2"/>
    <n v="159.19999999999999"/>
    <n v="6.4882943143812627E-2"/>
    <n v="153.6"/>
    <n v="1.3037809647978398E-3"/>
    <n v="142.6"/>
    <n v="1.5669515669515587E-2"/>
    <n v="147.19999999999999"/>
    <n v="1.3605442176869975E-3"/>
    <n v="200.6"/>
    <n v="0.12192393736017887"/>
    <n v="150.30000000000001"/>
    <n v="6.6979236436704613E-3"/>
    <n v="146.80000000000001"/>
    <n v="2.7322404371585085E-3"/>
    <n v="159.5"/>
    <n v="2.5141420490258056E-3"/>
  </r>
  <r>
    <s v="Rural"/>
    <x v="0"/>
    <x v="7"/>
    <n v="145.4"/>
    <n v="-4.1095890410958518E-3"/>
    <n v="188.6"/>
    <n v="1.2345679012345586E-2"/>
    <n v="171.6"/>
    <n v="7.788944723618095E-2"/>
    <n v="153.80000000000001"/>
    <n v="1.3020833333334445E-3"/>
    <n v="145.4"/>
    <n v="1.9635343618513403E-2"/>
    <n v="146.5"/>
    <n v="-4.7554347826086188E-3"/>
    <n v="222.2"/>
    <n v="0.10767696909272181"/>
    <n v="155.9"/>
    <n v="3.7258815701929432E-2"/>
    <n v="147.5"/>
    <n v="4.7683923705721292E-3"/>
    <n v="160.4"/>
    <n v="5.6426332288401614E-3"/>
  </r>
  <r>
    <s v="Rural"/>
    <x v="0"/>
    <x v="8"/>
    <n v="144.6"/>
    <n v="-5.502063273727726E-3"/>
    <n v="188.5"/>
    <n v="-5.3022269353125305E-4"/>
    <n v="173.4"/>
    <n v="1.0489510489510556E-2"/>
    <n v="154"/>
    <n v="1.3003901170350366E-3"/>
    <n v="150"/>
    <n v="3.1636863823933936E-2"/>
    <n v="145.9"/>
    <n v="-4.0955631399317016E-3"/>
    <n v="225.2"/>
    <n v="1.3501350135013503E-2"/>
    <n v="159.5"/>
    <n v="2.3091725465041655E-2"/>
    <n v="148.69999999999999"/>
    <n v="8.1355932203389068E-3"/>
    <n v="161.6"/>
    <n v="7.4812967581046668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Urban"/>
    <x v="0"/>
    <x v="0"/>
    <n v="138.30000000000001"/>
    <m/>
    <n v="149.4"/>
    <m/>
    <n v="143.5"/>
    <m/>
    <n v="141.69999999999999"/>
    <m/>
    <n v="118.1"/>
    <m/>
    <n v="135.19999999999999"/>
    <m/>
    <n v="130.5"/>
    <m/>
    <n v="118.2"/>
    <m/>
    <n v="128.6"/>
    <m/>
    <n v="137.80000000000001"/>
    <m/>
  </r>
  <r>
    <s v="Urban"/>
    <x v="0"/>
    <x v="1"/>
    <n v="139.4"/>
    <n v="7.9537237888647454E-3"/>
    <n v="150.1"/>
    <n v="4.685408299866055E-3"/>
    <n v="145.30000000000001"/>
    <n v="1.2543554006968721E-2"/>
    <n v="141.69999999999999"/>
    <n v="0"/>
    <n v="118.4"/>
    <n v="2.5402201524133057E-3"/>
    <n v="137"/>
    <n v="1.3313609467455707E-2"/>
    <n v="131.6"/>
    <n v="8.4291187739463161E-3"/>
    <n v="119.9"/>
    <n v="1.4382402707275827E-2"/>
    <n v="127.1"/>
    <n v="-1.1664074650077761E-2"/>
    <n v="138.5"/>
    <n v="5.0798258345427331E-3"/>
  </r>
  <r>
    <s v="Urban"/>
    <x v="0"/>
    <x v="2"/>
    <n v="139.69999999999999"/>
    <n v="2.1520803443327327E-3"/>
    <n v="151.1"/>
    <n v="6.6622251832111927E-3"/>
    <n v="142.9"/>
    <n v="-1.6517549896765352E-2"/>
    <n v="141.9"/>
    <n v="1.411432604093275E-3"/>
    <n v="118.4"/>
    <n v="0"/>
    <n v="139.4"/>
    <n v="1.7518248175182525E-2"/>
    <n v="141.19999999999999"/>
    <n v="7.2948328267477158E-2"/>
    <n v="120.7"/>
    <n v="6.6722268557130706E-3"/>
    <n v="128.80000000000001"/>
    <n v="1.3375295043273148E-2"/>
    <n v="139.19999999999999"/>
    <n v="5.0541516245486548E-3"/>
  </r>
  <r>
    <s v="Urban"/>
    <x v="0"/>
    <x v="3"/>
    <n v="140.4"/>
    <n v="5.0107372942019834E-3"/>
    <n v="156.69999999999999"/>
    <n v="3.7061548643282559E-2"/>
    <n v="138.30000000000001"/>
    <n v="-3.2190342897130818E-2"/>
    <n v="142.4"/>
    <n v="3.5236081747709652E-3"/>
    <n v="118.6"/>
    <n v="1.689189189189093E-3"/>
    <n v="149.69999999999999"/>
    <n v="7.3888091822094562E-2"/>
    <n v="161.6"/>
    <n v="0.14447592067988674"/>
    <n v="124.4"/>
    <n v="3.0654515327257686E-2"/>
    <n v="129.4"/>
    <n v="4.6583850931676577E-3"/>
    <n v="139.80000000000001"/>
    <n v="4.3103448275863708E-3"/>
  </r>
  <r>
    <s v="Urban"/>
    <x v="0"/>
    <x v="4"/>
    <n v="140.69999999999999"/>
    <n v="2.1367521367520151E-3"/>
    <n v="159.6"/>
    <n v="1.8506700701978341E-2"/>
    <n v="140.4"/>
    <n v="1.5184381778741823E-2"/>
    <n v="143.4"/>
    <n v="7.0224719101123594E-3"/>
    <n v="118.6"/>
    <n v="0"/>
    <n v="150.9"/>
    <n v="8.0160320641283703E-3"/>
    <n v="169.8"/>
    <n v="5.074257425742585E-2"/>
    <n v="127.4"/>
    <n v="2.4115755627009645E-2"/>
    <n v="130.5"/>
    <n v="8.500772797527003E-3"/>
    <n v="140.30000000000001"/>
    <n v="3.5765379113018594E-3"/>
  </r>
  <r>
    <s v="Urban"/>
    <x v="0"/>
    <x v="5"/>
    <n v="141.4"/>
    <n v="4.9751243781095741E-3"/>
    <n v="160.19999999999999"/>
    <n v="3.7593984962405662E-3"/>
    <n v="142.5"/>
    <n v="1.4957264957264916E-2"/>
    <n v="144.1"/>
    <n v="4.8814504881449696E-3"/>
    <n v="119.3"/>
    <n v="5.9021922428330762E-3"/>
    <n v="154.69999999999999"/>
    <n v="2.5182239893969401E-2"/>
    <n v="180.1"/>
    <n v="6.0659599528857376E-2"/>
    <n v="128.9"/>
    <n v="1.1773940345368916E-2"/>
    <n v="127"/>
    <n v="-2.681992337164751E-2"/>
    <n v="140.80000000000001"/>
    <n v="3.5637918745545258E-3"/>
  </r>
  <r>
    <s v="Urban"/>
    <x v="0"/>
    <x v="6"/>
    <n v="142.1"/>
    <n v="4.9504950495048699E-3"/>
    <n v="158.30000000000001"/>
    <n v="-1.1860174781522955E-2"/>
    <n v="140.80000000000001"/>
    <n v="-1.1929824561403429E-2"/>
    <n v="144.9"/>
    <n v="5.5517002081888365E-3"/>
    <n v="119.9"/>
    <n v="5.0293378038558968E-3"/>
    <n v="153.9"/>
    <n v="-5.1712992889462383E-3"/>
    <n v="189.1"/>
    <n v="4.9972237645752364E-2"/>
    <n v="129.80000000000001"/>
    <n v="6.9821567106284378E-3"/>
    <n v="125.5"/>
    <n v="-1.1811023622047244E-2"/>
    <n v="141.5"/>
    <n v="4.9715909090908283E-3"/>
  </r>
  <r>
    <s v="Urban"/>
    <x v="0"/>
    <x v="7"/>
    <n v="142.69999999999999"/>
    <n v="4.2223786066150201E-3"/>
    <n v="158.69999999999999"/>
    <n v="2.5268477574224716E-3"/>
    <n v="141.6"/>
    <n v="5.6818181818180605E-3"/>
    <n v="144.9"/>
    <n v="0"/>
    <n v="120.8"/>
    <n v="7.5062552126771596E-3"/>
    <n v="149.80000000000001"/>
    <n v="-2.6640675763482741E-2"/>
    <n v="192.4"/>
    <n v="1.7451084082496095E-2"/>
    <n v="130.30000000000001"/>
    <n v="3.8520801232665635E-3"/>
    <n v="126.6"/>
    <n v="8.7649402390437801E-3"/>
    <n v="141.9"/>
    <n v="2.8268551236749519E-3"/>
  </r>
  <r>
    <s v="Urban"/>
    <x v="0"/>
    <x v="8"/>
    <n v="143.5"/>
    <n v="5.6061667834618883E-3"/>
    <n v="159.80000000000001"/>
    <n v="6.9313169502206859E-3"/>
    <n v="144.69999999999999"/>
    <n v="2.18926553672316E-2"/>
    <n v="145.6"/>
    <n v="4.830917874396057E-3"/>
    <n v="121.1"/>
    <n v="2.4834437086092482E-3"/>
    <n v="150.6"/>
    <n v="5.3404539385846651E-3"/>
    <n v="207.2"/>
    <n v="7.692307692307683E-2"/>
    <n v="131.19999999999999"/>
    <n v="6.907137375287622E-3"/>
    <n v="128.9"/>
    <n v="1.8167456556082238E-2"/>
    <n v="142.4"/>
    <n v="3.5236081747709652E-3"/>
  </r>
  <r>
    <s v="Urban"/>
    <x v="0"/>
    <x v="9"/>
    <n v="144.1"/>
    <n v="4.1811846689895071E-3"/>
    <n v="162.4"/>
    <n v="1.6270337922402966E-2"/>
    <n v="148.4"/>
    <n v="2.5570145127850847E-2"/>
    <n v="145.9"/>
    <n v="2.0604395604396386E-3"/>
    <n v="121.5"/>
    <n v="3.3030553261767606E-3"/>
    <n v="148.80000000000001"/>
    <n v="-1.1952191235059648E-2"/>
    <n v="215.7"/>
    <n v="4.1023166023166024E-2"/>
    <n v="134.6"/>
    <n v="2.5914634146341511E-2"/>
    <n v="132.19999999999999"/>
    <n v="2.5601241272303978E-2"/>
    <n v="142.80000000000001"/>
    <n v="2.8089887640449836E-3"/>
  </r>
  <r>
    <s v="Urban"/>
    <x v="0"/>
    <x v="10"/>
    <n v="144.9"/>
    <n v="5.5517002081888365E-3"/>
    <n v="164.5"/>
    <n v="1.2931034482758586E-2"/>
    <n v="153.69999999999999"/>
    <n v="3.5714285714285601E-2"/>
    <n v="147.5"/>
    <n v="1.0966415352981455E-2"/>
    <n v="122.7"/>
    <n v="9.8765432098765673E-3"/>
    <n v="147.19999999999999"/>
    <n v="-1.0752688172043163E-2"/>
    <n v="231.5"/>
    <n v="7.3249884098284715E-2"/>
    <n v="137.19999999999999"/>
    <n v="1.9316493313521504E-2"/>
    <n v="133.6"/>
    <n v="1.0590015128593085E-2"/>
    <n v="143.19999999999999"/>
    <n v="2.8011204481791121E-3"/>
  </r>
  <r>
    <s v="Urban"/>
    <x v="1"/>
    <x v="0"/>
    <n v="145.6"/>
    <n v="4.830917874396057E-3"/>
    <n v="167.6"/>
    <n v="1.8844984802431575E-2"/>
    <n v="157"/>
    <n v="2.1470396877033258E-2"/>
    <n v="149.30000000000001"/>
    <n v="1.2203389830508551E-2"/>
    <n v="126.3"/>
    <n v="2.9339853300733448E-2"/>
    <n v="144.4"/>
    <n v="-1.9021739130434669E-2"/>
    <n v="207.8"/>
    <n v="-0.10237580993520513"/>
    <n v="139.1"/>
    <n v="1.3848396501457768E-2"/>
    <n v="135.1"/>
    <n v="1.1227544910179641E-2"/>
    <n v="143.80000000000001"/>
    <n v="4.1899441340783718E-3"/>
  </r>
  <r>
    <s v="Urban"/>
    <x v="1"/>
    <x v="1"/>
    <n v="146.19999999999999"/>
    <n v="4.120879120879082E-3"/>
    <n v="167.6"/>
    <n v="0"/>
    <n v="153.1"/>
    <n v="-2.4840764331210227E-2"/>
    <n v="150.69999999999999"/>
    <n v="9.3770931011384947E-3"/>
    <n v="127.4"/>
    <n v="8.7094220110847873E-3"/>
    <n v="143.1"/>
    <n v="-9.0027700831025719E-3"/>
    <n v="181.7"/>
    <n v="-0.12560153994225226"/>
    <n v="139.6"/>
    <n v="3.5945363048166786E-3"/>
    <n v="138.9"/>
    <n v="2.812731310140645E-2"/>
    <n v="144.4"/>
    <n v="4.1724617524338961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Urban"/>
    <x v="0"/>
    <x v="0"/>
    <n v="151.80000000000001"/>
    <m/>
    <n v="167.5"/>
    <m/>
    <n v="151.9"/>
    <m/>
    <n v="155.5"/>
    <m/>
    <n v="131.6"/>
    <m/>
    <n v="152.9"/>
    <m/>
    <n v="180"/>
    <m/>
    <n v="150.80000000000001"/>
    <m/>
    <n v="137.1"/>
    <m/>
    <n v="144.80000000000001"/>
    <m/>
  </r>
  <r>
    <s v="Urban"/>
    <x v="0"/>
    <x v="1"/>
    <n v="152.25"/>
    <n v="2.9644268774702805E-3"/>
    <n v="182.25"/>
    <n v="8.8059701492537307E-2"/>
    <n v="153.25"/>
    <n v="8.8874259381171439E-3"/>
    <n v="154.44999999999999"/>
    <n v="-6.7524115755627744E-3"/>
    <n v="132.25"/>
    <n v="4.9392097264438122E-3"/>
    <n v="152.35000000000002"/>
    <n v="-3.5971223021581617E-3"/>
    <n v="175.6"/>
    <n v="-2.4444444444444477E-2"/>
    <n v="151.4"/>
    <n v="3.9787798408487682E-3"/>
    <n v="137.1"/>
    <n v="0"/>
    <n v="146.44999999999999"/>
    <n v="1.1395027624309235E-2"/>
  </r>
  <r>
    <s v="Urban"/>
    <x v="0"/>
    <x v="2"/>
    <n v="152.69999999999999"/>
    <n v="2.9556650246304671E-3"/>
    <n v="197"/>
    <n v="8.0932784636488342E-2"/>
    <n v="154.6"/>
    <n v="8.8091353996736978E-3"/>
    <n v="153.4"/>
    <n v="-6.7983166073161735E-3"/>
    <n v="132.9"/>
    <n v="4.9149338374291545E-3"/>
    <n v="151.80000000000001"/>
    <n v="-3.6101083032491718E-3"/>
    <n v="171.2"/>
    <n v="-2.505694760820049E-2"/>
    <n v="152"/>
    <n v="3.9630118890356296E-3"/>
    <n v="137.1"/>
    <n v="0"/>
    <n v="148.1"/>
    <n v="1.1266643905769928E-2"/>
  </r>
  <r>
    <s v="Urban"/>
    <x v="0"/>
    <x v="3"/>
    <n v="152.69999999999999"/>
    <n v="0"/>
    <n v="197"/>
    <n v="0"/>
    <n v="154.6"/>
    <n v="0"/>
    <n v="153.4"/>
    <n v="0"/>
    <n v="132.9"/>
    <n v="0"/>
    <n v="151.80000000000001"/>
    <n v="0"/>
    <n v="171.2"/>
    <n v="0"/>
    <n v="152"/>
    <n v="0"/>
    <n v="137.1"/>
    <n v="0"/>
    <n v="148.1"/>
    <n v="0"/>
  </r>
  <r>
    <s v="Urban"/>
    <x v="0"/>
    <x v="4"/>
    <n v="151.6"/>
    <n v="-7.2036673215454773E-3"/>
    <n v="197.8"/>
    <n v="4.0609137055838138E-3"/>
    <n v="154.5"/>
    <n v="-6.4683053040099823E-4"/>
    <n v="153.4"/>
    <n v="0"/>
    <n v="133.4"/>
    <n v="3.7622272385252069E-3"/>
    <n v="154.5"/>
    <n v="1.7786561264822059E-2"/>
    <n v="191.9"/>
    <n v="0.12091121495327113"/>
    <n v="151.30000000000001"/>
    <n v="-4.6052631578946618E-3"/>
    <n v="138.30000000000001"/>
    <n v="8.7527352297594244E-3"/>
    <n v="148.69999999999999"/>
    <n v="4.051316677920286E-3"/>
  </r>
  <r>
    <s v="Urban"/>
    <x v="0"/>
    <x v="5"/>
    <n v="151.5"/>
    <n v="-6.5963060686012088E-4"/>
    <n v="193.1"/>
    <n v="-2.3761375126390379E-2"/>
    <n v="157.30000000000001"/>
    <n v="1.812297734627839E-2"/>
    <n v="153.9"/>
    <n v="3.2594524119947846E-3"/>
    <n v="134.4"/>
    <n v="7.4962518740629685E-3"/>
    <n v="155.4"/>
    <n v="5.8252427184466386E-3"/>
    <n v="202"/>
    <n v="5.263157894736839E-2"/>
    <n v="150.80000000000001"/>
    <n v="-3.3046926635822865E-3"/>
    <n v="137.19999999999999"/>
    <n v="-7.9537237888649501E-3"/>
    <n v="150"/>
    <n v="8.7424344317418388E-3"/>
  </r>
  <r>
    <s v="Urban"/>
    <x v="0"/>
    <x v="6"/>
    <n v="150.6"/>
    <n v="-5.940594059405978E-3"/>
    <n v="193.7"/>
    <n v="3.107198342827521E-3"/>
    <n v="164.8"/>
    <n v="4.7679593134138588E-2"/>
    <n v="153.69999999999999"/>
    <n v="-1.2995451591943927E-3"/>
    <n v="135.69999999999999"/>
    <n v="9.6726190476189196E-3"/>
    <n v="155.69999999999999"/>
    <n v="1.9305019305018206E-3"/>
    <n v="226"/>
    <n v="0.11881188118811881"/>
    <n v="152.19999999999999"/>
    <n v="9.2838196286470637E-3"/>
    <n v="137.1"/>
    <n v="-7.2886297376089162E-4"/>
    <n v="151"/>
    <n v="6.6666666666666671E-3"/>
  </r>
  <r>
    <s v="Urban"/>
    <x v="0"/>
    <x v="7"/>
    <n v="149.69999999999999"/>
    <n v="-5.9760956175299185E-3"/>
    <n v="195.5"/>
    <n v="9.2927207021167336E-3"/>
    <n v="176.9"/>
    <n v="7.3422330097087332E-2"/>
    <n v="153.9"/>
    <n v="1.3012361743657585E-3"/>
    <n v="138"/>
    <n v="1.6949152542372968E-2"/>
    <n v="150.5"/>
    <n v="-3.339755940912003E-2"/>
    <n v="245.3"/>
    <n v="8.5398230088495619E-2"/>
    <n v="158.69999999999999"/>
    <n v="4.2706964520367943E-2"/>
    <n v="137.30000000000001"/>
    <n v="1.4587892049600078E-3"/>
    <n v="152"/>
    <n v="6.6225165562913907E-3"/>
  </r>
  <r>
    <s v="Urban"/>
    <x v="0"/>
    <x v="8"/>
    <n v="149"/>
    <n v="-4.6760187040747409E-3"/>
    <n v="195.7"/>
    <n v="1.023017902813241E-3"/>
    <n v="178.3"/>
    <n v="7.9140757490107731E-3"/>
    <n v="154.19999999999999"/>
    <n v="1.9493177387913121E-3"/>
    <n v="140.69999999999999"/>
    <n v="1.9565217391304266E-2"/>
    <n v="149.69999999999999"/>
    <n v="-5.3156146179402751E-3"/>
    <n v="240.9"/>
    <n v="-1.7937219730941728E-2"/>
    <n v="161.5"/>
    <n v="1.7643352236925088E-2"/>
    <n v="137.9"/>
    <n v="4.3699927166787637E-3"/>
    <n v="152.9"/>
    <n v="5.9210526315789849E-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Rural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s v="NA"/>
    <n v="105.5"/>
    <n v="104.8"/>
    <n v="104"/>
    <n v="103.3"/>
    <n v="103.4"/>
    <n v="103.8"/>
    <n v="104.7"/>
    <n v="104"/>
    <n v="105.1"/>
  </r>
  <r>
    <s v="Urban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s v="100.3"/>
    <n v="105.4"/>
    <n v="104.8"/>
    <n v="104.1"/>
    <n v="103.2"/>
    <n v="102.9"/>
    <n v="103.5"/>
    <n v="104.3"/>
    <n v="103.7"/>
    <n v="104"/>
  </r>
  <r>
    <s v="Rural+Urban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s v="100.3"/>
    <n v="105.5"/>
    <n v="104.8"/>
    <n v="104"/>
    <n v="103.2"/>
    <n v="103.1"/>
    <n v="103.6"/>
    <n v="104.5"/>
    <n v="103.9"/>
    <n v="104.6"/>
  </r>
  <r>
    <s v="Rural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s v="NA"/>
    <n v="106.2"/>
    <n v="105.2"/>
    <n v="104.4"/>
    <n v="103.9"/>
    <n v="104"/>
    <n v="104.1"/>
    <n v="104.6"/>
    <n v="104.4"/>
    <n v="105.8"/>
  </r>
  <r>
    <s v="Urban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s v="100.4"/>
    <n v="105.7"/>
    <n v="105.2"/>
    <n v="104.7"/>
    <n v="104.4"/>
    <n v="103.3"/>
    <n v="103.7"/>
    <n v="104.3"/>
    <n v="104.3"/>
    <n v="104.7"/>
  </r>
  <r>
    <s v="Rural+Urban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s v="100.4"/>
    <n v="106"/>
    <n v="105.2"/>
    <n v="104.5"/>
    <n v="104.2"/>
    <n v="103.6"/>
    <n v="103.9"/>
    <n v="104.5"/>
    <n v="104.4"/>
    <n v="105.3"/>
  </r>
  <r>
    <s v="Rural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s v="NA"/>
    <n v="106.1"/>
    <n v="105.6"/>
    <n v="104.7"/>
    <n v="104.6"/>
    <n v="104"/>
    <n v="104.3"/>
    <n v="104.3"/>
    <n v="104.6"/>
    <n v="106"/>
  </r>
  <r>
    <s v="Urban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s v="100.4"/>
    <n v="106"/>
    <n v="105.7"/>
    <n v="105.2"/>
    <n v="105.5"/>
    <n v="103.5"/>
    <n v="103.8"/>
    <n v="104.2"/>
    <n v="104.9"/>
    <n v="105"/>
  </r>
  <r>
    <s v="Rural+Urban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s v="100.4"/>
    <n v="106.1"/>
    <n v="105.6"/>
    <n v="104.9"/>
    <n v="105.1"/>
    <n v="103.7"/>
    <n v="104"/>
    <n v="104.3"/>
    <n v="104.7"/>
    <n v="105.5"/>
  </r>
  <r>
    <s v="Rural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s v="NA"/>
    <n v="106.5"/>
    <n v="106.1"/>
    <n v="105.1"/>
    <n v="104.4"/>
    <n v="104.5"/>
    <n v="104.8"/>
    <n v="102.7"/>
    <n v="104.6"/>
    <n v="106.4"/>
  </r>
  <r>
    <s v="Urban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s v="100.5"/>
    <n v="106.4"/>
    <n v="106.5"/>
    <n v="105.7"/>
    <n v="105"/>
    <n v="104"/>
    <n v="105.2"/>
    <n v="103.2"/>
    <n v="105.1"/>
    <n v="105.7"/>
  </r>
  <r>
    <s v="Rural+Urban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s v="100.5"/>
    <n v="106.5"/>
    <n v="106.3"/>
    <n v="105.3"/>
    <n v="104.7"/>
    <n v="104.2"/>
    <n v="105"/>
    <n v="102.9"/>
    <n v="104.8"/>
    <n v="106.1"/>
  </r>
  <r>
    <s v="Rural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s v="NA"/>
    <n v="107.5"/>
    <n v="106.8"/>
    <n v="105.7"/>
    <n v="104.1"/>
    <n v="105"/>
    <n v="105.5"/>
    <n v="102.1"/>
    <n v="104.8"/>
    <n v="107.2"/>
  </r>
  <r>
    <s v="Urban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s v="100.5"/>
    <n v="107.2"/>
    <n v="107.1"/>
    <n v="106.2"/>
    <n v="103.9"/>
    <n v="104.6"/>
    <n v="105.7"/>
    <n v="102.6"/>
    <n v="104.9"/>
    <n v="106.6"/>
  </r>
  <r>
    <s v="Rural+Urban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s v="100.5"/>
    <n v="107.4"/>
    <n v="106.9"/>
    <n v="105.9"/>
    <n v="104"/>
    <n v="104.8"/>
    <n v="105.6"/>
    <n v="102.3"/>
    <n v="104.8"/>
    <n v="106.9"/>
  </r>
  <r>
    <s v="Rural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s v="NA"/>
    <n v="108.5"/>
    <n v="107.5"/>
    <n v="106.3"/>
    <n v="105"/>
    <n v="105.6"/>
    <n v="106.5"/>
    <n v="102.5"/>
    <n v="105.5"/>
    <n v="108.9"/>
  </r>
  <r>
    <s v="Urban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s v="106.6"/>
    <n v="108"/>
    <n v="107.7"/>
    <n v="106.5"/>
    <n v="105.2"/>
    <n v="105.2"/>
    <n v="108.1"/>
    <n v="103.3"/>
    <n v="106.1"/>
    <n v="109.7"/>
  </r>
  <r>
    <s v="Rural+Urban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s v="106.6"/>
    <n v="108.3"/>
    <n v="107.6"/>
    <n v="106.4"/>
    <n v="105.1"/>
    <n v="105.4"/>
    <n v="107.4"/>
    <n v="102.8"/>
    <n v="105.8"/>
    <n v="109.3"/>
  </r>
  <r>
    <s v="Rural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s v="NA"/>
    <n v="109.5"/>
    <n v="108.3"/>
    <n v="106.9"/>
    <n v="106.8"/>
    <n v="106.4"/>
    <n v="107.8"/>
    <n v="102.5"/>
    <n v="106.5"/>
    <n v="110.7"/>
  </r>
  <r>
    <s v="Urban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s v="107.7"/>
    <n v="108.6"/>
    <n v="108.1"/>
    <n v="107.1"/>
    <n v="107.3"/>
    <n v="105.9"/>
    <n v="110.1"/>
    <n v="103.2"/>
    <n v="107.3"/>
    <n v="111.4"/>
  </r>
  <r>
    <s v="Rural+Urban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s v="107.7"/>
    <n v="109.2"/>
    <n v="108.2"/>
    <n v="107"/>
    <n v="107.1"/>
    <n v="106.1"/>
    <n v="109.1"/>
    <n v="102.8"/>
    <n v="106.9"/>
    <n v="111"/>
  </r>
  <r>
    <s v="Rural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s v="NA"/>
    <n v="109.9"/>
    <n v="108.7"/>
    <n v="107.5"/>
    <n v="107.8"/>
    <n v="106.8"/>
    <n v="108.7"/>
    <n v="105"/>
    <n v="107.5"/>
    <n v="112.1"/>
  </r>
  <r>
    <s v="Urban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s v="108.9"/>
    <n v="109.3"/>
    <n v="108.7"/>
    <n v="107.6"/>
    <n v="108.1"/>
    <n v="106.5"/>
    <n v="110.8"/>
    <n v="106"/>
    <n v="108.3"/>
    <n v="112.7"/>
  </r>
  <r>
    <s v="Rural+Urban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s v="108.9"/>
    <n v="109.7"/>
    <n v="108.7"/>
    <n v="107.5"/>
    <n v="108"/>
    <n v="106.6"/>
    <n v="109.9"/>
    <n v="105.4"/>
    <n v="107.9"/>
    <n v="112.4"/>
  </r>
  <r>
    <s v="Rural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s v="NA"/>
    <n v="111.1"/>
    <n v="109.6"/>
    <n v="108.3"/>
    <n v="109.3"/>
    <n v="107.7"/>
    <n v="109.8"/>
    <n v="106.7"/>
    <n v="108.7"/>
    <n v="114.2"/>
  </r>
  <r>
    <s v="Urban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s v="109.7"/>
    <n v="109.5"/>
    <n v="109.6"/>
    <n v="107.9"/>
    <n v="110.4"/>
    <n v="107.4"/>
    <n v="111.2"/>
    <n v="106.9"/>
    <n v="109.4"/>
    <n v="113.2"/>
  </r>
  <r>
    <s v="Rural+Urban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s v="109.7"/>
    <n v="110.5"/>
    <n v="109.6"/>
    <n v="108.1"/>
    <n v="109.9"/>
    <n v="107.5"/>
    <n v="110.6"/>
    <n v="106.8"/>
    <n v="109"/>
    <n v="113.7"/>
  </r>
  <r>
    <s v="Rural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s v="NA"/>
    <n v="111.6"/>
    <n v="110.4"/>
    <n v="108.9"/>
    <n v="109.3"/>
    <n v="108.3"/>
    <n v="110.2"/>
    <n v="107.5"/>
    <n v="109.1"/>
    <n v="115.5"/>
  </r>
  <r>
    <s v="Urban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s v="110.5"/>
    <n v="109.7"/>
    <n v="110.2"/>
    <n v="108.2"/>
    <n v="109.7"/>
    <n v="108"/>
    <n v="111.3"/>
    <n v="107.3"/>
    <n v="109.4"/>
    <n v="114"/>
  </r>
  <r>
    <s v="Rural+Urban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s v="110.5"/>
    <n v="110.9"/>
    <n v="110.3"/>
    <n v="108.6"/>
    <n v="109.5"/>
    <n v="108.1"/>
    <n v="110.8"/>
    <n v="107.4"/>
    <n v="109.2"/>
    <n v="114.8"/>
  </r>
  <r>
    <s v="Rural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s v="NA"/>
    <n v="112.6"/>
    <n v="111.3"/>
    <n v="109.7"/>
    <n v="109.6"/>
    <n v="108.7"/>
    <n v="111"/>
    <n v="108.2"/>
    <n v="109.8"/>
    <n v="117.4"/>
  </r>
  <r>
    <s v="Urban"/>
    <x v="0"/>
    <x v="11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s v="111.1"/>
    <n v="110"/>
    <n v="110.9"/>
    <n v="108.6"/>
    <n v="109.5"/>
    <n v="108.5"/>
    <n v="111.3"/>
    <n v="107.9"/>
    <n v="109.6"/>
    <n v="115"/>
  </r>
  <r>
    <s v="Rural+Urban"/>
    <x v="0"/>
    <x v="11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s v="111.1"/>
    <n v="111.6"/>
    <n v="111.1"/>
    <n v="109.3"/>
    <n v="109.5"/>
    <n v="108.6"/>
    <n v="111.2"/>
    <n v="108.1"/>
    <n v="109.7"/>
    <n v="116.3"/>
  </r>
  <r>
    <s v="Rural"/>
    <x v="0"/>
    <x v="12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s v="NA"/>
    <n v="112.8"/>
    <n v="112.1"/>
    <n v="110.1"/>
    <n v="109.9"/>
    <n v="109.2"/>
    <n v="111.6"/>
    <n v="108.1"/>
    <n v="110.1"/>
    <n v="115.5"/>
  </r>
  <r>
    <s v="Urban"/>
    <x v="0"/>
    <x v="12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s v="110.7"/>
    <n v="110.4"/>
    <n v="111.3"/>
    <n v="109"/>
    <n v="109.7"/>
    <n v="108.9"/>
    <n v="111.4"/>
    <n v="107.7"/>
    <n v="109.8"/>
    <n v="113.3"/>
  </r>
  <r>
    <s v="Rural+Urban"/>
    <x v="0"/>
    <x v="12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s v="110.7"/>
    <n v="111.9"/>
    <n v="111.7"/>
    <n v="109.7"/>
    <n v="109.8"/>
    <n v="109"/>
    <n v="111.5"/>
    <n v="107.9"/>
    <n v="110"/>
    <n v="114.5"/>
  </r>
  <r>
    <s v="Rural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s v="NA"/>
    <n v="113"/>
    <n v="112.6"/>
    <n v="110.6"/>
    <n v="110.5"/>
    <n v="109.6"/>
    <n v="111.8"/>
    <n v="108.3"/>
    <n v="110.6"/>
    <n v="114.2"/>
  </r>
  <r>
    <s v="Urban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s v="111.6"/>
    <n v="111"/>
    <n v="111.9"/>
    <n v="109.7"/>
    <n v="110.8"/>
    <n v="109.8"/>
    <n v="111.5"/>
    <n v="108"/>
    <n v="110.5"/>
    <n v="112.9"/>
  </r>
  <r>
    <s v="Rural+Urban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s v="111.6"/>
    <n v="112.2"/>
    <n v="112.3"/>
    <n v="110.3"/>
    <n v="110.7"/>
    <n v="109.7"/>
    <n v="111.6"/>
    <n v="108.2"/>
    <n v="110.6"/>
    <n v="113.6"/>
  </r>
  <r>
    <s v="Rural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s v="NA"/>
    <n v="113.2"/>
    <n v="112.9"/>
    <n v="110.9"/>
    <n v="110.8"/>
    <n v="109.9"/>
    <n v="112"/>
    <n v="108.7"/>
    <n v="110.9"/>
    <n v="114"/>
  </r>
  <r>
    <s v="Urban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s v="112.5"/>
    <n v="111.1"/>
    <n v="112.6"/>
    <n v="110.4"/>
    <n v="111.3"/>
    <n v="110.3"/>
    <n v="111.6"/>
    <n v="108.7"/>
    <n v="111"/>
    <n v="113.1"/>
  </r>
  <r>
    <s v="Rural+Urban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s v="112.5"/>
    <n v="112.4"/>
    <n v="112.8"/>
    <n v="110.7"/>
    <n v="111.1"/>
    <n v="110.1"/>
    <n v="111.8"/>
    <n v="108.7"/>
    <n v="110.9"/>
    <n v="113.6"/>
  </r>
  <r>
    <s v="Rural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s v="NA"/>
    <n v="113.4"/>
    <n v="113.4"/>
    <n v="111.4"/>
    <n v="111.2"/>
    <n v="110.2"/>
    <n v="112.4"/>
    <n v="108.9"/>
    <n v="111.3"/>
    <n v="114.6"/>
  </r>
  <r>
    <s v="Urban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s v="113.2"/>
    <n v="110.9"/>
    <n v="113"/>
    <n v="110.8"/>
    <n v="111.6"/>
    <n v="110.9"/>
    <n v="111.8"/>
    <n v="109.2"/>
    <n v="111.4"/>
    <n v="113.7"/>
  </r>
  <r>
    <s v="Rural+Urban"/>
    <x v="1"/>
    <x v="13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s v="113.2"/>
    <n v="112.5"/>
    <n v="113.2"/>
    <n v="111.2"/>
    <n v="111.4"/>
    <n v="110.6"/>
    <n v="112"/>
    <n v="109"/>
    <n v="111.3"/>
    <n v="114.2"/>
  </r>
  <r>
    <s v="Rural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s v="NA"/>
    <n v="113.4"/>
    <n v="113.7"/>
    <n v="111.8"/>
    <n v="111.2"/>
    <n v="110.5"/>
    <n v="113"/>
    <n v="108.9"/>
    <n v="111.5"/>
    <n v="115.4"/>
  </r>
  <r>
    <s v="Urban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s v="113.9"/>
    <n v="110.9"/>
    <n v="113.4"/>
    <n v="111"/>
    <n v="111.2"/>
    <n v="111.2"/>
    <n v="112.5"/>
    <n v="109.1"/>
    <n v="111.4"/>
    <n v="114.7"/>
  </r>
  <r>
    <s v="Rural+Urban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s v="113.9"/>
    <n v="112.5"/>
    <n v="113.6"/>
    <n v="111.5"/>
    <n v="111.2"/>
    <n v="110.9"/>
    <n v="112.7"/>
    <n v="109"/>
    <n v="111.5"/>
    <n v="115.1"/>
  </r>
  <r>
    <s v="Rural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s v="NA"/>
    <n v="113.4"/>
    <n v="114.1"/>
    <n v="112.1"/>
    <n v="111.4"/>
    <n v="110.9"/>
    <n v="113.1"/>
    <n v="108.9"/>
    <n v="111.8"/>
    <n v="116"/>
  </r>
  <r>
    <s v="Urban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s v="114.3"/>
    <n v="111.1"/>
    <n v="114.1"/>
    <n v="111.2"/>
    <n v="111.3"/>
    <n v="111.5"/>
    <n v="112.9"/>
    <n v="109.3"/>
    <n v="111.7"/>
    <n v="115.6"/>
  </r>
  <r>
    <s v="Rural+Urban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s v="114.3"/>
    <n v="112.5"/>
    <n v="114.1"/>
    <n v="111.8"/>
    <n v="111.3"/>
    <n v="111.2"/>
    <n v="113"/>
    <n v="109.1"/>
    <n v="111.8"/>
    <n v="115.8"/>
  </r>
  <r>
    <s v="Rural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s v="NA"/>
    <n v="114.4"/>
    <n v="114.9"/>
    <n v="112.8"/>
    <n v="112.2"/>
    <n v="111.4"/>
    <n v="114.3"/>
    <n v="108"/>
    <n v="112.3"/>
    <n v="117"/>
  </r>
  <r>
    <s v="Urban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s v="113.9"/>
    <n v="111.2"/>
    <n v="114.3"/>
    <n v="111.4"/>
    <n v="111.5"/>
    <n v="111.8"/>
    <n v="115.1"/>
    <n v="108.7"/>
    <n v="112.2"/>
    <n v="116.4"/>
  </r>
  <r>
    <s v="Rural+Urban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s v="113.9"/>
    <n v="113.2"/>
    <n v="114.6"/>
    <n v="112.3"/>
    <n v="111.8"/>
    <n v="111.6"/>
    <n v="114.8"/>
    <n v="108.3"/>
    <n v="112.3"/>
    <n v="116.7"/>
  </r>
  <r>
    <s v="Rural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s v="NA"/>
    <n v="115.3"/>
    <n v="115.4"/>
    <n v="113.4"/>
    <n v="113.2"/>
    <n v="111.8"/>
    <n v="115.5"/>
    <n v="108.8"/>
    <n v="113.1"/>
    <n v="119.5"/>
  </r>
  <r>
    <s v="Urban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s v="114.8"/>
    <n v="111.6"/>
    <n v="114.9"/>
    <n v="111.5"/>
    <n v="113"/>
    <n v="112.4"/>
    <n v="117.8"/>
    <n v="109.7"/>
    <n v="113.5"/>
    <n v="118.9"/>
  </r>
  <r>
    <s v="Rural+Urban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s v="114.8"/>
    <n v="113.9"/>
    <n v="115.2"/>
    <n v="112.7"/>
    <n v="113.1"/>
    <n v="112.1"/>
    <n v="116.8"/>
    <n v="109.2"/>
    <n v="113.3"/>
    <n v="119.2"/>
  </r>
  <r>
    <s v="Rural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s v="NA"/>
    <n v="115.4"/>
    <n v="115.9"/>
    <n v="114"/>
    <n v="113.2"/>
    <n v="112.2"/>
    <n v="116.2"/>
    <n v="109.4"/>
    <n v="113.5"/>
    <n v="120.7"/>
  </r>
  <r>
    <s v="Urban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s v="115.5"/>
    <n v="111.8"/>
    <n v="115.3"/>
    <n v="112.2"/>
    <n v="112.5"/>
    <n v="112.9"/>
    <n v="119.2"/>
    <n v="110.5"/>
    <n v="113.9"/>
    <n v="119.9"/>
  </r>
  <r>
    <s v="Rural+Urban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s v="115.5"/>
    <n v="114"/>
    <n v="115.6"/>
    <n v="113.3"/>
    <n v="112.8"/>
    <n v="112.6"/>
    <n v="118"/>
    <n v="109.9"/>
    <n v="113.7"/>
    <n v="120.3"/>
  </r>
  <r>
    <s v="Rural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s v="NA"/>
    <n v="115.8"/>
    <n v="116.7"/>
    <n v="114.5"/>
    <n v="112.8"/>
    <n v="112.6"/>
    <n v="116.6"/>
    <n v="109.1"/>
    <n v="113.7"/>
    <n v="120.9"/>
  </r>
  <r>
    <s v="Urban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s v="116.1"/>
    <n v="111.8"/>
    <n v="115.5"/>
    <n v="112.3"/>
    <n v="111.2"/>
    <n v="113.4"/>
    <n v="120"/>
    <n v="110"/>
    <n v="113.6"/>
    <n v="119.2"/>
  </r>
  <r>
    <s v="Rural+Urban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s v="116.1"/>
    <n v="114.3"/>
    <n v="116.1"/>
    <n v="113.7"/>
    <n v="112"/>
    <n v="113.1"/>
    <n v="118.6"/>
    <n v="109.5"/>
    <n v="113.7"/>
    <n v="120.1"/>
  </r>
  <r>
    <s v="Rural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s v="NA"/>
    <n v="116.4"/>
    <n v="117.5"/>
    <n v="115.3"/>
    <n v="112.6"/>
    <n v="113"/>
    <n v="116.9"/>
    <n v="109.3"/>
    <n v="114"/>
    <n v="121"/>
  </r>
  <r>
    <s v="Urban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s v="116.7"/>
    <n v="112"/>
    <n v="115.8"/>
    <n v="112.6"/>
    <n v="111"/>
    <n v="113.6"/>
    <n v="120.2"/>
    <n v="110.1"/>
    <n v="113.7"/>
    <n v="119.1"/>
  </r>
  <r>
    <s v="Rural+Urban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s v="116.7"/>
    <n v="114.7"/>
    <n v="116.7"/>
    <n v="114.3"/>
    <n v="111.8"/>
    <n v="113.3"/>
    <n v="118.8"/>
    <n v="109.6"/>
    <n v="113.9"/>
    <n v="120.1"/>
  </r>
  <r>
    <s v="Rural"/>
    <x v="1"/>
    <x v="11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s v="NA"/>
    <n v="117.3"/>
    <n v="118.1"/>
    <n v="115.9"/>
    <n v="112"/>
    <n v="113.3"/>
    <n v="117.2"/>
    <n v="108.8"/>
    <n v="114.1"/>
    <n v="121.1"/>
  </r>
  <r>
    <s v="Urban"/>
    <x v="1"/>
    <x v="11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s v="117.1"/>
    <n v="112.6"/>
    <n v="116.4"/>
    <n v="113"/>
    <n v="109.7"/>
    <n v="114"/>
    <n v="120.3"/>
    <n v="109.6"/>
    <n v="113.4"/>
    <n v="119"/>
  </r>
  <r>
    <s v="Rural+Urban"/>
    <x v="1"/>
    <x v="11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s v="117.1"/>
    <n v="115.5"/>
    <n v="117.3"/>
    <n v="114.8"/>
    <n v="110.8"/>
    <n v="113.7"/>
    <n v="119"/>
    <n v="109.1"/>
    <n v="113.8"/>
    <n v="120.1"/>
  </r>
  <r>
    <s v="Rural"/>
    <x v="1"/>
    <x v="12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s v="NA"/>
    <n v="117.4"/>
    <n v="118.2"/>
    <n v="116.2"/>
    <n v="111.5"/>
    <n v="113.3"/>
    <n v="117.7"/>
    <n v="109.4"/>
    <n v="114.2"/>
    <n v="120.3"/>
  </r>
  <r>
    <s v="Urban"/>
    <x v="1"/>
    <x v="12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s v="116.5"/>
    <n v="113"/>
    <n v="116.8"/>
    <n v="113.2"/>
    <n v="108.8"/>
    <n v="114.3"/>
    <n v="120.7"/>
    <n v="110.4"/>
    <n v="113.4"/>
    <n v="118.4"/>
  </r>
  <r>
    <s v="Rural+Urban"/>
    <x v="1"/>
    <x v="12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s v="116.5"/>
    <n v="115.7"/>
    <n v="117.5"/>
    <n v="115.1"/>
    <n v="110.1"/>
    <n v="113.9"/>
    <n v="119.5"/>
    <n v="109.8"/>
    <n v="113.8"/>
    <n v="119.4"/>
  </r>
  <r>
    <s v="Rural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s v="NA"/>
    <n v="118.4"/>
    <n v="118.9"/>
    <n v="116.6"/>
    <n v="111"/>
    <n v="114"/>
    <n v="118.2"/>
    <n v="110.2"/>
    <n v="114.5"/>
    <n v="120.3"/>
  </r>
  <r>
    <s v="Urban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s v="117.3"/>
    <n v="113.4"/>
    <n v="117.2"/>
    <n v="113.7"/>
    <n v="107.9"/>
    <n v="114.6"/>
    <n v="120.8"/>
    <n v="111.4"/>
    <n v="113.4"/>
    <n v="118.5"/>
  </r>
  <r>
    <s v="Rural+Urban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s v="117.3"/>
    <n v="116.5"/>
    <n v="118.1"/>
    <n v="115.5"/>
    <n v="109.4"/>
    <n v="114.3"/>
    <n v="119.7"/>
    <n v="110.7"/>
    <n v="114"/>
    <n v="119.5"/>
  </r>
  <r>
    <s v="Rural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s v="NA"/>
    <n v="120"/>
    <n v="119.6"/>
    <n v="117.7"/>
    <n v="110.9"/>
    <n v="114.8"/>
    <n v="118.7"/>
    <n v="110.8"/>
    <n v="115"/>
    <n v="120.6"/>
  </r>
  <r>
    <s v="Urban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s v="118.1"/>
    <n v="114"/>
    <n v="117.7"/>
    <n v="114.1"/>
    <n v="106.8"/>
    <n v="114.9"/>
    <n v="120.4"/>
    <n v="111.7"/>
    <n v="113.2"/>
    <n v="118.7"/>
  </r>
  <r>
    <s v="Rural+Urban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s v="118.1"/>
    <n v="117.7"/>
    <n v="118.7"/>
    <n v="116.3"/>
    <n v="108.7"/>
    <n v="114.9"/>
    <n v="119.7"/>
    <n v="111.2"/>
    <n v="114.1"/>
    <n v="119.7"/>
  </r>
  <r>
    <s v="Rural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s v="NA"/>
    <n v="120.6"/>
    <n v="120.2"/>
    <n v="118.2"/>
    <n v="111.6"/>
    <n v="115.5"/>
    <n v="119.4"/>
    <n v="110.8"/>
    <n v="115.5"/>
    <n v="121.1"/>
  </r>
  <r>
    <s v="Urban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s v="118.6"/>
    <n v="114.4"/>
    <n v="118"/>
    <n v="114.3"/>
    <n v="108.4"/>
    <n v="115.4"/>
    <n v="120.6"/>
    <n v="111.3"/>
    <n v="113.8"/>
    <n v="119.1"/>
  </r>
  <r>
    <s v="Rural+Urban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s v="118.6"/>
    <n v="118.3"/>
    <n v="119.2"/>
    <n v="116.7"/>
    <n v="109.9"/>
    <n v="115.4"/>
    <n v="120.1"/>
    <n v="111"/>
    <n v="114.7"/>
    <n v="120.2"/>
  </r>
  <r>
    <s v="Rural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s v="NA"/>
    <n v="121.2"/>
    <n v="120.9"/>
    <n v="118.6"/>
    <n v="111.9"/>
    <n v="116.2"/>
    <n v="119.9"/>
    <n v="111.6"/>
    <n v="116"/>
    <n v="121.5"/>
  </r>
  <r>
    <s v="Urban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s v="119.2"/>
    <n v="114.7"/>
    <n v="118.4"/>
    <n v="114.6"/>
    <n v="108.4"/>
    <n v="115.6"/>
    <n v="121.7"/>
    <n v="111.8"/>
    <n v="114.2"/>
    <n v="119.7"/>
  </r>
  <r>
    <s v="Rural+Urban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s v="119.2"/>
    <n v="118.7"/>
    <n v="119.7"/>
    <n v="117.1"/>
    <n v="110.1"/>
    <n v="115.9"/>
    <n v="121"/>
    <n v="111.7"/>
    <n v="115.1"/>
    <n v="120.7"/>
  </r>
  <r>
    <s v="Rural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s v="NA"/>
    <n v="121.9"/>
    <n v="121.5"/>
    <n v="119.4"/>
    <n v="113.3"/>
    <n v="116.7"/>
    <n v="120.5"/>
    <n v="112.3"/>
    <n v="116.9"/>
    <n v="122.4"/>
  </r>
  <r>
    <s v="Urban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s v="119.6"/>
    <n v="114.9"/>
    <n v="118.7"/>
    <n v="114.9"/>
    <n v="110.8"/>
    <n v="116"/>
    <n v="122"/>
    <n v="112.4"/>
    <n v="115.2"/>
    <n v="120.7"/>
  </r>
  <r>
    <s v="Rural+Urban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s v="119.6"/>
    <n v="119.2"/>
    <n v="120.2"/>
    <n v="117.7"/>
    <n v="112"/>
    <n v="116.3"/>
    <n v="121.4"/>
    <n v="112.3"/>
    <n v="116.1"/>
    <n v="121.6"/>
  </r>
  <r>
    <s v="Rural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s v="NA"/>
    <n v="122.6"/>
    <n v="122.8"/>
    <n v="120.4"/>
    <n v="114.2"/>
    <n v="117.9"/>
    <n v="122"/>
    <n v="113"/>
    <n v="117.9"/>
    <n v="124.1"/>
  </r>
  <r>
    <s v="Urban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s v="119"/>
    <n v="115.1"/>
    <n v="119.2"/>
    <n v="115.4"/>
    <n v="111.7"/>
    <n v="116.2"/>
    <n v="123.8"/>
    <n v="112.5"/>
    <n v="116"/>
    <n v="121.7"/>
  </r>
  <r>
    <s v="Rural+Urban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s v="119"/>
    <n v="119.8"/>
    <n v="121.1"/>
    <n v="118.5"/>
    <n v="112.9"/>
    <n v="116.9"/>
    <n v="123.1"/>
    <n v="112.8"/>
    <n v="117"/>
    <n v="123"/>
  </r>
  <r>
    <s v="Rural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s v="NA"/>
    <n v="123"/>
    <n v="123"/>
    <n v="120.8"/>
    <n v="114.1"/>
    <n v="118"/>
    <n v="122.9"/>
    <n v="112.7"/>
    <n v="118.1"/>
    <n v="124.7"/>
  </r>
  <r>
    <s v="Urban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s v="119.9"/>
    <n v="115.3"/>
    <n v="119.5"/>
    <n v="116"/>
    <n v="111.5"/>
    <n v="116.6"/>
    <n v="125.4"/>
    <n v="111.7"/>
    <n v="116.3"/>
    <n v="122.4"/>
  </r>
  <r>
    <s v="Rural+Urban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s v="119.9"/>
    <n v="120.1"/>
    <n v="121.3"/>
    <n v="119"/>
    <n v="112.7"/>
    <n v="117.2"/>
    <n v="124.4"/>
    <n v="112.3"/>
    <n v="117.2"/>
    <n v="123.6"/>
  </r>
  <r>
    <s v="Rural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s v="NA"/>
    <n v="123.8"/>
    <n v="123.7"/>
    <n v="121.1"/>
    <n v="113.6"/>
    <n v="118.5"/>
    <n v="123.6"/>
    <n v="112.5"/>
    <n v="118.2"/>
    <n v="126.1"/>
  </r>
  <r>
    <s v="Urban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s v="120.9"/>
    <n v="115.3"/>
    <n v="120"/>
    <n v="116.6"/>
    <n v="109.9"/>
    <n v="117.2"/>
    <n v="126.2"/>
    <n v="112"/>
    <n v="116.2"/>
    <n v="123.2"/>
  </r>
  <r>
    <s v="Rural+Urban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s v="120.9"/>
    <n v="120.6"/>
    <n v="122"/>
    <n v="119.4"/>
    <n v="111.7"/>
    <n v="117.8"/>
    <n v="125.1"/>
    <n v="112.3"/>
    <n v="117.2"/>
    <n v="124.8"/>
  </r>
  <r>
    <s v="Rural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s v="NA"/>
    <n v="123.7"/>
    <n v="124.5"/>
    <n v="121.4"/>
    <n v="113.8"/>
    <n v="119.6"/>
    <n v="124.5"/>
    <n v="113.7"/>
    <n v="118.8"/>
    <n v="127"/>
  </r>
  <r>
    <s v="Urban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s v="121.6"/>
    <n v="115.1"/>
    <n v="120.4"/>
    <n v="117.1"/>
    <n v="109.1"/>
    <n v="117.3"/>
    <n v="126.5"/>
    <n v="112.9"/>
    <n v="116.2"/>
    <n v="123.5"/>
  </r>
  <r>
    <s v="Rural+Urban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s v="121.6"/>
    <n v="120.4"/>
    <n v="122.6"/>
    <n v="119.8"/>
    <n v="111.3"/>
    <n v="118.3"/>
    <n v="125.7"/>
    <n v="113.4"/>
    <n v="117.5"/>
    <n v="125.4"/>
  </r>
  <r>
    <s v="Rural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s v="NA"/>
    <n v="124.4"/>
    <n v="125.1"/>
    <n v="122"/>
    <n v="113.8"/>
    <n v="120.1"/>
    <n v="125.1"/>
    <n v="114.2"/>
    <n v="119.2"/>
    <n v="127.7"/>
  </r>
  <r>
    <s v="Urban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s v="122.4"/>
    <n v="114.9"/>
    <n v="120.7"/>
    <n v="117.7"/>
    <n v="109.3"/>
    <n v="117.7"/>
    <n v="126.5"/>
    <n v="113.5"/>
    <n v="116.5"/>
    <n v="124.2"/>
  </r>
  <r>
    <s v="Rural+Urban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s v="122.4"/>
    <n v="120.8"/>
    <n v="123"/>
    <n v="120.4"/>
    <n v="111.4"/>
    <n v="118.7"/>
    <n v="125.9"/>
    <n v="113.9"/>
    <n v="117.9"/>
    <n v="126.1"/>
  </r>
  <r>
    <s v="Rural"/>
    <x v="2"/>
    <x v="11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s v="NA"/>
    <n v="125.6"/>
    <n v="125.6"/>
    <n v="122.6"/>
    <n v="114"/>
    <n v="120.9"/>
    <n v="125.8"/>
    <n v="114.2"/>
    <n v="119.6"/>
    <n v="128.30000000000001"/>
  </r>
  <r>
    <s v="Urban"/>
    <x v="2"/>
    <x v="11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s v="122.9"/>
    <n v="115.1"/>
    <n v="121"/>
    <n v="118.1"/>
    <n v="109.3"/>
    <n v="117.9"/>
    <n v="126.6"/>
    <n v="113.3"/>
    <n v="116.6"/>
    <n v="124.6"/>
  </r>
  <r>
    <s v="Rural+Urban"/>
    <x v="2"/>
    <x v="11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s v="122.9"/>
    <n v="121.6"/>
    <n v="123.4"/>
    <n v="120.9"/>
    <n v="111.5"/>
    <n v="119.2"/>
    <n v="126.3"/>
    <n v="113.8"/>
    <n v="118.1"/>
    <n v="126.6"/>
  </r>
  <r>
    <s v="Rural"/>
    <x v="2"/>
    <x v="12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s v="NA"/>
    <n v="125.7"/>
    <n v="126"/>
    <n v="123.1"/>
    <n v="114"/>
    <n v="121.6"/>
    <n v="125.6"/>
    <n v="114.1"/>
    <n v="119.8"/>
    <n v="127.9"/>
  </r>
  <r>
    <s v="Urban"/>
    <x v="2"/>
    <x v="12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s v="122.4"/>
    <n v="116"/>
    <n v="121"/>
    <n v="118.6"/>
    <n v="109.3"/>
    <n v="118.1"/>
    <n v="126.6"/>
    <n v="113.2"/>
    <n v="116.7"/>
    <n v="124"/>
  </r>
  <r>
    <s v="Rural+Urban"/>
    <x v="2"/>
    <x v="12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s v="122.4"/>
    <n v="122"/>
    <n v="123.6"/>
    <n v="121.4"/>
    <n v="111.5"/>
    <n v="119.6"/>
    <n v="126.2"/>
    <n v="113.7"/>
    <n v="118.3"/>
    <n v="126.1"/>
  </r>
  <r>
    <s v="Rural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s v="NA"/>
    <n v="126.2"/>
    <n v="126.6"/>
    <n v="123.7"/>
    <n v="113.6"/>
    <n v="121.4"/>
    <n v="126.2"/>
    <n v="114.9"/>
    <n v="120.1"/>
    <n v="128.1"/>
  </r>
  <r>
    <s v="Urban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s v="123.4"/>
    <n v="116.9"/>
    <n v="121.6"/>
    <n v="119.1"/>
    <n v="108.9"/>
    <n v="118.5"/>
    <n v="126.4"/>
    <n v="114"/>
    <n v="116.8"/>
    <n v="124.2"/>
  </r>
  <r>
    <s v="Rural+Urban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s v="123.4"/>
    <n v="122.7"/>
    <n v="124.2"/>
    <n v="122"/>
    <n v="111.1"/>
    <n v="119.8"/>
    <n v="126.3"/>
    <n v="114.5"/>
    <n v="118.5"/>
    <n v="126.3"/>
  </r>
  <r>
    <s v="Rural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s v="NA"/>
    <n v="127.5"/>
    <n v="127.1"/>
    <n v="124.3"/>
    <n v="113.9"/>
    <n v="122.3"/>
    <n v="127.1"/>
    <n v="116.8"/>
    <n v="120.9"/>
    <n v="127.9"/>
  </r>
  <r>
    <s v="Urban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s v="124.4"/>
    <n v="116"/>
    <n v="121.8"/>
    <n v="119.5"/>
    <n v="109.1"/>
    <n v="118.8"/>
    <n v="126.3"/>
    <n v="116.2"/>
    <n v="117.2"/>
    <n v="123.8"/>
  </r>
  <r>
    <s v="Rural+Urban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s v="124.4"/>
    <n v="123.1"/>
    <n v="124.6"/>
    <n v="122.5"/>
    <n v="111.4"/>
    <n v="120.3"/>
    <n v="126.6"/>
    <n v="116.6"/>
    <n v="119.1"/>
    <n v="126"/>
  </r>
  <r>
    <s v="Rural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s v="NA"/>
    <n v="127"/>
    <n v="127.7"/>
    <n v="124.8"/>
    <n v="113.6"/>
    <n v="122.5"/>
    <n v="127.5"/>
    <n v="117.4"/>
    <n v="121.1"/>
    <n v="128"/>
  </r>
  <r>
    <s v="Urban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s v="124.9"/>
    <n v="114.8"/>
    <n v="122.3"/>
    <n v="119.7"/>
    <n v="108.5"/>
    <n v="119.1"/>
    <n v="126.4"/>
    <n v="117.1"/>
    <n v="117.3"/>
    <n v="123.8"/>
  </r>
  <r>
    <s v="Rural+Urban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s v="124.9"/>
    <n v="122.4"/>
    <n v="125.1"/>
    <n v="122.9"/>
    <n v="110.9"/>
    <n v="120.6"/>
    <n v="126.9"/>
    <n v="117.3"/>
    <n v="119.3"/>
    <n v="126"/>
  </r>
  <r>
    <s v="Rural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s v="NA"/>
    <n v="127"/>
    <n v="128"/>
    <n v="125.2"/>
    <n v="114.4"/>
    <n v="123.2"/>
    <n v="127.9"/>
    <n v="118.4"/>
    <n v="121.7"/>
    <n v="129"/>
  </r>
  <r>
    <s v="Urban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s v="125.6"/>
    <n v="114.6"/>
    <n v="122.8"/>
    <n v="120"/>
    <n v="110"/>
    <n v="119.5"/>
    <n v="127.6"/>
    <n v="117.6"/>
    <n v="118.2"/>
    <n v="125.3"/>
  </r>
  <r>
    <s v="Rural+Urban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s v="125.6"/>
    <n v="122.3"/>
    <n v="125.5"/>
    <n v="123.2"/>
    <n v="112.1"/>
    <n v="121.1"/>
    <n v="127.7"/>
    <n v="118.1"/>
    <n v="120"/>
    <n v="127.3"/>
  </r>
  <r>
    <s v="Rural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s v="NA"/>
    <n v="127.4"/>
    <n v="128.5"/>
    <n v="125.8"/>
    <n v="115.1"/>
    <n v="123.6"/>
    <n v="129.1"/>
    <n v="119.7"/>
    <n v="122.5"/>
    <n v="130.30000000000001"/>
  </r>
  <r>
    <s v="Urban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s v="126"/>
    <n v="115"/>
    <n v="123.2"/>
    <n v="120.3"/>
    <n v="110.7"/>
    <n v="119.8"/>
    <n v="128"/>
    <n v="118.5"/>
    <n v="118.7"/>
    <n v="126.6"/>
  </r>
  <r>
    <s v="Rural+Urban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s v="126"/>
    <n v="122.7"/>
    <n v="126"/>
    <n v="123.7"/>
    <n v="112.8"/>
    <n v="121.5"/>
    <n v="128.5"/>
    <n v="119.2"/>
    <n v="120.7"/>
    <n v="128.6"/>
  </r>
  <r>
    <s v="Rural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s v="NA"/>
    <n v="128"/>
    <n v="129.30000000000001"/>
    <n v="126.2"/>
    <n v="116.3"/>
    <n v="124.1"/>
    <n v="130.19999999999999"/>
    <n v="119.9"/>
    <n v="123.3"/>
    <n v="131.9"/>
  </r>
  <r>
    <s v="Urban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s v="125.5"/>
    <n v="115.5"/>
    <n v="123.2"/>
    <n v="120.6"/>
    <n v="112.3"/>
    <n v="119.9"/>
    <n v="129.30000000000001"/>
    <n v="118.8"/>
    <n v="119.6"/>
    <n v="128.1"/>
  </r>
  <r>
    <s v="Rural+Urban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s v="125.5"/>
    <n v="123.3"/>
    <n v="126.4"/>
    <n v="124.1"/>
    <n v="114.2"/>
    <n v="121.7"/>
    <n v="129.69999999999999"/>
    <n v="119.4"/>
    <n v="121.5"/>
    <n v="130.1"/>
  </r>
  <r>
    <s v="Rural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s v="NA"/>
    <n v="128.19999999999999"/>
    <n v="130"/>
    <n v="126.7"/>
    <n v="116.4"/>
    <n v="125.2"/>
    <n v="130.80000000000001"/>
    <n v="120.9"/>
    <n v="123.8"/>
    <n v="133"/>
  </r>
  <r>
    <s v="Urban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s v="126.4"/>
    <n v="115.5"/>
    <n v="123.5"/>
    <n v="120.9"/>
    <n v="111.7"/>
    <n v="120.3"/>
    <n v="130.80000000000001"/>
    <n v="120"/>
    <n v="119.9"/>
    <n v="129"/>
  </r>
  <r>
    <s v="Rural+Urban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s v="126.4"/>
    <n v="123.4"/>
    <n v="126.9"/>
    <n v="124.5"/>
    <n v="113.9"/>
    <n v="122.4"/>
    <n v="130.80000000000001"/>
    <n v="120.5"/>
    <n v="121.9"/>
    <n v="131.1"/>
  </r>
  <r>
    <s v="Rural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s v="NA"/>
    <n v="129.1"/>
    <n v="130.6"/>
    <n v="127"/>
    <n v="116"/>
    <n v="125.5"/>
    <n v="131.9"/>
    <n v="122"/>
    <n v="124.2"/>
    <n v="133.5"/>
  </r>
  <r>
    <s v="Urban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s v="127.3"/>
    <n v="114.7"/>
    <n v="123.9"/>
    <n v="121.2"/>
    <n v="110.4"/>
    <n v="120.6"/>
    <n v="131.5"/>
    <n v="120.9"/>
    <n v="119.9"/>
    <n v="128.4"/>
  </r>
  <r>
    <s v="Rural+Urban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s v="127.3"/>
    <n v="123.6"/>
    <n v="127.4"/>
    <n v="124.8"/>
    <n v="113.1"/>
    <n v="122.7"/>
    <n v="131.69999999999999"/>
    <n v="121.5"/>
    <n v="122.1"/>
    <n v="131.1"/>
  </r>
  <r>
    <s v="Rural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s v="NA"/>
    <n v="129.69999999999999"/>
    <n v="131.1"/>
    <n v="127.8"/>
    <n v="117"/>
    <n v="125.7"/>
    <n v="132.19999999999999"/>
    <n v="122.8"/>
    <n v="124.9"/>
    <n v="133.4"/>
  </r>
  <r>
    <s v="Urban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s v="127.9"/>
    <n v="114.8"/>
    <n v="124.3"/>
    <n v="121.4"/>
    <n v="111.8"/>
    <n v="120.8"/>
    <n v="131.6"/>
    <n v="121.2"/>
    <n v="120.5"/>
    <n v="128"/>
  </r>
  <r>
    <s v="Rural+Urban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s v="127.9"/>
    <n v="124.1"/>
    <n v="127.9"/>
    <n v="125.4"/>
    <n v="114.3"/>
    <n v="122.9"/>
    <n v="131.80000000000001"/>
    <n v="122.1"/>
    <n v="122.8"/>
    <n v="130.9"/>
  </r>
  <r>
    <s v="Rural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s v="NA"/>
    <n v="129.80000000000001"/>
    <n v="131.80000000000001"/>
    <n v="128.69999999999999"/>
    <n v="117.8"/>
    <n v="126.5"/>
    <n v="133"/>
    <n v="123"/>
    <n v="125.7"/>
    <n v="133.80000000000001"/>
  </r>
  <r>
    <s v="Urban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s v="128.7"/>
    <n v="115.2"/>
    <n v="124.5"/>
    <n v="121.8"/>
    <n v="112.8"/>
    <n v="121.2"/>
    <n v="131.9"/>
    <n v="120.8"/>
    <n v="120.9"/>
    <n v="128.6"/>
  </r>
  <r>
    <s v="Rural+Urban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s v="128.7"/>
    <n v="124.3"/>
    <n v="128.4"/>
    <n v="126.1"/>
    <n v="115.2"/>
    <n v="123.5"/>
    <n v="132.4"/>
    <n v="122.1"/>
    <n v="123.4"/>
    <n v="131.4"/>
  </r>
  <r>
    <s v="Rural"/>
    <x v="3"/>
    <x v="11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s v="NA"/>
    <n v="130.30000000000001"/>
    <n v="132.1"/>
    <n v="129.1"/>
    <n v="118.2"/>
    <n v="126.9"/>
    <n v="133.69999999999999"/>
    <n v="123.5"/>
    <n v="126.1"/>
    <n v="133.6"/>
  </r>
  <r>
    <s v="Urban"/>
    <x v="3"/>
    <x v="1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s v="129.1"/>
    <n v="116.2"/>
    <n v="124.7"/>
    <n v="122.1"/>
    <n v="113.4"/>
    <n v="121.7"/>
    <n v="132.1"/>
    <n v="121.3"/>
    <n v="121.3"/>
    <n v="128.5"/>
  </r>
  <r>
    <s v="Rural+Urban"/>
    <x v="3"/>
    <x v="11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s v="129.1"/>
    <n v="125"/>
    <n v="128.6"/>
    <n v="126.4"/>
    <n v="115.7"/>
    <n v="124"/>
    <n v="132.80000000000001"/>
    <n v="122.6"/>
    <n v="123.8"/>
    <n v="131.19999999999999"/>
  </r>
  <r>
    <s v="Rural"/>
    <x v="3"/>
    <x v="12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s v="NA"/>
    <n v="132"/>
    <n v="132.9"/>
    <n v="129.69999999999999"/>
    <n v="118.6"/>
    <n v="127.3"/>
    <n v="134.19999999999999"/>
    <n v="121.9"/>
    <n v="126.3"/>
    <n v="132.80000000000001"/>
  </r>
  <r>
    <s v="Urban"/>
    <x v="3"/>
    <x v="12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s v="128.5"/>
    <n v="117.8"/>
    <n v="125"/>
    <n v="122.3"/>
    <n v="113.7"/>
    <n v="121.8"/>
    <n v="132.30000000000001"/>
    <n v="119.9"/>
    <n v="121.4"/>
    <n v="127.6"/>
  </r>
  <r>
    <s v="Rural+Urban"/>
    <x v="3"/>
    <x v="12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s v="128.5"/>
    <n v="126.6"/>
    <n v="129.19999999999999"/>
    <n v="126.9"/>
    <n v="116"/>
    <n v="124.2"/>
    <n v="133.1"/>
    <n v="121.1"/>
    <n v="123.9"/>
    <n v="130.4"/>
  </r>
  <r>
    <s v="Rural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s v="NA"/>
    <n v="132.1"/>
    <n v="133.19999999999999"/>
    <n v="129.9"/>
    <n v="119.1"/>
    <n v="127"/>
    <n v="134.6"/>
    <n v="122.3"/>
    <n v="126.6"/>
    <n v="132.4"/>
  </r>
  <r>
    <s v="Urban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s v="129.6"/>
    <n v="118"/>
    <n v="125.1"/>
    <n v="122.6"/>
    <n v="115.2"/>
    <n v="122"/>
    <n v="132.4"/>
    <n v="120.9"/>
    <n v="122.1"/>
    <n v="127.8"/>
  </r>
  <r>
    <s v="Rural+Urban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s v="129.6"/>
    <n v="126.8"/>
    <n v="129.4"/>
    <n v="127.1"/>
    <n v="117"/>
    <n v="124.2"/>
    <n v="133.30000000000001"/>
    <n v="121.7"/>
    <n v="124.4"/>
    <n v="130.30000000000001"/>
  </r>
  <r>
    <s v="Rural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s v="NA"/>
    <n v="133.19999999999999"/>
    <n v="133.6"/>
    <n v="130.1"/>
    <n v="119.5"/>
    <n v="127.7"/>
    <n v="134.9"/>
    <n v="123.2"/>
    <n v="127"/>
    <n v="132.6"/>
  </r>
  <r>
    <s v="Urban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s v="130.5"/>
    <n v="119.2"/>
    <n v="125.3"/>
    <n v="122.9"/>
    <n v="115.5"/>
    <n v="122.2"/>
    <n v="132.4"/>
    <n v="121.7"/>
    <n v="122.4"/>
    <n v="128.19999999999999"/>
  </r>
  <r>
    <s v="Rural+Urban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s v="130.5"/>
    <n v="127.9"/>
    <n v="129.69999999999999"/>
    <n v="127.4"/>
    <n v="117.4"/>
    <n v="124.6"/>
    <n v="133.4"/>
    <n v="122.6"/>
    <n v="124.8"/>
    <n v="130.6"/>
  </r>
  <r>
    <s v="Rural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s v="NA"/>
    <n v="134.19999999999999"/>
    <n v="134.1"/>
    <n v="130.6"/>
    <n v="119.8"/>
    <n v="128.30000000000001"/>
    <n v="135.19999999999999"/>
    <n v="123.3"/>
    <n v="127.4"/>
    <n v="132.80000000000001"/>
  </r>
  <r>
    <s v="Urban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s v="131.1"/>
    <n v="120.8"/>
    <n v="125.6"/>
    <n v="123.1"/>
    <n v="115.6"/>
    <n v="122.4"/>
    <n v="132.80000000000001"/>
    <n v="121.7"/>
    <n v="122.6"/>
    <n v="128.69999999999999"/>
  </r>
  <r>
    <s v="Rural+Urban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s v="131.1"/>
    <n v="129.1"/>
    <n v="130.1"/>
    <n v="127.8"/>
    <n v="117.6"/>
    <n v="125"/>
    <n v="133.80000000000001"/>
    <n v="122.6"/>
    <n v="125.1"/>
    <n v="130.9"/>
  </r>
  <r>
    <s v="Rural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s v="NA"/>
    <n v="135"/>
    <n v="134.30000000000001"/>
    <n v="131"/>
    <n v="119.2"/>
    <n v="128.30000000000001"/>
    <n v="135.69999999999999"/>
    <n v="123.7"/>
    <n v="127.5"/>
    <n v="132.9"/>
  </r>
  <r>
    <s v="Urban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s v="131.7"/>
    <n v="121.4"/>
    <n v="126"/>
    <n v="123.4"/>
    <n v="114.3"/>
    <n v="122.6"/>
    <n v="133.6"/>
    <n v="122.2"/>
    <n v="122.5"/>
    <n v="129.1"/>
  </r>
  <r>
    <s v="Rural+Urban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s v="131.7"/>
    <n v="129.80000000000001"/>
    <n v="130.4"/>
    <n v="128.1"/>
    <n v="116.6"/>
    <n v="125.1"/>
    <n v="134.5"/>
    <n v="123.1"/>
    <n v="125.1"/>
    <n v="131.1"/>
  </r>
  <r>
    <s v="Rural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s v="NA"/>
    <n v="135"/>
    <n v="134.9"/>
    <n v="131.4"/>
    <n v="119.4"/>
    <n v="129.4"/>
    <n v="136.30000000000001"/>
    <n v="123.7"/>
    <n v="127.9"/>
    <n v="133.30000000000001"/>
  </r>
  <r>
    <s v="Urban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s v="132.1"/>
    <n v="120.1"/>
    <n v="126.5"/>
    <n v="123.6"/>
    <n v="114.3"/>
    <n v="122.8"/>
    <n v="133.80000000000001"/>
    <n v="122"/>
    <n v="122.6"/>
    <n v="129.30000000000001"/>
  </r>
  <r>
    <s v="Rural+Urban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s v="132.1"/>
    <n v="129.4"/>
    <n v="130.9"/>
    <n v="128.4"/>
    <n v="116.7"/>
    <n v="125.7"/>
    <n v="134.80000000000001"/>
    <n v="123"/>
    <n v="125.3"/>
    <n v="131.4"/>
  </r>
  <r>
    <s v="Rural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s v="NA"/>
    <n v="134.80000000000001"/>
    <n v="135.19999999999999"/>
    <n v="131.30000000000001"/>
    <n v="119.4"/>
    <n v="129.80000000000001"/>
    <n v="136.9"/>
    <n v="124.1"/>
    <n v="128.1"/>
    <n v="133.9"/>
  </r>
  <r>
    <s v="Urban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s v="131.4"/>
    <n v="119"/>
    <n v="126.8"/>
    <n v="123.8"/>
    <n v="113.9"/>
    <n v="122.9"/>
    <n v="134.30000000000001"/>
    <n v="122.5"/>
    <n v="122.7"/>
    <n v="129.9"/>
  </r>
  <r>
    <s v="Rural+Urban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s v="131.4"/>
    <n v="128.80000000000001"/>
    <n v="131.19999999999999"/>
    <n v="128.5"/>
    <n v="116.5"/>
    <n v="125.9"/>
    <n v="135.4"/>
    <n v="123.4"/>
    <n v="125.5"/>
    <n v="132"/>
  </r>
  <r>
    <s v="Rural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s v="NA"/>
    <n v="135.30000000000001"/>
    <n v="136.1"/>
    <n v="132.1"/>
    <n v="119.1"/>
    <n v="130.6"/>
    <n v="138.6"/>
    <n v="124.4"/>
    <n v="128.6"/>
    <n v="136.19999999999999"/>
  </r>
  <r>
    <s v="Urban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s v="132.6"/>
    <n v="119.7"/>
    <n v="127.2"/>
    <n v="125"/>
    <n v="113.2"/>
    <n v="123.5"/>
    <n v="135.5"/>
    <n v="122.4"/>
    <n v="123"/>
    <n v="131.80000000000001"/>
  </r>
  <r>
    <s v="Rural+Urban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s v="132.6"/>
    <n v="129.4"/>
    <n v="131.9"/>
    <n v="129.4"/>
    <n v="116"/>
    <n v="126.6"/>
    <n v="136.80000000000001"/>
    <n v="123.6"/>
    <n v="125.9"/>
    <n v="134.19999999999999"/>
  </r>
  <r>
    <s v="Rural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s v="NA"/>
    <n v="136.4"/>
    <n v="137.30000000000001"/>
    <n v="133"/>
    <n v="120.3"/>
    <n v="131.5"/>
    <n v="140.19999999999999"/>
    <n v="125.4"/>
    <n v="129.69999999999999"/>
    <n v="137.80000000000001"/>
  </r>
  <r>
    <s v="Urban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s v="134.4"/>
    <n v="118.9"/>
    <n v="127.7"/>
    <n v="125.7"/>
    <n v="114.6"/>
    <n v="124.1"/>
    <n v="135.69999999999999"/>
    <n v="123.3"/>
    <n v="123.8"/>
    <n v="132.69999999999999"/>
  </r>
  <r>
    <s v="Rural+Urban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s v="134.4"/>
    <n v="129.80000000000001"/>
    <n v="132.80000000000001"/>
    <n v="130.19999999999999"/>
    <n v="117.3"/>
    <n v="127.3"/>
    <n v="137.6"/>
    <n v="124.5"/>
    <n v="126.8"/>
    <n v="135.4"/>
  </r>
  <r>
    <s v="Rural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s v="NA"/>
    <n v="137.4"/>
    <n v="137.9"/>
    <n v="133.4"/>
    <n v="121.2"/>
    <n v="132.30000000000001"/>
    <n v="139.6"/>
    <n v="126.7"/>
    <n v="130.30000000000001"/>
    <n v="137.6"/>
  </r>
  <r>
    <s v="Urban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s v="135.7"/>
    <n v="120.6"/>
    <n v="128.1"/>
    <n v="126.1"/>
    <n v="115.7"/>
    <n v="124.5"/>
    <n v="135.9"/>
    <n v="124.4"/>
    <n v="124.5"/>
    <n v="132.4"/>
  </r>
  <r>
    <s v="Rural+Urban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s v="135.7"/>
    <n v="131"/>
    <n v="133.30000000000001"/>
    <n v="130.6"/>
    <n v="118.3"/>
    <n v="127.9"/>
    <n v="137.4"/>
    <n v="125.7"/>
    <n v="127.5"/>
    <n v="135.19999999999999"/>
  </r>
  <r>
    <s v="Rural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s v="NA"/>
    <n v="138.1"/>
    <n v="138.4"/>
    <n v="134.19999999999999"/>
    <n v="121"/>
    <n v="133"/>
    <n v="140.1"/>
    <n v="127.4"/>
    <n v="130.69999999999999"/>
    <n v="138.30000000000001"/>
  </r>
  <r>
    <s v="Urban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s v="137.3"/>
    <n v="122.6"/>
    <n v="128.30000000000001"/>
    <n v="126.6"/>
    <n v="115"/>
    <n v="124.8"/>
    <n v="136.30000000000001"/>
    <n v="124.6"/>
    <n v="124.5"/>
    <n v="133.5"/>
  </r>
  <r>
    <s v="Rural+Urban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s v="137.3"/>
    <n v="132.19999999999999"/>
    <n v="133.6"/>
    <n v="131.30000000000001"/>
    <n v="117.8"/>
    <n v="128.4"/>
    <n v="137.9"/>
    <n v="126.2"/>
    <n v="127.7"/>
    <n v="136.1"/>
  </r>
  <r>
    <s v="Rural"/>
    <x v="4"/>
    <x v="11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s v="NA"/>
    <n v="141.1"/>
    <n v="139.4"/>
    <n v="135.80000000000001"/>
    <n v="121.6"/>
    <n v="133.69999999999999"/>
    <n v="141.5"/>
    <n v="128.1"/>
    <n v="131.69999999999999"/>
    <n v="140"/>
  </r>
  <r>
    <s v="Urban"/>
    <x v="4"/>
    <x v="11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s v="138.6"/>
    <n v="125.7"/>
    <n v="128.80000000000001"/>
    <n v="127.4"/>
    <n v="115.3"/>
    <n v="125.1"/>
    <n v="136.6"/>
    <n v="124.9"/>
    <n v="124.9"/>
    <n v="134.80000000000001"/>
  </r>
  <r>
    <s v="Rural+Urban"/>
    <x v="4"/>
    <x v="11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s v="138.6"/>
    <n v="135.30000000000001"/>
    <n v="134.4"/>
    <n v="132.6"/>
    <n v="118.3"/>
    <n v="128.9"/>
    <n v="138.6"/>
    <n v="126.8"/>
    <n v="128.4"/>
    <n v="137.6"/>
  </r>
  <r>
    <s v="Rural"/>
    <x v="4"/>
    <x v="12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s v="NA"/>
    <n v="142.6"/>
    <n v="139.5"/>
    <n v="136.1"/>
    <n v="122"/>
    <n v="133.4"/>
    <n v="141.1"/>
    <n v="127.8"/>
    <n v="131.9"/>
    <n v="139.80000000000001"/>
  </r>
  <r>
    <s v="Urban"/>
    <x v="4"/>
    <x v="12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s v="139.1"/>
    <n v="126.8"/>
    <n v="129.30000000000001"/>
    <n v="128.19999999999999"/>
    <n v="115.3"/>
    <n v="125.6"/>
    <n v="136.69999999999999"/>
    <n v="124.6"/>
    <n v="125.1"/>
    <n v="134.1"/>
  </r>
  <r>
    <s v="Rural+Urban"/>
    <x v="4"/>
    <x v="12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s v="139.1"/>
    <n v="136.6"/>
    <n v="134.69999999999999"/>
    <n v="133.1"/>
    <n v="118.5"/>
    <n v="129"/>
    <n v="138.5"/>
    <n v="126.5"/>
    <n v="128.6"/>
    <n v="137.19999999999999"/>
  </r>
  <r>
    <s v="Rural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s v="NA"/>
    <n v="142.30000000000001"/>
    <n v="139.80000000000001"/>
    <n v="136"/>
    <n v="122.7"/>
    <n v="134.30000000000001"/>
    <n v="141.6"/>
    <n v="128.6"/>
    <n v="132.30000000000001"/>
    <n v="139.30000000000001"/>
  </r>
  <r>
    <s v="Urban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s v="140.4"/>
    <n v="127.3"/>
    <n v="129.5"/>
    <n v="129"/>
    <n v="116.3"/>
    <n v="126.2"/>
    <n v="137.1"/>
    <n v="125.5"/>
    <n v="125.8"/>
    <n v="134.1"/>
  </r>
  <r>
    <s v="Rural+Urban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s v="140.4"/>
    <n v="136.6"/>
    <n v="134.9"/>
    <n v="133.30000000000001"/>
    <n v="119.3"/>
    <n v="129.69999999999999"/>
    <n v="139"/>
    <n v="127.3"/>
    <n v="129.1"/>
    <n v="136.9"/>
  </r>
  <r>
    <s v="Rural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s v="NA"/>
    <n v="142.4"/>
    <n v="139.9"/>
    <n v="136.19999999999999"/>
    <n v="123.3"/>
    <n v="134.30000000000001"/>
    <n v="141.5"/>
    <n v="128.80000000000001"/>
    <n v="132.5"/>
    <n v="138.5"/>
  </r>
  <r>
    <s v="Urban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s v="141.3"/>
    <n v="127.3"/>
    <n v="129.9"/>
    <n v="129.80000000000001"/>
    <n v="117.4"/>
    <n v="126.5"/>
    <n v="137.19999999999999"/>
    <n v="126.2"/>
    <n v="126.5"/>
    <n v="134"/>
  </r>
  <r>
    <s v="Rural+Urban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s v="141.3"/>
    <n v="136.69999999999999"/>
    <n v="135.19999999999999"/>
    <n v="133.80000000000001"/>
    <n v="120.2"/>
    <n v="129.9"/>
    <n v="139"/>
    <n v="127.7"/>
    <n v="129.6"/>
    <n v="136.4"/>
  </r>
  <r>
    <s v="Rural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s v="NA"/>
    <n v="142.6"/>
    <n v="139.9"/>
    <n v="136.69999999999999"/>
    <n v="124.6"/>
    <n v="135.1"/>
    <n v="142.69999999999999"/>
    <n v="129.30000000000001"/>
    <n v="133.30000000000001"/>
    <n v="138.69999999999999"/>
  </r>
  <r>
    <s v="Urban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s v="142"/>
    <n v="126.4"/>
    <n v="130.80000000000001"/>
    <n v="130.5"/>
    <n v="117.8"/>
    <n v="126.8"/>
    <n v="137.80000000000001"/>
    <n v="126.7"/>
    <n v="127.1"/>
    <n v="134"/>
  </r>
  <r>
    <s v="Rural+Urban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s v="142"/>
    <n v="136.5"/>
    <n v="135.6"/>
    <n v="134.30000000000001"/>
    <n v="121"/>
    <n v="130.4"/>
    <n v="139.80000000000001"/>
    <n v="128.19999999999999"/>
    <n v="130.30000000000001"/>
    <n v="136.5"/>
  </r>
  <r>
    <s v="Rural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s v="NA"/>
    <n v="143.80000000000001"/>
    <n v="140.9"/>
    <n v="137.6"/>
    <n v="125.3"/>
    <n v="136"/>
    <n v="143.69999999999999"/>
    <n v="130.4"/>
    <n v="134.19999999999999"/>
    <n v="139.1"/>
  </r>
  <r>
    <s v="Urban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s v="142.9"/>
    <n v="124.6"/>
    <n v="131.80000000000001"/>
    <n v="131.30000000000001"/>
    <n v="118.9"/>
    <n v="127.6"/>
    <n v="139.69999999999999"/>
    <n v="127.6"/>
    <n v="128.19999999999999"/>
    <n v="134.80000000000001"/>
  </r>
  <r>
    <s v="Rural+Urban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s v="142.9"/>
    <n v="136.5"/>
    <n v="136.6"/>
    <n v="135.19999999999999"/>
    <n v="121.9"/>
    <n v="131.30000000000001"/>
    <n v="141.4"/>
    <n v="129.19999999999999"/>
    <n v="131.30000000000001"/>
    <n v="137.1"/>
  </r>
  <r>
    <s v="Rural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s v="NA"/>
    <n v="144.30000000000001"/>
    <n v="141.80000000000001"/>
    <n v="138.4"/>
    <n v="126.4"/>
    <n v="136.80000000000001"/>
    <n v="144.4"/>
    <n v="131.19999999999999"/>
    <n v="135.1"/>
    <n v="139.80000000000001"/>
  </r>
  <r>
    <s v="Urban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s v="143.2"/>
    <n v="124.7"/>
    <n v="132.5"/>
    <n v="132"/>
    <n v="119.8"/>
    <n v="128"/>
    <n v="140.4"/>
    <n v="128.1"/>
    <n v="128.9"/>
    <n v="135.4"/>
  </r>
  <r>
    <s v="Rural+Urban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s v="143.2"/>
    <n v="136.9"/>
    <n v="137.4"/>
    <n v="136"/>
    <n v="122.9"/>
    <n v="131.80000000000001"/>
    <n v="142.1"/>
    <n v="129.9"/>
    <n v="132.1"/>
    <n v="137.80000000000001"/>
  </r>
  <r>
    <s v="Rural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s v="NA"/>
    <n v="145.1"/>
    <n v="142.19999999999999"/>
    <n v="138.4"/>
    <n v="127.4"/>
    <n v="137.80000000000001"/>
    <n v="145.1"/>
    <n v="131.4"/>
    <n v="135.6"/>
    <n v="140.5"/>
  </r>
  <r>
    <s v="Urban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s v="142.5"/>
    <n v="126.5"/>
    <n v="133.1"/>
    <n v="132.6"/>
    <n v="120.4"/>
    <n v="128.5"/>
    <n v="141.19999999999999"/>
    <n v="128.19999999999999"/>
    <n v="129.5"/>
    <n v="136.19999999999999"/>
  </r>
  <r>
    <s v="Rural+Urban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s v="142.5"/>
    <n v="138.1"/>
    <n v="137.9"/>
    <n v="136.19999999999999"/>
    <n v="123.7"/>
    <n v="132.6"/>
    <n v="142.80000000000001"/>
    <n v="130.1"/>
    <n v="132.6"/>
    <n v="138.5"/>
  </r>
  <r>
    <s v="Rural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s v="NA"/>
    <n v="146.80000000000001"/>
    <n v="143.1"/>
    <n v="139"/>
    <n v="127.5"/>
    <n v="138.4"/>
    <n v="145.80000000000001"/>
    <n v="131.4"/>
    <n v="136"/>
    <n v="141.80000000000001"/>
  </r>
  <r>
    <s v="Urban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s v="143.6"/>
    <n v="128.1"/>
    <n v="133.6"/>
    <n v="133.6"/>
    <n v="120.1"/>
    <n v="129"/>
    <n v="144"/>
    <n v="128.19999999999999"/>
    <n v="130.19999999999999"/>
    <n v="137.5"/>
  </r>
  <r>
    <s v="Rural+Urban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s v="143.6"/>
    <n v="139.69999999999999"/>
    <n v="138.6"/>
    <n v="137"/>
    <n v="123.6"/>
    <n v="133.1"/>
    <n v="144.69999999999999"/>
    <n v="130.1"/>
    <n v="133.19999999999999"/>
    <n v="139.80000000000001"/>
  </r>
  <r>
    <s v="Rural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s v="NA"/>
    <n v="147.69999999999999"/>
    <n v="143.80000000000001"/>
    <n v="139.4"/>
    <n v="128.30000000000001"/>
    <n v="138.6"/>
    <n v="146.9"/>
    <n v="131.30000000000001"/>
    <n v="136.6"/>
    <n v="142.5"/>
  </r>
  <r>
    <s v="Urban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s v="144.6"/>
    <n v="129.80000000000001"/>
    <n v="134.4"/>
    <n v="134.9"/>
    <n v="120.7"/>
    <n v="129.80000000000001"/>
    <n v="145.30000000000001"/>
    <n v="128.30000000000001"/>
    <n v="131"/>
    <n v="138"/>
  </r>
  <r>
    <s v="Rural+Urban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s v="144.6"/>
    <n v="140.9"/>
    <n v="139.4"/>
    <n v="137.69999999999999"/>
    <n v="124.3"/>
    <n v="133.6"/>
    <n v="146"/>
    <n v="130.1"/>
    <n v="133.9"/>
    <n v="140.4"/>
  </r>
  <r>
    <s v="Rural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s v="NA"/>
    <n v="149"/>
    <n v="144"/>
    <n v="140"/>
    <n v="129.9"/>
    <n v="140"/>
    <n v="147.6"/>
    <n v="132"/>
    <n v="137.4"/>
    <n v="142.1"/>
  </r>
  <r>
    <s v="Urban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s v="145.3"/>
    <n v="131.19999999999999"/>
    <n v="134.9"/>
    <n v="135.69999999999999"/>
    <n v="122.5"/>
    <n v="130.19999999999999"/>
    <n v="145.19999999999999"/>
    <n v="129.30000000000001"/>
    <n v="131.9"/>
    <n v="138.1"/>
  </r>
  <r>
    <s v="Rural+Urban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s v="145.3"/>
    <n v="142.30000000000001"/>
    <n v="139.69999999999999"/>
    <n v="138.4"/>
    <n v="126"/>
    <n v="134.5"/>
    <n v="146.19999999999999"/>
    <n v="130.9"/>
    <n v="134.69999999999999"/>
    <n v="140.19999999999999"/>
  </r>
  <r>
    <s v="Rural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s v="NA"/>
    <n v="149.69999999999999"/>
    <n v="147.5"/>
    <n v="144.80000000000001"/>
    <n v="130.80000000000001"/>
    <n v="140.1"/>
    <n v="148"/>
    <n v="134.4"/>
    <n v="139.80000000000001"/>
    <n v="142.19999999999999"/>
  </r>
  <r>
    <s v="Urban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s v="146.3"/>
    <n v="133.4"/>
    <n v="135.1"/>
    <n v="136.19999999999999"/>
    <n v="123.3"/>
    <n v="130.69999999999999"/>
    <n v="145.5"/>
    <n v="130.4"/>
    <n v="132.5"/>
    <n v="138.9"/>
  </r>
  <r>
    <s v="Rural+Urban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s v="146.9"/>
    <n v="145.30000000000001"/>
    <n v="142.19999999999999"/>
    <n v="142.1"/>
    <n v="125.5"/>
    <n v="136.5"/>
    <n v="147.80000000000001"/>
    <n v="132"/>
    <n v="136.30000000000001"/>
    <n v="140.80000000000001"/>
  </r>
  <r>
    <s v="Rural"/>
    <x v="5"/>
    <x v="11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s v="NA"/>
    <n v="150.30000000000001"/>
    <n v="148"/>
    <n v="145.4"/>
    <n v="130.30000000000001"/>
    <n v="143.1"/>
    <n v="150.19999999999999"/>
    <n v="133.1"/>
    <n v="140.1"/>
    <n v="142.4"/>
  </r>
  <r>
    <s v="Urban"/>
    <x v="5"/>
    <x v="11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s v="146.9"/>
    <n v="136.69999999999999"/>
    <n v="135.80000000000001"/>
    <n v="136.80000000000001"/>
    <n v="121.2"/>
    <n v="131.30000000000001"/>
    <n v="146.1"/>
    <n v="130.5"/>
    <n v="132.19999999999999"/>
    <n v="139"/>
  </r>
  <r>
    <s v="Rural+Urban"/>
    <x v="5"/>
    <x v="11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s v="146.9"/>
    <n v="145.1"/>
    <n v="142.19999999999999"/>
    <n v="142.1"/>
    <n v="125.5"/>
    <n v="136.5"/>
    <n v="147.80000000000001"/>
    <n v="132"/>
    <n v="136.30000000000001"/>
    <n v="140.80000000000001"/>
  </r>
  <r>
    <s v="Rural"/>
    <x v="5"/>
    <x v="12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s v="NA"/>
    <n v="149"/>
    <n v="149.5"/>
    <n v="149.6"/>
    <n v="128.9"/>
    <n v="143.30000000000001"/>
    <n v="155.1"/>
    <n v="133.19999999999999"/>
    <n v="141.6"/>
    <n v="141.9"/>
  </r>
  <r>
    <s v="Urban"/>
    <x v="5"/>
    <x v="12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s v="146.5"/>
    <n v="132.4"/>
    <n v="136.19999999999999"/>
    <n v="137.30000000000001"/>
    <n v="118.8"/>
    <n v="131.69999999999999"/>
    <n v="146.5"/>
    <n v="130.80000000000001"/>
    <n v="131.69999999999999"/>
    <n v="138"/>
  </r>
  <r>
    <s v="Rural+Urban"/>
    <x v="5"/>
    <x v="12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s v="146.5"/>
    <n v="142.69999999999999"/>
    <n v="143.19999999999999"/>
    <n v="144.9"/>
    <n v="123.6"/>
    <n v="136.80000000000001"/>
    <n v="150.1"/>
    <n v="132.19999999999999"/>
    <n v="136.80000000000001"/>
    <n v="140.1"/>
  </r>
  <r>
    <s v="Rural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s v="NA"/>
    <n v="146.19999999999999"/>
    <n v="150.1"/>
    <n v="149.6"/>
    <n v="128.6"/>
    <n v="142.9"/>
    <n v="155.19999999999999"/>
    <n v="133.5"/>
    <n v="141.69999999999999"/>
    <n v="141"/>
  </r>
  <r>
    <s v="Urban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s v="147.7"/>
    <n v="128.6"/>
    <n v="136.30000000000001"/>
    <n v="137.80000000000001"/>
    <n v="118.6"/>
    <n v="131.9"/>
    <n v="146.6"/>
    <n v="131.69999999999999"/>
    <n v="131.80000000000001"/>
    <n v="138"/>
  </r>
  <r>
    <s v="Rural+Urban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s v="147.7"/>
    <n v="139.5"/>
    <n v="143.6"/>
    <n v="145.1"/>
    <n v="123.3"/>
    <n v="136.69999999999999"/>
    <n v="150.19999999999999"/>
    <n v="132.80000000000001"/>
    <n v="136.9"/>
    <n v="139.6"/>
  </r>
  <r>
    <s v="Rural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s v="NA"/>
    <n v="145.30000000000001"/>
    <n v="150.1"/>
    <n v="149.9"/>
    <n v="129.19999999999999"/>
    <n v="143.4"/>
    <n v="155.5"/>
    <n v="134.9"/>
    <n v="142.19999999999999"/>
    <n v="141"/>
  </r>
  <r>
    <s v="Urban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s v="148.5"/>
    <n v="127.1"/>
    <n v="136.6"/>
    <n v="138.5"/>
    <n v="119.2"/>
    <n v="132.19999999999999"/>
    <n v="146.6"/>
    <n v="133"/>
    <n v="132.4"/>
    <n v="138.6"/>
  </r>
  <r>
    <s v="Rural+Urban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s v="148.5"/>
    <n v="138.4"/>
    <n v="143.69999999999999"/>
    <n v="145.6"/>
    <n v="123.9"/>
    <n v="137.1"/>
    <n v="150.30000000000001"/>
    <n v="134.1"/>
    <n v="137.4"/>
    <n v="139.9"/>
  </r>
  <r>
    <s v="Rural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s v="NA"/>
    <n v="146.4"/>
    <n v="150"/>
    <n v="150.4"/>
    <n v="129.9"/>
    <n v="143.80000000000001"/>
    <n v="155.5"/>
    <n v="134"/>
    <n v="142.4"/>
    <n v="141.19999999999999"/>
  </r>
  <r>
    <s v="Urban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s v="149"/>
    <n v="128.80000000000001"/>
    <n v="136.80000000000001"/>
    <n v="139.19999999999999"/>
    <n v="119.9"/>
    <n v="133"/>
    <n v="146.69999999999999"/>
    <n v="132.5"/>
    <n v="132.80000000000001"/>
    <n v="139.5"/>
  </r>
  <r>
    <s v="Rural+Urban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s v="149"/>
    <n v="139.69999999999999"/>
    <n v="143.80000000000001"/>
    <n v="146.19999999999999"/>
    <n v="124.6"/>
    <n v="137.69999999999999"/>
    <n v="150.30000000000001"/>
    <n v="133.4"/>
    <n v="137.69999999999999"/>
    <n v="140.4"/>
  </r>
  <r>
    <s v="Rural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s v="NA"/>
    <n v="146.9"/>
    <n v="149.5"/>
    <n v="151.30000000000001"/>
    <n v="130.19999999999999"/>
    <n v="145.9"/>
    <n v="156.69999999999999"/>
    <n v="133.9"/>
    <n v="142.9"/>
    <n v="142.4"/>
  </r>
  <r>
    <s v="Urban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s v="150.1"/>
    <n v="129.4"/>
    <n v="137.19999999999999"/>
    <n v="139.80000000000001"/>
    <n v="120.1"/>
    <n v="134"/>
    <n v="148"/>
    <n v="132.6"/>
    <n v="133.30000000000001"/>
    <n v="141.5"/>
  </r>
  <r>
    <s v="Rural+Urban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s v="150.1"/>
    <n v="140.30000000000001"/>
    <n v="143.69999999999999"/>
    <n v="146.9"/>
    <n v="124.9"/>
    <n v="139.19999999999999"/>
    <n v="151.6"/>
    <n v="133.4"/>
    <n v="138.19999999999999"/>
    <n v="142"/>
  </r>
  <r>
    <s v="Rural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s v="NA"/>
    <n v="147.80000000000001"/>
    <n v="149.6"/>
    <n v="151.69999999999999"/>
    <n v="130.19999999999999"/>
    <n v="146.4"/>
    <n v="157.69999999999999"/>
    <n v="134.80000000000001"/>
    <n v="143.30000000000001"/>
    <n v="143.6"/>
  </r>
  <r>
    <s v="Urban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s v="149.4"/>
    <n v="130.5"/>
    <n v="137.4"/>
    <n v="140.30000000000001"/>
    <n v="119.6"/>
    <n v="134.30000000000001"/>
    <n v="148.9"/>
    <n v="133.69999999999999"/>
    <n v="133.6"/>
    <n v="142.1"/>
  </r>
  <r>
    <s v="Rural+Urban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s v="149.4"/>
    <n v="141.19999999999999"/>
    <n v="143.80000000000001"/>
    <n v="147.4"/>
    <n v="124.6"/>
    <n v="139.6"/>
    <n v="152.5"/>
    <n v="134.30000000000001"/>
    <n v="138.6"/>
    <n v="142.9"/>
  </r>
  <r>
    <s v="Rural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s v="NA"/>
    <n v="146.80000000000001"/>
    <n v="150"/>
    <n v="152.19999999999999"/>
    <n v="131.19999999999999"/>
    <n v="147.5"/>
    <n v="159.1"/>
    <n v="136.1"/>
    <n v="144.19999999999999"/>
    <n v="144.9"/>
  </r>
  <r>
    <s v="Urban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s v="150.6"/>
    <n v="127"/>
    <n v="137.69999999999999"/>
    <n v="140.80000000000001"/>
    <n v="120.6"/>
    <n v="135"/>
    <n v="150.4"/>
    <n v="135.1"/>
    <n v="134.5"/>
    <n v="143.30000000000001"/>
  </r>
  <r>
    <s v="Rural+Urban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s v="150.6"/>
    <n v="139.30000000000001"/>
    <n v="144.19999999999999"/>
    <n v="147.9"/>
    <n v="125.6"/>
    <n v="140.5"/>
    <n v="154"/>
    <n v="135.69999999999999"/>
    <n v="139.5"/>
    <n v="144.19999999999999"/>
  </r>
  <r>
    <s v="Rural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s v="NA"/>
    <n v="146.4"/>
    <n v="150.19999999999999"/>
    <n v="152.69999999999999"/>
    <n v="131.4"/>
    <n v="148"/>
    <n v="159.69999999999999"/>
    <n v="138.80000000000001"/>
    <n v="144.9"/>
    <n v="145.69999999999999"/>
  </r>
  <r>
    <s v="Urban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s v="151.6"/>
    <n v="125.5"/>
    <n v="138.1"/>
    <n v="141.5"/>
    <n v="120.8"/>
    <n v="135.4"/>
    <n v="151.5"/>
    <n v="137.80000000000001"/>
    <n v="135.30000000000001"/>
    <n v="144.19999999999999"/>
  </r>
  <r>
    <s v="Rural+Urban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s v="151.6"/>
    <n v="138.5"/>
    <n v="144.5"/>
    <n v="148.5"/>
    <n v="125.8"/>
    <n v="140.9"/>
    <n v="154.9"/>
    <n v="138.4"/>
    <n v="140.19999999999999"/>
    <n v="145"/>
  </r>
  <r>
    <s v="Rural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s v="NA"/>
    <n v="146.9"/>
    <n v="150.30000000000001"/>
    <n v="153.4"/>
    <n v="131.6"/>
    <n v="148.30000000000001"/>
    <n v="160.19999999999999"/>
    <n v="140.19999999999999"/>
    <n v="145.4"/>
    <n v="146.69999999999999"/>
  </r>
  <r>
    <s v="Urban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s v="152.2"/>
    <n v="126.6"/>
    <n v="138.30000000000001"/>
    <n v="141.9"/>
    <n v="121.2"/>
    <n v="135.9"/>
    <n v="151.6"/>
    <n v="139"/>
    <n v="135.69999999999999"/>
    <n v="144.69999999999999"/>
  </r>
  <r>
    <s v="Rural+Urban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s v="152.2"/>
    <n v="139.19999999999999"/>
    <n v="144.6"/>
    <n v="149"/>
    <n v="126.1"/>
    <n v="141.30000000000001"/>
    <n v="155.19999999999999"/>
    <n v="139.69999999999999"/>
    <n v="140.69999999999999"/>
    <n v="145.80000000000001"/>
  </r>
  <r>
    <s v="Rural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s v="NA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s v="Urban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s v="153"/>
    <n v="128.9"/>
    <n v="138.69999999999999"/>
    <n v="142.4"/>
    <n v="121.5"/>
    <n v="136.19999999999999"/>
    <n v="151.69999999999999"/>
    <n v="139.5"/>
    <n v="136"/>
    <n v="146"/>
  </r>
  <r>
    <s v="Rural+Urban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s v="153"/>
    <n v="140.6"/>
    <n v="145"/>
    <n v="149.4"/>
    <n v="126.3"/>
    <n v="141.69999999999999"/>
    <n v="155.4"/>
    <n v="140"/>
    <n v="141"/>
    <n v="147.19999999999999"/>
  </r>
  <r>
    <s v="Rural"/>
    <x v="6"/>
    <x v="11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s v="NA"/>
    <n v="148.4"/>
    <n v="150.9"/>
    <n v="154.30000000000001"/>
    <n v="132.1"/>
    <n v="149.1"/>
    <n v="160.80000000000001"/>
    <n v="140.6"/>
    <n v="146.1"/>
    <n v="149.9"/>
  </r>
  <r>
    <s v="Urban"/>
    <x v="6"/>
    <x v="11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s v="153.5"/>
    <n v="132.19999999999999"/>
    <n v="139.1"/>
    <n v="142.80000000000001"/>
    <n v="121.7"/>
    <n v="136.69999999999999"/>
    <n v="151.80000000000001"/>
    <n v="139.80000000000001"/>
    <n v="136.30000000000001"/>
    <n v="147"/>
  </r>
  <r>
    <s v="Rural+Urban"/>
    <x v="6"/>
    <x v="11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s v="153.5"/>
    <n v="142.30000000000001"/>
    <n v="145.30000000000001"/>
    <n v="149.9"/>
    <n v="126.6"/>
    <n v="142.1"/>
    <n v="155.5"/>
    <n v="140.30000000000001"/>
    <n v="141.30000000000001"/>
    <n v="148.6"/>
  </r>
  <r>
    <s v="Rural"/>
    <x v="6"/>
    <x v="12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s v="NA"/>
    <n v="149.9"/>
    <n v="151.19999999999999"/>
    <n v="154.80000000000001"/>
    <n v="135"/>
    <n v="149.5"/>
    <n v="161.1"/>
    <n v="140.6"/>
    <n v="147.1"/>
    <n v="152.30000000000001"/>
  </r>
  <r>
    <s v="Urban"/>
    <x v="6"/>
    <x v="12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s v="152.8"/>
    <n v="133.6"/>
    <n v="139.80000000000001"/>
    <n v="143.19999999999999"/>
    <n v="125.2"/>
    <n v="136.80000000000001"/>
    <n v="151.9"/>
    <n v="140.19999999999999"/>
    <n v="137.69999999999999"/>
    <n v="148.30000000000001"/>
  </r>
  <r>
    <s v="Rural+Urban"/>
    <x v="6"/>
    <x v="12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s v="152.8"/>
    <n v="143.69999999999999"/>
    <n v="145.80000000000001"/>
    <n v="150.4"/>
    <n v="129.80000000000001"/>
    <n v="142.30000000000001"/>
    <n v="155.69999999999999"/>
    <n v="140.4"/>
    <n v="142.5"/>
    <n v="150.4"/>
  </r>
  <r>
    <s v="Rural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s v="NA"/>
    <n v="150.4"/>
    <n v="151.69999999999999"/>
    <n v="155.69999999999999"/>
    <n v="136.30000000000001"/>
    <n v="150.1"/>
    <n v="161.69999999999999"/>
    <n v="142.5"/>
    <n v="148.1"/>
    <n v="151.9"/>
  </r>
  <r>
    <s v="Urban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s v="153.9"/>
    <n v="135.1"/>
    <n v="140.1"/>
    <n v="143.80000000000001"/>
    <n v="126.1"/>
    <n v="137.19999999999999"/>
    <n v="152.1"/>
    <n v="142.1"/>
    <n v="138.4"/>
    <n v="148.19999999999999"/>
  </r>
  <r>
    <s v="Rural+Urban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s v="153.9"/>
    <n v="144.6"/>
    <n v="146.19999999999999"/>
    <n v="151.19999999999999"/>
    <n v="130.9"/>
    <n v="142.80000000000001"/>
    <n v="156.1"/>
    <n v="142.30000000000001"/>
    <n v="143.4"/>
    <n v="150.19999999999999"/>
  </r>
  <r>
    <s v="Rural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s v="NA"/>
    <n v="152.30000000000001"/>
    <n v="151.80000000000001"/>
    <n v="156.19999999999999"/>
    <n v="136"/>
    <n v="150.4"/>
    <n v="161.9"/>
    <n v="143.4"/>
    <n v="148.4"/>
    <n v="150.4"/>
  </r>
  <r>
    <s v="Urban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s v="154.8"/>
    <n v="138.9"/>
    <n v="140.4"/>
    <n v="144.4"/>
    <n v="125.2"/>
    <n v="137.69999999999999"/>
    <n v="152.19999999999999"/>
    <n v="143.5"/>
    <n v="138.4"/>
    <n v="147.69999999999999"/>
  </r>
  <r>
    <s v="Rural+Urban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s v="154.8"/>
    <n v="147.19999999999999"/>
    <n v="146.4"/>
    <n v="151.69999999999999"/>
    <n v="130.30000000000001"/>
    <n v="143.19999999999999"/>
    <n v="156.19999999999999"/>
    <n v="143.4"/>
    <n v="143.6"/>
    <n v="149.1"/>
  </r>
  <r>
    <s v="Rural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s v="NA"/>
    <n v="153.4"/>
    <n v="151.5"/>
    <n v="156.69999999999999"/>
    <n v="135.80000000000001"/>
    <n v="151.19999999999999"/>
    <n v="161.19999999999999"/>
    <n v="145.1"/>
    <n v="148.6"/>
    <n v="149.80000000000001"/>
  </r>
  <r>
    <s v="Urban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s v="154.5"/>
    <n v="141.4"/>
    <n v="140.80000000000001"/>
    <n v="145"/>
    <n v="124.6"/>
    <n v="137.9"/>
    <n v="152.5"/>
    <n v="145.30000000000001"/>
    <n v="138.69999999999999"/>
    <n v="147.30000000000001"/>
  </r>
  <r>
    <s v="Rural+Urban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s v="154.5"/>
    <n v="148.9"/>
    <n v="146.4"/>
    <n v="152.30000000000001"/>
    <n v="129.9"/>
    <n v="143.69999999999999"/>
    <n v="156.1"/>
    <n v="145.19999999999999"/>
    <n v="143.80000000000001"/>
    <n v="148.6"/>
  </r>
  <r>
    <s v="Rural"/>
    <x v="7"/>
    <x v="3"/>
    <n v="147.19999999999999"/>
    <n v="166.8"/>
    <n v="146.9"/>
    <n v="155.6"/>
    <n v="137.1"/>
    <n v="147.30000000000001"/>
    <n v="162.69999999999999"/>
    <n v="150.19999999999999"/>
    <n v="119.8"/>
    <n v="158.69999999999999"/>
    <n v="139.19999999999999"/>
    <m/>
    <n v="150.1"/>
    <m/>
    <m/>
    <m/>
    <m/>
    <s v="NA"/>
    <n v="148.4"/>
    <m/>
    <n v="154.30000000000001"/>
    <m/>
    <m/>
    <m/>
    <m/>
    <m/>
    <m/>
  </r>
  <r>
    <s v="Urban"/>
    <x v="7"/>
    <x v="3"/>
    <n v="151.80000000000001"/>
    <n v="167.5"/>
    <n v="151.9"/>
    <n v="155.5"/>
    <n v="131.6"/>
    <n v="152.9"/>
    <n v="180"/>
    <n v="150.80000000000001"/>
    <n v="121.2"/>
    <n v="154"/>
    <n v="133.5"/>
    <m/>
    <n v="153.5"/>
    <m/>
    <m/>
    <m/>
    <m/>
    <s v="155.6"/>
    <n v="137.1"/>
    <m/>
    <n v="144.80000000000001"/>
    <m/>
    <m/>
    <m/>
    <m/>
    <m/>
    <m/>
  </r>
  <r>
    <s v="Rural+Urban"/>
    <x v="7"/>
    <x v="3"/>
    <n v="148.69999999999999"/>
    <m/>
    <n v="148.80000000000001"/>
    <n v="155.6"/>
    <n v="135.1"/>
    <n v="149.9"/>
    <n v="168.6"/>
    <n v="150.4"/>
    <n v="120.3"/>
    <n v="157.1"/>
    <n v="136.80000000000001"/>
    <m/>
    <n v="151.4"/>
    <m/>
    <m/>
    <m/>
    <m/>
    <s v="155.6"/>
    <n v="144.1"/>
    <m/>
    <n v="150.69999999999999"/>
    <m/>
    <m/>
    <m/>
    <m/>
    <m/>
    <m/>
  </r>
  <r>
    <s v="Rural"/>
    <x v="7"/>
    <x v="4"/>
    <n v="147.69999999999999"/>
    <n v="178.55"/>
    <n v="148.15"/>
    <n v="154.44999999999999"/>
    <n v="137.64999999999998"/>
    <n v="145.25"/>
    <n v="155.80000000000001"/>
    <n v="150.25"/>
    <n v="116.5"/>
    <n v="159.25"/>
    <n v="140.64999999999998"/>
    <m/>
    <m/>
    <m/>
    <m/>
    <m/>
    <m/>
    <s v="NA"/>
    <n v="144.9"/>
    <m/>
    <n v="156.25"/>
    <m/>
    <m/>
    <m/>
    <m/>
    <m/>
    <m/>
  </r>
  <r>
    <s v="Urban"/>
    <x v="7"/>
    <x v="4"/>
    <n v="152.25"/>
    <n v="182.25"/>
    <n v="153.25"/>
    <n v="154.44999999999999"/>
    <n v="132.25"/>
    <n v="152.35000000000002"/>
    <n v="175.6"/>
    <n v="151.4"/>
    <m/>
    <m/>
    <m/>
    <m/>
    <m/>
    <m/>
    <m/>
    <m/>
    <m/>
    <s v="NA"/>
    <n v="137.1"/>
    <m/>
    <n v="146.44999999999999"/>
    <m/>
    <m/>
    <m/>
    <m/>
    <m/>
    <m/>
  </r>
  <r>
    <s v="Rural+Urban"/>
    <x v="7"/>
    <x v="4"/>
    <m/>
    <m/>
    <m/>
    <m/>
    <m/>
    <m/>
    <m/>
    <m/>
    <m/>
    <m/>
    <m/>
    <m/>
    <m/>
    <m/>
    <m/>
    <m/>
    <m/>
    <s v="NA"/>
    <m/>
    <m/>
    <m/>
    <m/>
    <m/>
    <m/>
    <m/>
    <m/>
    <m/>
  </r>
  <r>
    <s v="Rural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s v="154.7"/>
    <n v="137.1"/>
    <n v="140.4"/>
    <n v="148.1"/>
    <n v="129.30000000000001"/>
    <n v="144.5"/>
    <n v="152.5"/>
    <n v="152.19999999999999"/>
    <n v="142"/>
    <n v="150.80000000000001"/>
  </r>
  <r>
    <s v="Rural+Urban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s v="154.7"/>
    <n v="141.9"/>
    <n v="146.4"/>
    <n v="154.4"/>
    <n v="135"/>
    <n v="148.30000000000001"/>
    <n v="156.4"/>
    <n v="151.6"/>
    <n v="147"/>
    <n v="151.80000000000001"/>
  </r>
  <r>
    <s v="Rural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s v="154.7"/>
    <n v="137.1"/>
    <n v="140.4"/>
    <n v="148.1"/>
    <n v="129.30000000000001"/>
    <n v="144.5"/>
    <n v="152.5"/>
    <n v="152.19999999999999"/>
    <n v="142"/>
    <n v="150.80000000000001"/>
  </r>
  <r>
    <s v="Rural+Urban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s v="154.7"/>
    <n v="141.9"/>
    <n v="146.4"/>
    <n v="154.4"/>
    <n v="135"/>
    <n v="148.30000000000001"/>
    <n v="156.4"/>
    <n v="151.6"/>
    <n v="147"/>
    <n v="151.80000000000001"/>
  </r>
  <r>
    <s v="Rural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s v="NA"/>
    <n v="145.80000000000001"/>
    <n v="151.9"/>
    <n v="158.80000000000001"/>
    <n v="143.6"/>
    <n v="152.19999999999999"/>
    <n v="162.69999999999999"/>
    <n v="153.6"/>
    <n v="153"/>
    <n v="154.69999999999999"/>
  </r>
  <r>
    <s v="Urban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s v="155.5"/>
    <n v="138.30000000000001"/>
    <n v="144.5"/>
    <n v="148.69999999999999"/>
    <n v="133.9"/>
    <n v="141.19999999999999"/>
    <n v="155.5"/>
    <n v="155.19999999999999"/>
    <n v="144.80000000000001"/>
    <n v="152.9"/>
  </r>
  <r>
    <s v="Rural+Urban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s v="155.5"/>
    <n v="143"/>
    <n v="148.4"/>
    <n v="155"/>
    <n v="138.5"/>
    <n v="146"/>
    <n v="158.5"/>
    <n v="154.30000000000001"/>
    <n v="149"/>
    <n v="153.9"/>
  </r>
  <r>
    <s v="Rural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s v="NA"/>
    <n v="146.4"/>
    <n v="151.6"/>
    <n v="159.1"/>
    <n v="144.6"/>
    <n v="152.80000000000001"/>
    <n v="161.1"/>
    <n v="157.4"/>
    <n v="153.69999999999999"/>
    <n v="155.4"/>
  </r>
  <r>
    <s v="Urban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s v="156.3"/>
    <n v="137.19999999999999"/>
    <n v="145.4"/>
    <n v="150"/>
    <n v="135.1"/>
    <n v="141.80000000000001"/>
    <n v="154.9"/>
    <n v="159.80000000000001"/>
    <n v="146"/>
    <n v="154"/>
  </r>
  <r>
    <s v="Rural+Urban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s v="156.3"/>
    <n v="142.9"/>
    <n v="148.69999999999999"/>
    <n v="155.6"/>
    <n v="139.6"/>
    <n v="146.6"/>
    <n v="157.5"/>
    <n v="158.4"/>
    <n v="150"/>
    <n v="154.69999999999999"/>
  </r>
  <r>
    <s v="Rural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s v="NA"/>
    <n v="146.80000000000001"/>
    <n v="152"/>
    <n v="159.5"/>
    <n v="146.4"/>
    <n v="152.4"/>
    <n v="162.5"/>
    <n v="156.19999999999999"/>
    <n v="154.30000000000001"/>
    <n v="157.5"/>
  </r>
  <r>
    <s v="Urban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s v="156.5"/>
    <n v="137.1"/>
    <n v="145.1"/>
    <n v="151"/>
    <n v="135.4"/>
    <n v="142"/>
    <n v="155.69999999999999"/>
    <n v="158.1"/>
    <n v="146.19999999999999"/>
    <n v="155.19999999999999"/>
  </r>
  <r>
    <s v="Rural+Urban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s v="156.5"/>
    <n v="143.1"/>
    <n v="148.69999999999999"/>
    <n v="156.30000000000001"/>
    <n v="140.6"/>
    <n v="146.5"/>
    <n v="158.5"/>
    <n v="157"/>
    <n v="150.4"/>
    <n v="156.4"/>
  </r>
  <r>
    <s v="Rural"/>
    <x v="7"/>
    <x v="11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s v="NA"/>
    <n v="147.5"/>
    <n v="152.80000000000001"/>
    <n v="160.4"/>
    <n v="146.1"/>
    <n v="153.6"/>
    <n v="161.6"/>
    <n v="156.19999999999999"/>
    <n v="154.5"/>
    <n v="159.80000000000001"/>
  </r>
  <r>
    <s v="Urban"/>
    <x v="7"/>
    <x v="11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s v="158"/>
    <n v="137.30000000000001"/>
    <n v="145.1"/>
    <n v="152"/>
    <n v="135.19999999999999"/>
    <n v="144.4"/>
    <n v="156.4"/>
    <n v="157.9"/>
    <n v="146.6"/>
    <n v="156.69999999999999"/>
  </r>
  <r>
    <s v="Rural+Urban"/>
    <x v="7"/>
    <x v="11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s v="158"/>
    <n v="143.6"/>
    <n v="149.19999999999999"/>
    <n v="157.19999999999999"/>
    <n v="140.4"/>
    <n v="148.4"/>
    <n v="158.6"/>
    <n v="156.9"/>
    <n v="150.69999999999999"/>
    <n v="158.4"/>
  </r>
  <r>
    <s v="Rural"/>
    <x v="7"/>
    <x v="12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s v="NA"/>
    <n v="148.69999999999999"/>
    <n v="153.4"/>
    <n v="161.6"/>
    <n v="146.4"/>
    <n v="153.9"/>
    <n v="162.9"/>
    <n v="156.6"/>
    <n v="155.19999999999999"/>
    <n v="160.69999999999999"/>
  </r>
  <r>
    <s v="Urban"/>
    <x v="7"/>
    <x v="12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s v="158.4"/>
    <n v="137.9"/>
    <n v="145.5"/>
    <n v="152.9"/>
    <n v="135.5"/>
    <n v="144.30000000000001"/>
    <n v="156.9"/>
    <n v="157.9"/>
    <n v="146.9"/>
    <n v="156.9"/>
  </r>
  <r>
    <s v="Rural+Urban"/>
    <x v="7"/>
    <x v="12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s v="158.4"/>
    <n v="144.6"/>
    <n v="149.69999999999999"/>
    <n v="158.30000000000001"/>
    <n v="140.69999999999999"/>
    <n v="148.5"/>
    <n v="159.4"/>
    <n v="157.1"/>
    <n v="151.19999999999999"/>
    <n v="158.9"/>
  </r>
  <r>
    <s v="Rural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s v="NA"/>
    <n v="150.9"/>
    <n v="153.9"/>
    <n v="162.5"/>
    <n v="147.5"/>
    <n v="155.1"/>
    <n v="163.5"/>
    <n v="156.19999999999999"/>
    <n v="155.9"/>
    <n v="158.5"/>
  </r>
  <r>
    <s v="Urban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s v="157.7"/>
    <n v="142.9"/>
    <n v="145.69999999999999"/>
    <n v="154.1"/>
    <n v="136.9"/>
    <n v="145.4"/>
    <n v="156.1"/>
    <n v="157.69999999999999"/>
    <n v="147.6"/>
    <n v="156"/>
  </r>
  <r>
    <s v="Rural+Urban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s v="157.7"/>
    <n v="147.9"/>
    <n v="150"/>
    <n v="159.30000000000001"/>
    <n v="141.9"/>
    <n v="149.6"/>
    <n v="159.19999999999999"/>
    <n v="156.80000000000001"/>
    <n v="151.9"/>
    <n v="157.30000000000001"/>
  </r>
  <r>
    <s v="Rural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s v="NA"/>
    <n v="154.4"/>
    <n v="154.80000000000001"/>
    <n v="164.3"/>
    <n v="150.19999999999999"/>
    <n v="157"/>
    <n v="163.6"/>
    <n v="155.19999999999999"/>
    <n v="157.19999999999999"/>
    <n v="156.69999999999999"/>
  </r>
  <r>
    <s v="Urban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s v="159.8"/>
    <n v="149.1"/>
    <n v="146.5"/>
    <n v="156.30000000000001"/>
    <n v="140.5"/>
    <n v="147.30000000000001"/>
    <n v="156.6"/>
    <n v="156.69999999999999"/>
    <n v="149.30000000000001"/>
    <n v="156.5"/>
  </r>
  <r>
    <s v="Rural+Urban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s v="159.8"/>
    <n v="152.4"/>
    <n v="150.9"/>
    <n v="161.30000000000001"/>
    <n v="145.1"/>
    <n v="151.5"/>
    <n v="159.5"/>
    <n v="155.80000000000001"/>
    <n v="153.4"/>
    <n v="156.6"/>
  </r>
  <r>
    <s v="Rural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s v="-"/>
    <n v="156"/>
    <n v="154.80000000000001"/>
    <n v="164.6"/>
    <n v="151.30000000000001"/>
    <n v="157.80000000000001"/>
    <n v="163.80000000000001"/>
    <n v="153.1"/>
    <n v="157.30000000000001"/>
    <n v="156.69999999999999"/>
  </r>
  <r>
    <s v="Urban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s v="159.9"/>
    <n v="154.80000000000001"/>
    <n v="147.19999999999999"/>
    <n v="156.9"/>
    <n v="141.69999999999999"/>
    <n v="148.6"/>
    <n v="157.6"/>
    <n v="154.9"/>
    <n v="150"/>
    <n v="156.9"/>
  </r>
  <r>
    <s v="Rural+Urban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s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s v="Rural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s v="-"/>
    <n v="156"/>
    <n v="155.5"/>
    <n v="165.3"/>
    <n v="151.69999999999999"/>
    <n v="158.6"/>
    <n v="164.1"/>
    <n v="154.6"/>
    <n v="158"/>
    <n v="157.6"/>
  </r>
  <r>
    <s v="Urban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s v="161.4"/>
    <n v="154.9"/>
    <n v="147.6"/>
    <n v="157.5"/>
    <n v="142.1"/>
    <n v="149.1"/>
    <n v="157.6"/>
    <n v="156.6"/>
    <n v="150.5"/>
    <n v="158"/>
  </r>
  <r>
    <s v="Rural+Urban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s v="161.4"/>
    <n v="155.6"/>
    <n v="151.80000000000001"/>
    <n v="162.30000000000001"/>
    <n v="146.6"/>
    <n v="153.19999999999999"/>
    <n v="160.30000000000001"/>
    <n v="155.4"/>
    <n v="154.4"/>
    <n v="157.80000000000001"/>
  </r>
  <r>
    <s v="Rural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s v="NA"/>
    <n v="161.69999999999999"/>
    <n v="158.80000000000001"/>
    <n v="169.1"/>
    <n v="153.19999999999999"/>
    <n v="160"/>
    <n v="167.6"/>
    <n v="159.30000000000001"/>
    <n v="161.1"/>
    <n v="161.1"/>
  </r>
  <r>
    <s v="Urban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s v="161.6"/>
    <n v="155.5"/>
    <n v="150.1"/>
    <n v="160.4"/>
    <n v="145"/>
    <n v="152.6"/>
    <n v="156.6"/>
    <n v="157.5"/>
    <n v="152.30000000000001"/>
    <n v="159.5"/>
  </r>
  <r>
    <s v="Rural+Urban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s v="161.6"/>
    <n v="159.4"/>
    <n v="154.69999999999999"/>
    <n v="165.8"/>
    <n v="148.9"/>
    <n v="155.80000000000001"/>
    <n v="161.19999999999999"/>
    <n v="158.6"/>
    <n v="156.80000000000001"/>
    <n v="160.4"/>
  </r>
  <r>
    <s v="Rural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s v="NA"/>
    <n v="162.1"/>
    <n v="159.19999999999999"/>
    <n v="169.7"/>
    <n v="154.19999999999999"/>
    <n v="160.4"/>
    <n v="166.8"/>
    <n v="159.4"/>
    <n v="161.5"/>
    <n v="162.1"/>
  </r>
  <r>
    <s v="Urban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s v="160.5"/>
    <n v="156.1"/>
    <n v="149.80000000000001"/>
    <n v="160.80000000000001"/>
    <n v="147.5"/>
    <n v="150.69999999999999"/>
    <n v="158.1"/>
    <n v="158"/>
    <n v="153.4"/>
    <n v="160.4"/>
  </r>
  <r>
    <s v="Rural+Urban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s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s v="Rural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s v="NA"/>
    <n v="162.5"/>
    <n v="160.30000000000001"/>
    <n v="170.4"/>
    <n v="157.1"/>
    <n v="160.69999999999999"/>
    <n v="167.2"/>
    <n v="160.4"/>
    <n v="162.80000000000001"/>
    <n v="163.19999999999999"/>
  </r>
  <r>
    <s v="Urban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s v="161.5"/>
    <n v="157.69999999999999"/>
    <n v="150.69999999999999"/>
    <n v="161.5"/>
    <n v="149.5"/>
    <n v="151.19999999999999"/>
    <n v="160.30000000000001"/>
    <n v="159.6"/>
    <n v="155"/>
    <n v="161.80000000000001"/>
  </r>
  <r>
    <s v="Rural+Urban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s v="161.5"/>
    <n v="160.69999999999999"/>
    <n v="155.80000000000001"/>
    <n v="167"/>
    <n v="153.1"/>
    <n v="155.30000000000001"/>
    <n v="163.19999999999999"/>
    <n v="160.1"/>
    <n v="159"/>
    <n v="162.5"/>
  </r>
  <r>
    <s v="Rural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s v="NA"/>
    <n v="163.1"/>
    <n v="160.9"/>
    <n v="171.1"/>
    <n v="157.69999999999999"/>
    <n v="161.1"/>
    <n v="167.5"/>
    <n v="160.30000000000001"/>
    <n v="163.30000000000001"/>
    <n v="163.6"/>
  </r>
  <r>
    <s v="Urban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s v="162.1"/>
    <n v="160.69999999999999"/>
    <n v="153.19999999999999"/>
    <n v="162.80000000000001"/>
    <n v="150.4"/>
    <n v="153.69999999999999"/>
    <n v="160.4"/>
    <n v="159.6"/>
    <n v="156"/>
    <n v="162.30000000000001"/>
  </r>
  <r>
    <s v="Rural+Urban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s v="162.1"/>
    <n v="162.6"/>
    <n v="157.5"/>
    <n v="168.4"/>
    <n v="154"/>
    <n v="157.6"/>
    <n v="163.80000000000001"/>
    <n v="160"/>
    <n v="160"/>
    <n v="163.19999999999999"/>
  </r>
  <r>
    <s v="Rural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s v="NA"/>
    <n v="163.69999999999999"/>
    <n v="161.30000000000001"/>
    <n v="171.9"/>
    <n v="157.80000000000001"/>
    <n v="162.69999999999999"/>
    <n v="168.5"/>
    <n v="160.19999999999999"/>
    <n v="163.80000000000001"/>
    <n v="164"/>
  </r>
  <r>
    <s v="Urban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s v="162.1"/>
    <n v="160.80000000000001"/>
    <n v="153.30000000000001"/>
    <n v="162.80000000000001"/>
    <n v="150.5"/>
    <n v="153.9"/>
    <n v="160.30000000000001"/>
    <n v="159.6"/>
    <n v="156"/>
    <n v="162.30000000000001"/>
  </r>
  <r>
    <s v="Rural+Urban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s v="162.1"/>
    <n v="162.6"/>
    <n v="157.5"/>
    <n v="168.4"/>
    <n v="154"/>
    <n v="157.69999999999999"/>
    <n v="163.69999999999999"/>
    <n v="160"/>
    <n v="160"/>
    <n v="163.19999999999999"/>
  </r>
  <r>
    <s v="Rural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s v="NA"/>
    <n v="165.5"/>
    <n v="162"/>
    <n v="172.5"/>
    <n v="159.5"/>
    <n v="163.19999999999999"/>
    <n v="169"/>
    <n v="161.1"/>
    <n v="164.7"/>
    <n v="166.3"/>
  </r>
  <r>
    <s v="Urban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s v="163.6"/>
    <n v="162.19999999999999"/>
    <n v="154.30000000000001"/>
    <n v="163.5"/>
    <n v="152.19999999999999"/>
    <n v="155.1"/>
    <n v="160.30000000000001"/>
    <n v="160.30000000000001"/>
    <n v="157"/>
    <n v="164.6"/>
  </r>
  <r>
    <s v="Rural+Urban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s v="163.6"/>
    <n v="164.2"/>
    <n v="158.4"/>
    <n v="169.1"/>
    <n v="155.69999999999999"/>
    <n v="158.6"/>
    <n v="163.9"/>
    <n v="160.80000000000001"/>
    <n v="161"/>
    <n v="165.5"/>
  </r>
  <r>
    <s v="Rural"/>
    <x v="8"/>
    <x v="11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s v="NA"/>
    <n v="165.3"/>
    <n v="162.9"/>
    <n v="173.4"/>
    <n v="158.9"/>
    <n v="163.80000000000001"/>
    <n v="169.3"/>
    <n v="162.4"/>
    <n v="165.2"/>
    <n v="167.6"/>
  </r>
  <r>
    <s v="Urban"/>
    <x v="8"/>
    <x v="11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s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s v="Rural+Urban"/>
    <x v="8"/>
    <x v="11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s v="164.2"/>
    <n v="163.9"/>
    <n v="159.30000000000001"/>
    <n v="169.9"/>
    <n v="154.80000000000001"/>
    <n v="159.80000000000001"/>
    <n v="164.3"/>
    <n v="162.19999999999999"/>
    <n v="161.4"/>
    <n v="166.7"/>
  </r>
  <r>
    <s v="Rural"/>
    <x v="8"/>
    <x v="12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s v="NA"/>
    <n v="165.6"/>
    <n v="163.9"/>
    <n v="174"/>
    <n v="160.1"/>
    <n v="164.5"/>
    <n v="169.7"/>
    <n v="162.80000000000001"/>
    <n v="166"/>
    <n v="167"/>
  </r>
  <r>
    <s v="Urban"/>
    <x v="8"/>
    <x v="12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s v="163.4"/>
    <n v="161.69999999999999"/>
    <n v="156"/>
    <n v="165.1"/>
    <n v="151.80000000000001"/>
    <n v="157.6"/>
    <n v="160.6"/>
    <n v="162.4"/>
    <n v="157.80000000000001"/>
    <n v="165.2"/>
  </r>
  <r>
    <s v="Rural+Urban"/>
    <x v="8"/>
    <x v="12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s v="163.4"/>
    <n v="164.1"/>
    <n v="160.19999999999999"/>
    <n v="170.6"/>
    <n v="155.69999999999999"/>
    <n v="160.6"/>
    <n v="164.4"/>
    <n v="162.6"/>
    <n v="162"/>
    <n v="166.2"/>
  </r>
  <r>
    <s v="Rural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s v="NA"/>
    <n v="165.8"/>
    <n v="164.9"/>
    <n v="174.7"/>
    <n v="160.80000000000001"/>
    <n v="164.9"/>
    <n v="169.9"/>
    <n v="163.19999999999999"/>
    <n v="166.6"/>
    <n v="166.4"/>
  </r>
  <r>
    <s v="Urban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s v="164.5"/>
    <n v="161.6"/>
    <n v="156.80000000000001"/>
    <n v="166.1"/>
    <n v="152.69999999999999"/>
    <n v="158.4"/>
    <n v="161"/>
    <n v="162.80000000000001"/>
    <n v="158.6"/>
    <n v="165"/>
  </r>
  <r>
    <s v="Rural+Urban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s v="164.5"/>
    <n v="164.2"/>
    <n v="161.1"/>
    <n v="171.4"/>
    <n v="156.5"/>
    <n v="161.19999999999999"/>
    <n v="164.7"/>
    <n v="163"/>
    <n v="162.69999999999999"/>
    <n v="165.7"/>
  </r>
  <r>
    <s v="Rural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s v="NA"/>
    <n v="167.4"/>
    <n v="165.7"/>
    <n v="175.3"/>
    <n v="161.19999999999999"/>
    <n v="165.5"/>
    <n v="170.3"/>
    <n v="164.5"/>
    <n v="167.3"/>
    <n v="166.7"/>
  </r>
  <r>
    <s v="Urban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s v="165.5"/>
    <n v="163"/>
    <n v="157.4"/>
    <n v="167.2"/>
    <n v="153.1"/>
    <n v="159.5"/>
    <n v="162"/>
    <n v="164.2"/>
    <n v="159.4"/>
    <n v="165.5"/>
  </r>
  <r>
    <s v="Rural+Urban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s v="165.5"/>
    <n v="165.7"/>
    <n v="161.80000000000001"/>
    <n v="172.2"/>
    <n v="156.9"/>
    <n v="162.1"/>
    <n v="165.4"/>
    <n v="164.4"/>
    <n v="163.5"/>
    <n v="166.1"/>
  </r>
  <r>
    <s v="Rural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s v="NA"/>
    <n v="168.9"/>
    <n v="166.5"/>
    <n v="176"/>
    <n v="162"/>
    <n v="166.6"/>
    <n v="170.6"/>
    <n v="167.4"/>
    <n v="168.3"/>
    <n v="168.7"/>
  </r>
  <r>
    <s v="Urban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s v="165.3"/>
    <n v="164.5"/>
    <n v="158.6"/>
    <n v="168.2"/>
    <n v="154.19999999999999"/>
    <n v="160.80000000000001"/>
    <n v="162.69999999999999"/>
    <n v="166.8"/>
    <n v="160.6"/>
    <n v="166.5"/>
  </r>
  <r>
    <s v="Rural+Urban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s v="165.3"/>
    <n v="167.2"/>
    <n v="162.80000000000001"/>
    <n v="173"/>
    <n v="157.9"/>
    <n v="163.30000000000001"/>
    <n v="166"/>
    <n v="167.2"/>
    <n v="164.6"/>
    <n v="167.7"/>
  </r>
  <r>
    <s v="Rural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s v="NA"/>
    <n v="173.3"/>
    <n v="167.7"/>
    <n v="177"/>
    <n v="166.2"/>
    <n v="167.2"/>
    <n v="170.9"/>
    <n v="169"/>
    <n v="170.2"/>
    <n v="170.8"/>
  </r>
  <r>
    <s v="Urban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s v="167"/>
    <n v="170.5"/>
    <n v="159.80000000000001"/>
    <n v="169"/>
    <n v="159.30000000000001"/>
    <n v="162.19999999999999"/>
    <n v="164"/>
    <n v="168.4"/>
    <n v="163.1"/>
    <n v="169.2"/>
  </r>
  <r>
    <s v="Rural+Urban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s v="167"/>
    <n v="172.2"/>
    <n v="164"/>
    <n v="174"/>
    <n v="162.6"/>
    <n v="164.4"/>
    <n v="166.9"/>
    <n v="168.8"/>
    <n v="166.8"/>
    <n v="170.1"/>
  </r>
  <r>
    <s v="Rural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s v="NA"/>
    <n v="175.3"/>
    <n v="168.9"/>
    <n v="177.7"/>
    <n v="167.1"/>
    <n v="167.6"/>
    <n v="171.8"/>
    <n v="168.5"/>
    <n v="170.9"/>
    <n v="172.5"/>
  </r>
  <r>
    <s v="Urban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s v="167.5"/>
    <n v="173.5"/>
    <n v="161.1"/>
    <n v="170.1"/>
    <n v="159.4"/>
    <n v="163.19999999999999"/>
    <n v="165.2"/>
    <n v="168.2"/>
    <n v="163.80000000000001"/>
    <n v="170.8"/>
  </r>
  <r>
    <s v="Rural+Urban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s v="167.5"/>
    <n v="174.6"/>
    <n v="165.2"/>
    <n v="174.8"/>
    <n v="163"/>
    <n v="165.1"/>
    <n v="167.9"/>
    <n v="168.4"/>
    <n v="167.5"/>
    <n v="171.7"/>
  </r>
  <r>
    <s v="Rural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s v="NA"/>
    <n v="176.7"/>
    <n v="170.3"/>
    <n v="178.2"/>
    <n v="165.5"/>
    <n v="168"/>
    <n v="172.6"/>
    <n v="169.5"/>
    <n v="171"/>
    <n v="173.6"/>
  </r>
  <r>
    <s v="Urban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s v="166.8"/>
    <n v="174.9"/>
    <n v="162.1"/>
    <n v="170.9"/>
    <n v="157.19999999999999"/>
    <n v="164.1"/>
    <n v="166.5"/>
    <n v="169.2"/>
    <n v="163.80000000000001"/>
    <n v="171.4"/>
  </r>
  <r>
    <s v="Rural+Urban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s v="166.8"/>
    <n v="176"/>
    <n v="166.4"/>
    <n v="175.4"/>
    <n v="161.1"/>
    <n v="165.8"/>
    <n v="169"/>
    <n v="169.4"/>
    <n v="167.5"/>
    <n v="172.6"/>
  </r>
  <r>
    <s v="Rural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s v="NA"/>
    <n v="179.6"/>
    <n v="171.3"/>
    <n v="178.8"/>
    <n v="166.3"/>
    <n v="168.6"/>
    <n v="174.7"/>
    <n v="169.7"/>
    <n v="171.8"/>
    <n v="174.3"/>
  </r>
  <r>
    <s v="Urban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s v="167.8"/>
    <n v="179.5"/>
    <n v="163.1"/>
    <n v="171.7"/>
    <n v="157.4"/>
    <n v="164.6"/>
    <n v="169.1"/>
    <n v="169.8"/>
    <n v="164.7"/>
    <n v="172.3"/>
  </r>
  <r>
    <s v="Rural+Urban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s v="167.8"/>
    <n v="179.6"/>
    <n v="167.4"/>
    <n v="176.1"/>
    <n v="161.6"/>
    <n v="166.3"/>
    <n v="171.4"/>
    <n v="169.7"/>
    <n v="168.4"/>
    <n v="173.4"/>
  </r>
  <r>
    <s v="Rural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s v="NA"/>
    <n v="179.1"/>
    <n v="172.3"/>
    <n v="179.4"/>
    <n v="166.6"/>
    <n v="169.3"/>
    <n v="175.7"/>
    <n v="171.1"/>
    <n v="172.6"/>
    <n v="175.3"/>
  </r>
  <r>
    <s v="Urban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s v="169"/>
    <n v="178.4"/>
    <n v="164.2"/>
    <n v="172.6"/>
    <n v="157.69999999999999"/>
    <n v="165.1"/>
    <n v="169.9"/>
    <n v="171.4"/>
    <n v="165.4"/>
    <n v="173.1"/>
  </r>
  <r>
    <s v="Rural+Urban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s v="169"/>
    <n v="178.8"/>
    <n v="168.5"/>
    <n v="176.8"/>
    <n v="161.9"/>
    <n v="166.9"/>
    <n v="172.3"/>
    <n v="171.2"/>
    <n v="169.1"/>
    <n v="174.3"/>
  </r>
  <r>
    <s v="Rural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s v="NA"/>
    <n v="179.7"/>
    <n v="173.6"/>
    <n v="180.2"/>
    <n v="166.9"/>
    <n v="170"/>
    <n v="176.2"/>
    <n v="170.8"/>
    <n v="173.1"/>
    <n v="176.4"/>
  </r>
  <r>
    <s v="Urban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s v="169.5"/>
    <n v="179.2"/>
    <n v="165"/>
    <n v="173.8"/>
    <n v="158.19999999999999"/>
    <n v="165.8"/>
    <n v="170.9"/>
    <n v="171.1"/>
    <n v="166.1"/>
    <n v="174.1"/>
  </r>
  <r>
    <s v="Rural+Urban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s v="169.5"/>
    <n v="179.5"/>
    <n v="169.5"/>
    <n v="177.8"/>
    <n v="162.30000000000001"/>
    <n v="167.6"/>
    <n v="173.1"/>
    <n v="170.9"/>
    <n v="169.7"/>
    <n v="175.3"/>
  </r>
  <r>
    <s v="Rural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s v="NA"/>
    <n v="180.8"/>
    <n v="174.4"/>
    <n v="181.2"/>
    <n v="167.4"/>
    <n v="170.6"/>
    <n v="176.5"/>
    <n v="172"/>
    <n v="173.9"/>
    <n v="177.9"/>
  </r>
  <r>
    <s v="Urban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s v="171.2"/>
    <n v="180"/>
    <n v="166"/>
    <n v="174.7"/>
    <n v="158.80000000000001"/>
    <n v="166.3"/>
    <n v="171.2"/>
    <n v="172.3"/>
    <n v="166.8"/>
    <n v="175.3"/>
  </r>
  <r>
    <s v="Rural+Urban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s v="171.2"/>
    <n v="180.5"/>
    <n v="170.4"/>
    <n v="178.7"/>
    <n v="162.9"/>
    <n v="168.2"/>
    <n v="173.4"/>
    <n v="172.1"/>
    <n v="170.5"/>
    <n v="176.7"/>
  </r>
  <r>
    <s v="Rural"/>
    <x v="9"/>
    <x v="11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s v="NA"/>
    <n v="181.9"/>
    <n v="175.5"/>
    <n v="182.3"/>
    <n v="167.5"/>
    <n v="170.8"/>
    <n v="176.9"/>
    <n v="173.4"/>
    <n v="174.6"/>
    <n v="177.8"/>
  </r>
  <r>
    <s v="Urban"/>
    <x v="9"/>
    <x v="11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s v="171.8"/>
    <n v="180.3"/>
    <n v="166.9"/>
    <n v="175.8"/>
    <n v="158.9"/>
    <n v="166.7"/>
    <n v="171.5"/>
    <n v="173.8"/>
    <n v="167.4"/>
    <n v="174.1"/>
  </r>
  <r>
    <s v="Rural+Urban"/>
    <x v="9"/>
    <x v="11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s v="171.8"/>
    <n v="181.3"/>
    <n v="171.4"/>
    <n v="179.8"/>
    <n v="163"/>
    <n v="168.5"/>
    <n v="173.7"/>
    <n v="173.6"/>
    <n v="171.1"/>
    <n v="176.5"/>
  </r>
  <r>
    <s v="Rural"/>
    <x v="9"/>
    <x v="12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s v="NA"/>
    <n v="182.8"/>
    <n v="176.4"/>
    <n v="183.5"/>
    <n v="167.8"/>
    <n v="171.2"/>
    <n v="177.3"/>
    <n v="175.7"/>
    <n v="175.5"/>
    <n v="177.1"/>
  </r>
  <r>
    <s v="Urban"/>
    <x v="9"/>
    <x v="12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s v="170.7"/>
    <n v="180.6"/>
    <n v="167.3"/>
    <n v="177.2"/>
    <n v="159.4"/>
    <n v="167.1"/>
    <n v="171.8"/>
    <n v="176"/>
    <n v="168.2"/>
    <n v="174.1"/>
  </r>
  <r>
    <s v="Rural+Urban"/>
    <x v="9"/>
    <x v="12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s v="170.7"/>
    <n v="182"/>
    <n v="172.1"/>
    <n v="181.1"/>
    <n v="163.4"/>
    <n v="168.9"/>
    <n v="174.1"/>
    <n v="175.8"/>
    <n v="172"/>
    <n v="175.7"/>
  </r>
  <r>
    <s v="Rural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s v="NA"/>
    <n v="183.2"/>
    <n v="177.2"/>
    <n v="184.7"/>
    <n v="168.2"/>
    <n v="171.8"/>
    <n v="177.8"/>
    <n v="178.4"/>
    <n v="176.5"/>
    <n v="177.8"/>
  </r>
  <r>
    <s v="Urban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s v="172.1"/>
    <n v="180.1"/>
    <n v="168"/>
    <n v="178.5"/>
    <n v="159.5"/>
    <n v="167.8"/>
    <n v="171.8"/>
    <n v="178.8"/>
    <n v="168.9"/>
    <n v="174.9"/>
  </r>
  <r>
    <s v="Rural+Urban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s v="172.1"/>
    <n v="182"/>
    <n v="172.9"/>
    <n v="182.3"/>
    <n v="163.6"/>
    <n v="169.5"/>
    <n v="174.3"/>
    <n v="178.6"/>
    <n v="172.8"/>
    <n v="176.5"/>
  </r>
  <r>
    <s v="Rural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s v="NA"/>
    <n v="181.6"/>
    <n v="178.6"/>
    <n v="186.6"/>
    <n v="169"/>
    <n v="172.8"/>
    <n v="178.5"/>
    <n v="180.7"/>
    <n v="177.9"/>
    <n v="178"/>
  </r>
  <r>
    <s v="Urban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s v="173.5"/>
    <n v="182.8"/>
    <n v="169.2"/>
    <n v="180.8"/>
    <n v="159.80000000000001"/>
    <n v="168.4"/>
    <n v="172.5"/>
    <n v="181.4"/>
    <n v="170"/>
    <n v="176.3"/>
  </r>
  <r>
    <s v="Rural+Urban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s v="173.5"/>
    <n v="182.1"/>
    <n v="174.2"/>
    <n v="184.4"/>
    <n v="164.2"/>
    <n v="170.3"/>
    <n v="175"/>
    <n v="181"/>
    <n v="174.1"/>
    <n v="177.2"/>
  </r>
  <r>
    <s v="Rural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s v="NA"/>
    <n v="181.4"/>
    <n v="178.6"/>
    <n v="186.6"/>
    <n v="169"/>
    <n v="172.8"/>
    <n v="178.5"/>
    <n v="180.7"/>
    <n v="177.9"/>
    <n v="178"/>
  </r>
  <r>
    <s v="Urban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s v="173.5"/>
    <n v="182.6"/>
    <n v="169.2"/>
    <n v="180.8"/>
    <n v="159.80000000000001"/>
    <n v="168.4"/>
    <n v="172.5"/>
    <n v="181.5"/>
    <n v="170"/>
    <n v="176.3"/>
  </r>
  <r>
    <s v="Rural+Urban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s v="173.5"/>
    <n v="181.9"/>
    <n v="174.2"/>
    <n v="184.4"/>
    <n v="164.2"/>
    <n v="170.3"/>
    <n v="175"/>
    <n v="181"/>
    <n v="174.1"/>
    <n v="177.2"/>
  </r>
  <r>
    <s v="Rural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s v="-"/>
    <n v="181.5"/>
    <n v="179.1"/>
    <n v="187.2"/>
    <n v="169.4"/>
    <n v="173.2"/>
    <n v="179.4"/>
    <n v="183.8"/>
    <n v="178.9"/>
    <n v="178.8"/>
  </r>
  <r>
    <s v="Urban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s v="175.2"/>
    <n v="182.1"/>
    <n v="169.6"/>
    <n v="181.5"/>
    <n v="160.1"/>
    <n v="168.8"/>
    <n v="174.2"/>
    <n v="184.4"/>
    <n v="170.9"/>
    <n v="177.4"/>
  </r>
  <r>
    <s v="Rural+Urban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s v="175.2"/>
    <n v="181.7"/>
    <n v="174.6"/>
    <n v="185"/>
    <n v="164.5"/>
    <n v="170.7"/>
    <n v="176.4"/>
    <n v="184"/>
    <n v="175"/>
    <n v="178.1"/>
  </r>
  <r>
    <s v="Rural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s v="-"/>
    <n v="182.5"/>
    <n v="179.8"/>
    <n v="187.8"/>
    <n v="169.7"/>
    <n v="173.8"/>
    <n v="180.3"/>
    <n v="184.9"/>
    <n v="179.5"/>
    <n v="179.8"/>
  </r>
  <r>
    <s v="Urban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s v="175.6"/>
    <n v="183.4"/>
    <n v="170.1"/>
    <n v="182.2"/>
    <n v="160.4"/>
    <n v="169.2"/>
    <n v="174.8"/>
    <n v="185.6"/>
    <n v="171.6"/>
    <n v="178.2"/>
  </r>
  <r>
    <s v="Rural+Urban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s v="175.6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A29DD-5DF7-48AC-87B2-74105E64669E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6:B52" firstHeaderRow="1" firstDataRow="1" firstDataCol="1"/>
  <pivotFields count="23">
    <pivotField showAll="0"/>
    <pivotField axis="axisRow"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t="grand">
      <x/>
    </i>
  </rowItems>
  <colItems count="1">
    <i/>
  </colItems>
  <dataFields count="1">
    <dataField name="Average of inflation rate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A34FF-9593-43CA-930C-D74AE6F5FEE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4:R15" firstHeaderRow="1" firstDataRow="1" firstDataCol="1"/>
  <pivotFields count="23">
    <pivotField showAll="0"/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Average of inflation rate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7A7E0-25E9-4EB4-95ED-CB1479DA822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9" firstHeaderRow="1" firstDataRow="1" firstDataCol="1"/>
  <pivotFields count="22">
    <pivotField showAll="0"/>
    <pivotField axis="axisRow"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t="grand">
      <x/>
    </i>
  </rowItems>
  <colItems count="1">
    <i/>
  </colItems>
  <dataFields count="1">
    <dataField name="Average of inflation rate" fld="4" subtotal="average" baseField="2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9E63D-45AC-4EAA-94E0-7B8A69923DC6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34:S45" firstHeaderRow="1" firstDataRow="1" firstDataCol="1"/>
  <pivotFields count="23">
    <pivotField showAll="0"/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Average of inflation rate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D4F2E-A92D-4584-846B-616A757AD0BC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4:N36" firstHeaderRow="0" firstDataRow="1" firstDataCol="1"/>
  <pivotFields count="30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32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Cereals and products" fld="3" subtotal="average" baseField="1" baseItem="8"/>
    <dataField name="Average of Meat and fish" fld="4" subtotal="average" baseField="1" baseItem="8"/>
    <dataField name="Average of Egg" fld="5" subtotal="average" baseField="1" baseItem="8"/>
    <dataField name="Average of Pulses and products" fld="10" subtotal="average" baseField="1" baseItem="8"/>
    <dataField name="Average of Oils and fats" fld="7" subtotal="average" baseField="1" baseItem="8"/>
    <dataField name="Average of Vegetables" fld="9" subtotal="average" baseField="1" baseItem="8"/>
    <dataField name="Average of Sugar and Confectionery" fld="11" subtotal="average" baseField="1" baseItem="8"/>
    <dataField name="Average of Fruits" fld="8" subtotal="average" baseField="1" baseItem="8"/>
    <dataField name="Average of Spices" fld="12" subtotal="average" baseField="1" baseItem="8"/>
    <dataField name="Average of Milk and products" fld="6" subtotal="average" baseField="1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AD15A2-5426-4FFA-80D4-06E87D9F2E2A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3A7142-439E-4CA0-8A91-74EC1FB5903A}" name="All_India_Index_Upto_April23__13" displayName="All_India_Index_Upto_April23__13" ref="A1:AD373" tableType="queryTable" totalsRowShown="0">
  <autoFilter ref="A1:AD373" xr:uid="{BAEC8AFC-4314-49A9-925D-ABBCABA4F775}"/>
  <tableColumns count="30">
    <tableColumn id="1" xr3:uid="{45A0A858-F921-4BE1-A5A9-C796B2F97ABC}" uniqueName="1" name="Sector" queryTableFieldId="1" dataDxfId="3"/>
    <tableColumn id="2" xr3:uid="{80437FB0-3465-44BF-8A7A-00E67D6C4FC0}" uniqueName="2" name="Year" queryTableFieldId="2"/>
    <tableColumn id="3" xr3:uid="{932CEF0B-5221-49F5-BA69-D7605F83EAAE}" uniqueName="3" name="Month" queryTableFieldId="3" dataDxfId="2"/>
    <tableColumn id="4" xr3:uid="{103A84B3-260D-42D9-B695-E4E90A9A3AC1}" uniqueName="4" name="Cereals and products" queryTableFieldId="4"/>
    <tableColumn id="5" xr3:uid="{889BAD39-5665-4C11-A1DA-68943786F5E5}" uniqueName="5" name="Meat and fish" queryTableFieldId="5"/>
    <tableColumn id="6" xr3:uid="{2F4F1590-78B1-4D3E-980E-EC188D715A76}" uniqueName="6" name="Egg" queryTableFieldId="6"/>
    <tableColumn id="7" xr3:uid="{C7B65727-65F5-4455-A91D-666E65C9832B}" uniqueName="7" name="Milk and products" queryTableFieldId="7"/>
    <tableColumn id="8" xr3:uid="{1AD570F1-260D-4302-9206-736253597268}" uniqueName="8" name="Oils and fats" queryTableFieldId="8"/>
    <tableColumn id="9" xr3:uid="{3E9D5884-4B18-494B-B1BA-0BA44135377F}" uniqueName="9" name="Fruits" queryTableFieldId="9"/>
    <tableColumn id="10" xr3:uid="{F6767C1B-2BB4-45C5-A352-E011392775E4}" uniqueName="10" name="Vegetables" queryTableFieldId="10"/>
    <tableColumn id="11" xr3:uid="{EB174D79-C7E3-46B4-A4B6-DDEB1A7BCB11}" uniqueName="11" name="Pulses and products" queryTableFieldId="11"/>
    <tableColumn id="12" xr3:uid="{A0CAB967-6BD9-40A4-A8E5-0533E272C363}" uniqueName="12" name="Sugar and Confectionery" queryTableFieldId="12"/>
    <tableColumn id="13" xr3:uid="{5A57F899-F965-4093-AAF6-B337014AB550}" uniqueName="13" name="Spices" queryTableFieldId="13"/>
    <tableColumn id="14" xr3:uid="{A63EAAD0-9218-4266-A127-0594B0767CF8}" uniqueName="14" name="Non-alcoholic beverages" queryTableFieldId="14"/>
    <tableColumn id="15" xr3:uid="{79EB2015-E889-46A1-9AE7-7E46C77655A7}" uniqueName="15" name="Prepared meals, snacks, sweets etc." queryTableFieldId="15"/>
    <tableColumn id="16" xr3:uid="{C7AD7E51-29E0-47CC-A193-3094E239D3B7}" uniqueName="16" name="Food and beverages" queryTableFieldId="16"/>
    <tableColumn id="17" xr3:uid="{DFE90ADB-BD48-4EA1-9C4F-4CA821A19967}" uniqueName="17" name="Pan, tobacco and intoxicants" queryTableFieldId="17"/>
    <tableColumn id="18" xr3:uid="{AC11AC55-B906-4DBD-9AB0-4707237B2C8C}" uniqueName="18" name="Clothing" queryTableFieldId="18"/>
    <tableColumn id="19" xr3:uid="{F515543D-B6E7-40FA-B7D4-85DBC8D42666}" uniqueName="19" name="Footwear" queryTableFieldId="19"/>
    <tableColumn id="20" xr3:uid="{9D804BC8-F52B-4F39-A7E0-8A9EE7F623B9}" uniqueName="20" name="Clothing and footwear" queryTableFieldId="20"/>
    <tableColumn id="21" xr3:uid="{EFB6AEC8-C9E0-4370-AA18-5D7650F58DDF}" uniqueName="21" name="Housing" queryTableFieldId="21" dataDxfId="1"/>
    <tableColumn id="22" xr3:uid="{3CF5FD64-85FA-4A22-9A7A-F834D86644F1}" uniqueName="22" name="Fuel and light" queryTableFieldId="22"/>
    <tableColumn id="23" xr3:uid="{5D09B3DC-F7C8-40DA-BBD1-61321791FF9D}" uniqueName="23" name="Household goods and services" queryTableFieldId="23"/>
    <tableColumn id="24" xr3:uid="{D87EA73F-58DA-4071-8602-A17547253436}" uniqueName="24" name="Health" queryTableFieldId="24"/>
    <tableColumn id="25" xr3:uid="{4499A75A-3E12-4584-92E8-2EF1BAF5A7DC}" uniqueName="25" name="Transport and communication" queryTableFieldId="25"/>
    <tableColumn id="26" xr3:uid="{3BF3E0C4-FDFE-445A-B7A9-1C47A79135F6}" uniqueName="26" name="Recreation and amusement" queryTableFieldId="26"/>
    <tableColumn id="27" xr3:uid="{20F76AF6-80CB-41F9-B5AD-5258F7597E26}" uniqueName="27" name="Education" queryTableFieldId="27"/>
    <tableColumn id="28" xr3:uid="{4E9011AB-4F8B-4F51-991C-AC3FCDAD5FDE}" uniqueName="28" name="Personal care and effects" queryTableFieldId="28"/>
    <tableColumn id="29" xr3:uid="{7470EED0-E3A5-44FE-A81E-3520C55C2ED7}" uniqueName="29" name="Miscellaneous" queryTableFieldId="29"/>
    <tableColumn id="30" xr3:uid="{4BEAD219-DE32-42D3-9595-F86196B4F54F}" uniqueName="30" name="General index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86A80E-26CE-4FCD-A7BB-19E52BA6FCC5}" name="Table1" displayName="Table1" ref="H1:I8" totalsRowShown="0">
  <autoFilter ref="H1:I8" xr:uid="{9E86A80E-26CE-4FCD-A7BB-19E52BA6FCC5}"/>
  <tableColumns count="2">
    <tableColumn id="1" xr3:uid="{547B98E8-5588-4A85-8AD1-3187F2D9861E}" name="year"/>
    <tableColumn id="2" xr3:uid="{D30F5DDB-570F-4A72-A17C-BCA70673A048}" name="yoy" dataDxfId="0">
      <calculatedColumnFormula>(D13-D2)/D2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41D8-4016-4539-9495-CAD876EC0B6E}">
  <dimension ref="A1:AD373"/>
  <sheetViews>
    <sheetView workbookViewId="0">
      <selection activeCell="K3" sqref="K3"/>
    </sheetView>
  </sheetViews>
  <sheetFormatPr defaultRowHeight="14.4" x14ac:dyDescent="0.3"/>
  <cols>
    <col min="1" max="1" width="11.21875" bestFit="1" customWidth="1"/>
    <col min="2" max="2" width="6.88671875" bestFit="1" customWidth="1"/>
    <col min="3" max="3" width="10" bestFit="1" customWidth="1"/>
    <col min="4" max="4" width="21" bestFit="1" customWidth="1"/>
    <col min="5" max="5" width="14.77734375" bestFit="1" customWidth="1"/>
    <col min="6" max="6" width="6.21875" bestFit="1" customWidth="1"/>
    <col min="7" max="7" width="18.5546875" bestFit="1" customWidth="1"/>
    <col min="8" max="8" width="13.44140625" bestFit="1" customWidth="1"/>
    <col min="9" max="9" width="7.77734375" bestFit="1" customWidth="1"/>
    <col min="10" max="10" width="12.44140625" bestFit="1" customWidth="1"/>
    <col min="11" max="11" width="20.21875" bestFit="1" customWidth="1"/>
    <col min="12" max="12" width="24.33203125" bestFit="1" customWidth="1"/>
    <col min="13" max="13" width="8.44140625" bestFit="1" customWidth="1"/>
    <col min="14" max="14" width="24.21875" bestFit="1" customWidth="1"/>
    <col min="15" max="15" width="33.5546875" bestFit="1" customWidth="1"/>
    <col min="16" max="16" width="20.33203125" bestFit="1" customWidth="1"/>
    <col min="17" max="17" width="27.88671875" bestFit="1" customWidth="1"/>
    <col min="18" max="18" width="10.21875" bestFit="1" customWidth="1"/>
    <col min="19" max="19" width="11.109375" bestFit="1" customWidth="1"/>
    <col min="20" max="20" width="22.21875" bestFit="1" customWidth="1"/>
    <col min="21" max="21" width="10" bestFit="1" customWidth="1"/>
    <col min="22" max="22" width="14.44140625" bestFit="1" customWidth="1"/>
    <col min="23" max="23" width="28.88671875" bestFit="1" customWidth="1"/>
    <col min="24" max="24" width="8.6640625" bestFit="1" customWidth="1"/>
    <col min="25" max="25" width="29.109375" bestFit="1" customWidth="1"/>
    <col min="26" max="26" width="26.6640625" bestFit="1" customWidth="1"/>
    <col min="27" max="27" width="11.6640625" bestFit="1" customWidth="1"/>
    <col min="28" max="28" width="24.5546875" bestFit="1" customWidth="1"/>
    <col min="29" max="29" width="15.109375" bestFit="1" customWidth="1"/>
    <col min="30" max="30" width="14.66406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53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54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35</v>
      </c>
      <c r="B34">
        <v>2013</v>
      </c>
      <c r="C34" t="s">
        <v>53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54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55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55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56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35</v>
      </c>
      <c r="B37">
        <v>2013</v>
      </c>
      <c r="C37" t="s">
        <v>55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56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57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57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58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58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59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35</v>
      </c>
      <c r="B46">
        <v>2014</v>
      </c>
      <c r="C46" t="s">
        <v>60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59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61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61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62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62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61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61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63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63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64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64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65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65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66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66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53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53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67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35</v>
      </c>
      <c r="B70">
        <v>2014</v>
      </c>
      <c r="C70" t="s">
        <v>53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67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55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55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68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35</v>
      </c>
      <c r="B73">
        <v>2014</v>
      </c>
      <c r="C73" t="s">
        <v>55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68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69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69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70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70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71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71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73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73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74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74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75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75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76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76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77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77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78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78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53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53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35</v>
      </c>
      <c r="B106">
        <v>2015</v>
      </c>
      <c r="C106" t="s">
        <v>53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55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55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78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35</v>
      </c>
      <c r="B109">
        <v>2015</v>
      </c>
      <c r="C109" t="s">
        <v>55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78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80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80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81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81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82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82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83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83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84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84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86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86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87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87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88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88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53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53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90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35</v>
      </c>
      <c r="B142">
        <v>2016</v>
      </c>
      <c r="C142" t="s">
        <v>53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90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55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55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91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35</v>
      </c>
      <c r="B145">
        <v>2016</v>
      </c>
      <c r="C145" t="s">
        <v>55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91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92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92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93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93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94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94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95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95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96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96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97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97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98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98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99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99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100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100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101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101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53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53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102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35</v>
      </c>
      <c r="B178">
        <v>2017</v>
      </c>
      <c r="C178" t="s">
        <v>53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102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55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55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103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35</v>
      </c>
      <c r="B181">
        <v>2017</v>
      </c>
      <c r="C181" t="s">
        <v>55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103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105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105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106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106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107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107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108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108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109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109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110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110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111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111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112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112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113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114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53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53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114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35</v>
      </c>
      <c r="B214">
        <v>2018</v>
      </c>
      <c r="C214" t="s">
        <v>53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114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55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55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35</v>
      </c>
      <c r="B217">
        <v>2018</v>
      </c>
      <c r="C217" t="s">
        <v>55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116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116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117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117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118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118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41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41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t="s">
        <v>119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35</v>
      </c>
      <c r="B229">
        <v>2019</v>
      </c>
      <c r="C229" t="s">
        <v>41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t="s">
        <v>119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42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42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t="s">
        <v>120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35</v>
      </c>
      <c r="B232">
        <v>2019</v>
      </c>
      <c r="C232" t="s">
        <v>42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t="s">
        <v>120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44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44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t="s">
        <v>121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35</v>
      </c>
      <c r="B235">
        <v>2019</v>
      </c>
      <c r="C235" t="s">
        <v>44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t="s">
        <v>121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46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46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t="s">
        <v>122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35</v>
      </c>
      <c r="B238">
        <v>2019</v>
      </c>
      <c r="C238" t="s">
        <v>46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t="s">
        <v>122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48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48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t="s">
        <v>123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35</v>
      </c>
      <c r="B241">
        <v>2019</v>
      </c>
      <c r="C241" t="s">
        <v>48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t="s">
        <v>123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50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50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t="s">
        <v>124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35</v>
      </c>
      <c r="B244">
        <v>2019</v>
      </c>
      <c r="C244" t="s">
        <v>50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t="s">
        <v>124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53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53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t="s">
        <v>125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35</v>
      </c>
      <c r="B247">
        <v>2019</v>
      </c>
      <c r="C247" t="s">
        <v>53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t="s">
        <v>125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55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55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t="s">
        <v>126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35</v>
      </c>
      <c r="B250">
        <v>2019</v>
      </c>
      <c r="C250" t="s">
        <v>55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t="s">
        <v>126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t="s">
        <v>127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35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t="s">
        <v>127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36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36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t="s">
        <v>128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35</v>
      </c>
      <c r="B256">
        <v>2020</v>
      </c>
      <c r="C256" t="s">
        <v>36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t="s">
        <v>128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t="s">
        <v>129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t="s">
        <v>129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39</v>
      </c>
      <c r="D260">
        <v>147.19999999999999</v>
      </c>
      <c r="E260">
        <v>166.8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P260">
        <v>150.1</v>
      </c>
      <c r="U260" t="s">
        <v>32</v>
      </c>
      <c r="V260">
        <v>148.4</v>
      </c>
      <c r="X260">
        <v>154.30000000000001</v>
      </c>
    </row>
    <row r="261" spans="1:30" x14ac:dyDescent="0.3">
      <c r="A261" t="s">
        <v>33</v>
      </c>
      <c r="B261">
        <v>2020</v>
      </c>
      <c r="C261" t="s">
        <v>39</v>
      </c>
      <c r="D261">
        <v>151.80000000000001</v>
      </c>
      <c r="E261">
        <v>167.5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P261">
        <v>153.5</v>
      </c>
      <c r="U261" t="s">
        <v>130</v>
      </c>
      <c r="V261">
        <v>137.1</v>
      </c>
      <c r="X261">
        <v>144.80000000000001</v>
      </c>
    </row>
    <row r="262" spans="1:30" x14ac:dyDescent="0.3">
      <c r="A262" t="s">
        <v>35</v>
      </c>
      <c r="B262">
        <v>2020</v>
      </c>
      <c r="C262" t="s">
        <v>39</v>
      </c>
      <c r="D262">
        <v>148.69999999999999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P262">
        <v>151.4</v>
      </c>
      <c r="U262" t="s">
        <v>130</v>
      </c>
      <c r="V262">
        <v>144.1</v>
      </c>
      <c r="X262">
        <v>150.69999999999999</v>
      </c>
    </row>
    <row r="263" spans="1:30" x14ac:dyDescent="0.3">
      <c r="A263" t="s">
        <v>30</v>
      </c>
      <c r="B263">
        <v>2020</v>
      </c>
      <c r="C263" t="s">
        <v>41</v>
      </c>
      <c r="D263">
        <f>AVERAGE(D260,D266)</f>
        <v>147.69999999999999</v>
      </c>
      <c r="E263">
        <f t="shared" ref="E263:N263" si="0">AVERAGE(E260,E266)</f>
        <v>178.55</v>
      </c>
      <c r="F263">
        <f t="shared" si="0"/>
        <v>148.15</v>
      </c>
      <c r="G263">
        <f t="shared" si="0"/>
        <v>154.44999999999999</v>
      </c>
      <c r="H263">
        <f t="shared" si="0"/>
        <v>137.64999999999998</v>
      </c>
      <c r="I263">
        <f t="shared" si="0"/>
        <v>145.25</v>
      </c>
      <c r="J263">
        <f t="shared" si="0"/>
        <v>155.80000000000001</v>
      </c>
      <c r="K263">
        <f t="shared" si="0"/>
        <v>150.25</v>
      </c>
      <c r="L263">
        <f t="shared" si="0"/>
        <v>116.5</v>
      </c>
      <c r="M263">
        <f t="shared" si="0"/>
        <v>159.25</v>
      </c>
      <c r="N263">
        <f t="shared" si="0"/>
        <v>140.64999999999998</v>
      </c>
      <c r="U263" t="s">
        <v>32</v>
      </c>
      <c r="V263">
        <f>AVERAGE(V266)</f>
        <v>144.9</v>
      </c>
      <c r="X263">
        <f>AVERAGE(X260,X266)</f>
        <v>156.25</v>
      </c>
    </row>
    <row r="264" spans="1:30" x14ac:dyDescent="0.3">
      <c r="A264" t="s">
        <v>33</v>
      </c>
      <c r="B264">
        <v>2020</v>
      </c>
      <c r="C264" t="s">
        <v>41</v>
      </c>
      <c r="D264">
        <f>AVERAGE(D261,D267)</f>
        <v>152.25</v>
      </c>
      <c r="E264">
        <f t="shared" ref="E264:K264" si="1">AVERAGE(E261,E267)</f>
        <v>182.25</v>
      </c>
      <c r="F264">
        <f t="shared" si="1"/>
        <v>153.25</v>
      </c>
      <c r="G264">
        <f t="shared" si="1"/>
        <v>154.44999999999999</v>
      </c>
      <c r="H264">
        <f t="shared" si="1"/>
        <v>132.25</v>
      </c>
      <c r="I264">
        <f t="shared" si="1"/>
        <v>152.35000000000002</v>
      </c>
      <c r="J264">
        <f t="shared" si="1"/>
        <v>175.6</v>
      </c>
      <c r="K264">
        <f t="shared" si="1"/>
        <v>151.4</v>
      </c>
      <c r="U264" t="s">
        <v>32</v>
      </c>
      <c r="V264">
        <f>AVERAGE(V261,V267)</f>
        <v>137.1</v>
      </c>
      <c r="X264">
        <f>AVERAGE(X261,X267)</f>
        <v>146.44999999999999</v>
      </c>
    </row>
    <row r="265" spans="1:30" x14ac:dyDescent="0.3">
      <c r="A265" t="s">
        <v>35</v>
      </c>
      <c r="B265">
        <v>2020</v>
      </c>
      <c r="C265" t="s">
        <v>41</v>
      </c>
      <c r="U265" t="s">
        <v>32</v>
      </c>
    </row>
    <row r="266" spans="1:30" x14ac:dyDescent="0.3">
      <c r="A266" t="s">
        <v>30</v>
      </c>
      <c r="B266">
        <v>2020</v>
      </c>
      <c r="C266" t="s">
        <v>42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42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t="s">
        <v>131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35</v>
      </c>
      <c r="B268">
        <v>2020</v>
      </c>
      <c r="C268" t="s">
        <v>42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t="s">
        <v>131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44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44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131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35</v>
      </c>
      <c r="B271">
        <v>2020</v>
      </c>
      <c r="C271" t="s">
        <v>44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131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46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46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t="s">
        <v>132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35</v>
      </c>
      <c r="B274">
        <v>2020</v>
      </c>
      <c r="C274" t="s">
        <v>46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t="s">
        <v>132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48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t="s">
        <v>133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35</v>
      </c>
      <c r="B277">
        <v>2020</v>
      </c>
      <c r="C277" t="s">
        <v>48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t="s">
        <v>133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50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50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t="s">
        <v>134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35</v>
      </c>
      <c r="B280">
        <v>2020</v>
      </c>
      <c r="C280" t="s">
        <v>50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t="s">
        <v>134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53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53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t="s">
        <v>135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35</v>
      </c>
      <c r="B283">
        <v>2020</v>
      </c>
      <c r="C283" t="s">
        <v>53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t="s">
        <v>135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55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55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t="s">
        <v>136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35</v>
      </c>
      <c r="B286">
        <v>2020</v>
      </c>
      <c r="C286" t="s">
        <v>55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t="s">
        <v>136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t="s">
        <v>137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35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t="s">
        <v>137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36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36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t="s">
        <v>138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35</v>
      </c>
      <c r="B292">
        <v>2021</v>
      </c>
      <c r="C292" t="s">
        <v>36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t="s">
        <v>138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139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t="s">
        <v>140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t="s">
        <v>140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139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t="s">
        <v>141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t="s">
        <v>141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41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41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t="s">
        <v>142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35</v>
      </c>
      <c r="B301">
        <v>2021</v>
      </c>
      <c r="C301" t="s">
        <v>41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t="s">
        <v>142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42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42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t="s">
        <v>143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35</v>
      </c>
      <c r="B304">
        <v>2021</v>
      </c>
      <c r="C304" t="s">
        <v>42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t="s">
        <v>143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44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44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t="s">
        <v>144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35</v>
      </c>
      <c r="B307">
        <v>2021</v>
      </c>
      <c r="C307" t="s">
        <v>44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t="s">
        <v>144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46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46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t="s">
        <v>145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35</v>
      </c>
      <c r="B310">
        <v>2021</v>
      </c>
      <c r="C310" t="s">
        <v>46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t="s">
        <v>145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48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t="s">
        <v>145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35</v>
      </c>
      <c r="B313">
        <v>2021</v>
      </c>
      <c r="C313" t="s">
        <v>48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t="s">
        <v>145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50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50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t="s">
        <v>146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35</v>
      </c>
      <c r="B316">
        <v>2021</v>
      </c>
      <c r="C316" t="s">
        <v>50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t="s">
        <v>146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53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53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t="s">
        <v>147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35</v>
      </c>
      <c r="B319">
        <v>2021</v>
      </c>
      <c r="C319" t="s">
        <v>53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t="s">
        <v>147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55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55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t="s">
        <v>148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35</v>
      </c>
      <c r="B322">
        <v>2021</v>
      </c>
      <c r="C322" t="s">
        <v>55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t="s">
        <v>148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t="s">
        <v>149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35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t="s">
        <v>149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36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36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t="s">
        <v>150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35</v>
      </c>
      <c r="B328">
        <v>2022</v>
      </c>
      <c r="C328" t="s">
        <v>36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t="s">
        <v>150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t="s">
        <v>151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t="s">
        <v>151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t="s">
        <v>152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t="s">
        <v>152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41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41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t="s">
        <v>153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35</v>
      </c>
      <c r="B337">
        <v>2022</v>
      </c>
      <c r="C337" t="s">
        <v>41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t="s">
        <v>153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42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42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t="s">
        <v>154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35</v>
      </c>
      <c r="B340">
        <v>2022</v>
      </c>
      <c r="C340" t="s">
        <v>42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t="s">
        <v>154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44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44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t="s">
        <v>155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35</v>
      </c>
      <c r="B343">
        <v>2022</v>
      </c>
      <c r="C343" t="s">
        <v>44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t="s">
        <v>155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46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46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t="s">
        <v>156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35</v>
      </c>
      <c r="B346">
        <v>2022</v>
      </c>
      <c r="C346" t="s">
        <v>46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t="s">
        <v>156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t="s">
        <v>157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35</v>
      </c>
      <c r="B349">
        <v>2022</v>
      </c>
      <c r="C349" t="s">
        <v>48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t="s">
        <v>157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50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50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t="s">
        <v>158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35</v>
      </c>
      <c r="B352">
        <v>2022</v>
      </c>
      <c r="C352" t="s">
        <v>50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t="s">
        <v>158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53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53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t="s">
        <v>159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35</v>
      </c>
      <c r="B355">
        <v>2022</v>
      </c>
      <c r="C355" t="s">
        <v>53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t="s">
        <v>159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55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55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t="s">
        <v>160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35</v>
      </c>
      <c r="B358">
        <v>2022</v>
      </c>
      <c r="C358" t="s">
        <v>55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t="s">
        <v>160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t="s">
        <v>161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35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t="s">
        <v>161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36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t="s">
        <v>162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35</v>
      </c>
      <c r="B364">
        <v>2023</v>
      </c>
      <c r="C364" t="s">
        <v>36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t="s">
        <v>162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t="s">
        <v>162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t="s">
        <v>162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139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t="s">
        <v>163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t="s">
        <v>163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41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139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41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t="s">
        <v>164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35</v>
      </c>
      <c r="B373">
        <v>2023</v>
      </c>
      <c r="C373" t="s">
        <v>41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t="s">
        <v>164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B0EA-7E66-4170-B0A7-BEEE2EF2CFA5}">
  <dimension ref="A2:S52"/>
  <sheetViews>
    <sheetView topLeftCell="A25" workbookViewId="0">
      <selection activeCell="B43" sqref="B43"/>
    </sheetView>
  </sheetViews>
  <sheetFormatPr defaultRowHeight="14.4" x14ac:dyDescent="0.3"/>
  <cols>
    <col min="1" max="1" width="13.77734375" bestFit="1" customWidth="1"/>
    <col min="2" max="2" width="21.6640625" bestFit="1" customWidth="1"/>
    <col min="17" max="18" width="13.77734375" bestFit="1" customWidth="1"/>
    <col min="19" max="19" width="21.6640625" bestFit="1" customWidth="1"/>
  </cols>
  <sheetData>
    <row r="2" spans="1:18" x14ac:dyDescent="0.3">
      <c r="G2" s="33" t="s">
        <v>196</v>
      </c>
      <c r="H2" s="33"/>
      <c r="I2" s="33"/>
      <c r="J2" s="33"/>
      <c r="K2" s="33"/>
      <c r="L2" s="33"/>
    </row>
    <row r="3" spans="1:18" x14ac:dyDescent="0.3">
      <c r="A3" s="24" t="s">
        <v>193</v>
      </c>
      <c r="B3" t="s">
        <v>195</v>
      </c>
      <c r="G3" s="33"/>
      <c r="H3" s="33"/>
      <c r="I3" s="33"/>
      <c r="J3" s="33"/>
      <c r="K3" s="33"/>
      <c r="L3" s="33"/>
    </row>
    <row r="4" spans="1:18" x14ac:dyDescent="0.3">
      <c r="A4" s="25">
        <v>2019</v>
      </c>
      <c r="B4">
        <v>4.4508560500505206E-3</v>
      </c>
      <c r="Q4" s="24" t="s">
        <v>193</v>
      </c>
      <c r="R4" t="s">
        <v>195</v>
      </c>
    </row>
    <row r="5" spans="1:18" x14ac:dyDescent="0.3">
      <c r="A5" s="26" t="s">
        <v>31</v>
      </c>
      <c r="H5" s="34" t="s">
        <v>197</v>
      </c>
      <c r="I5" s="34"/>
      <c r="J5" s="34"/>
      <c r="K5" s="34"/>
      <c r="Q5" s="25">
        <v>2020</v>
      </c>
      <c r="R5">
        <v>-2.2184274999793958E-3</v>
      </c>
    </row>
    <row r="6" spans="1:18" x14ac:dyDescent="0.3">
      <c r="A6" s="26" t="s">
        <v>36</v>
      </c>
      <c r="B6">
        <v>1.4641288433383387E-3</v>
      </c>
      <c r="H6" s="34"/>
      <c r="I6" s="34"/>
      <c r="J6" s="34"/>
      <c r="K6" s="34"/>
      <c r="Q6" s="26" t="s">
        <v>39</v>
      </c>
    </row>
    <row r="7" spans="1:18" x14ac:dyDescent="0.3">
      <c r="A7" s="26" t="s">
        <v>38</v>
      </c>
      <c r="B7">
        <v>7.3099415204674206E-4</v>
      </c>
      <c r="Q7" s="26" t="s">
        <v>41</v>
      </c>
      <c r="R7">
        <v>3.3967391304347829E-3</v>
      </c>
    </row>
    <row r="8" spans="1:18" x14ac:dyDescent="0.3">
      <c r="A8" s="26" t="s">
        <v>41</v>
      </c>
      <c r="B8">
        <v>3.6523009495982466E-3</v>
      </c>
      <c r="Q8" s="26" t="s">
        <v>42</v>
      </c>
      <c r="R8">
        <v>3.3852403520649968E-3</v>
      </c>
    </row>
    <row r="9" spans="1:18" x14ac:dyDescent="0.3">
      <c r="A9" s="26" t="s">
        <v>42</v>
      </c>
      <c r="B9">
        <v>2.9112081513828652E-3</v>
      </c>
      <c r="Q9" s="26" t="s">
        <v>44</v>
      </c>
      <c r="R9">
        <v>0</v>
      </c>
    </row>
    <row r="10" spans="1:18" x14ac:dyDescent="0.3">
      <c r="A10" s="26" t="s">
        <v>44</v>
      </c>
      <c r="B10">
        <v>4.3541364296080859E-3</v>
      </c>
      <c r="Q10" s="26" t="s">
        <v>46</v>
      </c>
      <c r="R10">
        <v>-4.0485829959513789E-3</v>
      </c>
    </row>
    <row r="11" spans="1:18" x14ac:dyDescent="0.3">
      <c r="A11" s="26" t="s">
        <v>46</v>
      </c>
      <c r="B11">
        <v>5.7803468208091251E-3</v>
      </c>
      <c r="Q11" s="26" t="s">
        <v>48</v>
      </c>
      <c r="R11">
        <v>-4.7425474254741782E-3</v>
      </c>
    </row>
    <row r="12" spans="1:18" x14ac:dyDescent="0.3">
      <c r="A12" s="26" t="s">
        <v>48</v>
      </c>
      <c r="B12">
        <v>6.4655172413793519E-3</v>
      </c>
      <c r="Q12" s="26" t="s">
        <v>50</v>
      </c>
      <c r="R12">
        <v>-6.1266167460858108E-3</v>
      </c>
    </row>
    <row r="13" spans="1:18" x14ac:dyDescent="0.3">
      <c r="A13" s="26" t="s">
        <v>50</v>
      </c>
      <c r="B13">
        <v>6.4239828693790557E-3</v>
      </c>
      <c r="Q13" s="26" t="s">
        <v>53</v>
      </c>
      <c r="R13">
        <v>-4.1095890410958518E-3</v>
      </c>
    </row>
    <row r="14" spans="1:18" x14ac:dyDescent="0.3">
      <c r="A14" s="26" t="s">
        <v>53</v>
      </c>
      <c r="B14">
        <v>5.673758865248308E-3</v>
      </c>
      <c r="Q14" s="26" t="s">
        <v>55</v>
      </c>
      <c r="R14">
        <v>-5.502063273727726E-3</v>
      </c>
    </row>
    <row r="15" spans="1:18" x14ac:dyDescent="0.3">
      <c r="A15" s="26" t="s">
        <v>55</v>
      </c>
      <c r="B15">
        <v>7.0521861777150911E-3</v>
      </c>
      <c r="Q15" s="25" t="s">
        <v>194</v>
      </c>
      <c r="R15">
        <v>-2.2184274999793958E-3</v>
      </c>
    </row>
    <row r="16" spans="1:18" x14ac:dyDescent="0.3">
      <c r="A16" s="25">
        <v>2020</v>
      </c>
      <c r="B16">
        <v>4.8909960643964516E-3</v>
      </c>
    </row>
    <row r="17" spans="1:2" x14ac:dyDescent="0.3">
      <c r="A17" s="26" t="s">
        <v>31</v>
      </c>
      <c r="B17">
        <v>6.3025210084032019E-3</v>
      </c>
    </row>
    <row r="18" spans="1:2" x14ac:dyDescent="0.3">
      <c r="A18" s="26" t="s">
        <v>36</v>
      </c>
      <c r="B18">
        <v>3.4794711203897009E-3</v>
      </c>
    </row>
    <row r="19" spans="1:2" x14ac:dyDescent="0.3">
      <c r="A19" s="25" t="s">
        <v>194</v>
      </c>
      <c r="B19">
        <v>4.5242127191081763E-3</v>
      </c>
    </row>
    <row r="33" spans="1:19" x14ac:dyDescent="0.3">
      <c r="B33" t="s">
        <v>183</v>
      </c>
    </row>
    <row r="34" spans="1:19" x14ac:dyDescent="0.3">
      <c r="R34" s="24" t="s">
        <v>193</v>
      </c>
      <c r="S34" t="s">
        <v>195</v>
      </c>
    </row>
    <row r="35" spans="1:19" x14ac:dyDescent="0.3">
      <c r="R35" s="25">
        <v>2020</v>
      </c>
      <c r="S35">
        <v>-2.3169893009144359E-3</v>
      </c>
    </row>
    <row r="36" spans="1:19" x14ac:dyDescent="0.3">
      <c r="A36" s="24" t="s">
        <v>193</v>
      </c>
      <c r="B36" t="s">
        <v>195</v>
      </c>
      <c r="R36" s="26" t="s">
        <v>39</v>
      </c>
    </row>
    <row r="37" spans="1:19" x14ac:dyDescent="0.3">
      <c r="A37" s="25">
        <v>2019</v>
      </c>
      <c r="B37">
        <v>4.6740343259021174E-3</v>
      </c>
      <c r="R37" s="26" t="s">
        <v>41</v>
      </c>
      <c r="S37">
        <v>2.9644268774702805E-3</v>
      </c>
    </row>
    <row r="38" spans="1:19" x14ac:dyDescent="0.3">
      <c r="A38" s="26" t="s">
        <v>31</v>
      </c>
      <c r="R38" s="26" t="s">
        <v>42</v>
      </c>
      <c r="S38">
        <v>2.9556650246304671E-3</v>
      </c>
    </row>
    <row r="39" spans="1:19" x14ac:dyDescent="0.3">
      <c r="A39" s="26" t="s">
        <v>36</v>
      </c>
      <c r="B39">
        <v>7.9537237888647454E-3</v>
      </c>
      <c r="R39" s="26" t="s">
        <v>44</v>
      </c>
      <c r="S39">
        <v>0</v>
      </c>
    </row>
    <row r="40" spans="1:19" x14ac:dyDescent="0.3">
      <c r="A40" s="26" t="s">
        <v>38</v>
      </c>
      <c r="B40">
        <v>2.1520803443327327E-3</v>
      </c>
      <c r="R40" s="26" t="s">
        <v>46</v>
      </c>
      <c r="S40">
        <v>-7.2036673215454773E-3</v>
      </c>
    </row>
    <row r="41" spans="1:19" x14ac:dyDescent="0.3">
      <c r="A41" s="26" t="s">
        <v>41</v>
      </c>
      <c r="B41">
        <v>5.0107372942019834E-3</v>
      </c>
      <c r="R41" s="26" t="s">
        <v>48</v>
      </c>
      <c r="S41">
        <v>-6.5963060686012088E-4</v>
      </c>
    </row>
    <row r="42" spans="1:19" x14ac:dyDescent="0.3">
      <c r="A42" s="26" t="s">
        <v>42</v>
      </c>
      <c r="B42">
        <v>2.1367521367520151E-3</v>
      </c>
      <c r="R42" s="26" t="s">
        <v>50</v>
      </c>
      <c r="S42">
        <v>-5.940594059405978E-3</v>
      </c>
    </row>
    <row r="43" spans="1:19" x14ac:dyDescent="0.3">
      <c r="A43" s="26" t="s">
        <v>44</v>
      </c>
      <c r="B43">
        <v>4.9751243781095741E-3</v>
      </c>
      <c r="R43" s="26" t="s">
        <v>53</v>
      </c>
      <c r="S43">
        <v>-5.9760956175299185E-3</v>
      </c>
    </row>
    <row r="44" spans="1:19" x14ac:dyDescent="0.3">
      <c r="A44" s="26" t="s">
        <v>46</v>
      </c>
      <c r="B44">
        <v>4.9504950495048699E-3</v>
      </c>
      <c r="R44" s="26" t="s">
        <v>55</v>
      </c>
      <c r="S44">
        <v>-4.6760187040747409E-3</v>
      </c>
    </row>
    <row r="45" spans="1:19" x14ac:dyDescent="0.3">
      <c r="A45" s="26" t="s">
        <v>48</v>
      </c>
      <c r="B45">
        <v>4.2223786066150201E-3</v>
      </c>
      <c r="R45" s="25" t="s">
        <v>194</v>
      </c>
      <c r="S45">
        <v>-2.3169893009144359E-3</v>
      </c>
    </row>
    <row r="46" spans="1:19" x14ac:dyDescent="0.3">
      <c r="A46" s="26" t="s">
        <v>50</v>
      </c>
      <c r="B46">
        <v>5.6061667834618883E-3</v>
      </c>
    </row>
    <row r="47" spans="1:19" x14ac:dyDescent="0.3">
      <c r="A47" s="26" t="s">
        <v>53</v>
      </c>
      <c r="B47">
        <v>4.1811846689895071E-3</v>
      </c>
    </row>
    <row r="48" spans="1:19" x14ac:dyDescent="0.3">
      <c r="A48" s="26" t="s">
        <v>55</v>
      </c>
      <c r="B48">
        <v>5.5517002081888365E-3</v>
      </c>
    </row>
    <row r="49" spans="1:2" x14ac:dyDescent="0.3">
      <c r="A49" s="25">
        <v>2020</v>
      </c>
      <c r="B49">
        <v>4.475898497637569E-3</v>
      </c>
    </row>
    <row r="50" spans="1:2" x14ac:dyDescent="0.3">
      <c r="A50" s="26" t="s">
        <v>31</v>
      </c>
      <c r="B50">
        <v>4.830917874396057E-3</v>
      </c>
    </row>
    <row r="51" spans="1:2" x14ac:dyDescent="0.3">
      <c r="A51" s="26" t="s">
        <v>36</v>
      </c>
      <c r="B51">
        <v>4.120879120879082E-3</v>
      </c>
    </row>
    <row r="52" spans="1:2" x14ac:dyDescent="0.3">
      <c r="A52" s="25" t="s">
        <v>194</v>
      </c>
      <c r="B52">
        <v>4.6410116878580271E-3</v>
      </c>
    </row>
  </sheetData>
  <mergeCells count="2">
    <mergeCell ref="G2:L3"/>
    <mergeCell ref="H5:K6"/>
  </mergeCells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AEDF-02B0-4C8D-8C11-8058B690A8F6}">
  <dimension ref="D5:P37"/>
  <sheetViews>
    <sheetView tabSelected="1" topLeftCell="B1" workbookViewId="0">
      <selection activeCell="Q7" sqref="Q7"/>
    </sheetView>
  </sheetViews>
  <sheetFormatPr defaultRowHeight="14.4" x14ac:dyDescent="0.3"/>
  <cols>
    <col min="4" max="4" width="12.44140625" bestFit="1" customWidth="1"/>
    <col min="5" max="5" width="19" bestFit="1" customWidth="1"/>
    <col min="6" max="6" width="12.33203125" bestFit="1" customWidth="1"/>
    <col min="8" max="8" width="16" bestFit="1" customWidth="1"/>
    <col min="9" max="9" width="11.6640625" bestFit="1" customWidth="1"/>
    <col min="10" max="10" width="6.6640625" bestFit="1" customWidth="1"/>
    <col min="11" max="11" width="11" customWidth="1"/>
    <col min="12" max="12" width="18" bestFit="1" customWidth="1"/>
    <col min="13" max="13" width="21.77734375" bestFit="1" customWidth="1"/>
    <col min="15" max="15" width="12.77734375" bestFit="1" customWidth="1"/>
    <col min="16" max="16" width="13.6640625" bestFit="1" customWidth="1"/>
  </cols>
  <sheetData>
    <row r="5" spans="4:16" x14ac:dyDescent="0.3">
      <c r="D5" s="27" t="s">
        <v>198</v>
      </c>
      <c r="E5" s="27" t="s">
        <v>3</v>
      </c>
      <c r="F5" s="27" t="s">
        <v>4</v>
      </c>
      <c r="G5" s="27" t="s">
        <v>5</v>
      </c>
      <c r="H5" s="27" t="s">
        <v>6</v>
      </c>
      <c r="I5" s="27" t="s">
        <v>7</v>
      </c>
      <c r="J5" s="27" t="s">
        <v>8</v>
      </c>
      <c r="K5" s="27" t="s">
        <v>9</v>
      </c>
      <c r="L5" s="27" t="s">
        <v>10</v>
      </c>
      <c r="M5" s="27" t="s">
        <v>11</v>
      </c>
      <c r="N5" s="27" t="s">
        <v>12</v>
      </c>
      <c r="O5" s="27" t="s">
        <v>29</v>
      </c>
      <c r="P5" s="27" t="s">
        <v>199</v>
      </c>
    </row>
    <row r="6" spans="4:16" x14ac:dyDescent="0.3">
      <c r="D6" s="28">
        <v>44197</v>
      </c>
      <c r="E6" s="29">
        <v>145.433333333333</v>
      </c>
      <c r="F6" s="29">
        <v>190.8</v>
      </c>
      <c r="G6" s="29">
        <v>175.7</v>
      </c>
      <c r="H6" s="29">
        <v>154.166666666667</v>
      </c>
      <c r="I6" s="29">
        <v>149.933333333333</v>
      </c>
      <c r="J6" s="29">
        <v>149.73333333333301</v>
      </c>
      <c r="K6" s="29">
        <v>196.26666666666699</v>
      </c>
      <c r="L6" s="29">
        <v>160.666666666667</v>
      </c>
      <c r="M6" s="29">
        <v>114.9</v>
      </c>
      <c r="N6" s="29">
        <v>163.833333333333</v>
      </c>
      <c r="O6" s="29">
        <v>157.26666666666699</v>
      </c>
      <c r="P6" s="29">
        <v>84.67</v>
      </c>
    </row>
    <row r="7" spans="4:16" x14ac:dyDescent="0.3">
      <c r="D7" s="28">
        <v>44228</v>
      </c>
      <c r="E7" s="29">
        <v>144.9</v>
      </c>
      <c r="F7" s="29">
        <v>187.23333333333301</v>
      </c>
      <c r="G7" s="29">
        <v>168.86666666666699</v>
      </c>
      <c r="H7" s="29">
        <v>154.73333333333301</v>
      </c>
      <c r="I7" s="29">
        <v>157.69999999999999</v>
      </c>
      <c r="J7" s="29">
        <v>150.833333333333</v>
      </c>
      <c r="K7" s="29">
        <v>163.30000000000001</v>
      </c>
      <c r="L7" s="29">
        <v>158.96666666666701</v>
      </c>
      <c r="M7" s="29">
        <v>113.166666666667</v>
      </c>
      <c r="N7" s="29">
        <v>163.9</v>
      </c>
      <c r="O7" s="29">
        <v>156.6</v>
      </c>
      <c r="P7" s="29">
        <v>94.07</v>
      </c>
    </row>
    <row r="8" spans="4:16" x14ac:dyDescent="0.3">
      <c r="D8" s="28">
        <v>44256</v>
      </c>
      <c r="E8" s="29">
        <v>144.69999999999999</v>
      </c>
      <c r="F8" s="29">
        <v>193.03333333333299</v>
      </c>
      <c r="G8" s="29">
        <v>163.9</v>
      </c>
      <c r="H8" s="29">
        <v>155</v>
      </c>
      <c r="I8" s="29">
        <v>162.833333333333</v>
      </c>
      <c r="J8" s="29">
        <v>153.833333333333</v>
      </c>
      <c r="K8" s="29">
        <v>152.19999999999999</v>
      </c>
      <c r="L8" s="29">
        <v>160.03333333333299</v>
      </c>
      <c r="M8" s="29">
        <v>112.866666666667</v>
      </c>
      <c r="N8" s="29">
        <v>163.36666666666699</v>
      </c>
      <c r="O8" s="29">
        <v>156.80000000000001</v>
      </c>
      <c r="P8" s="29">
        <v>112.87</v>
      </c>
    </row>
    <row r="9" spans="4:16" x14ac:dyDescent="0.3">
      <c r="D9" s="28">
        <v>44287</v>
      </c>
      <c r="E9" s="29">
        <v>144.86666666666699</v>
      </c>
      <c r="F9" s="29">
        <v>198.666666666667</v>
      </c>
      <c r="G9" s="29">
        <v>164.8</v>
      </c>
      <c r="H9" s="29">
        <v>155.46666666666701</v>
      </c>
      <c r="I9" s="29">
        <v>168.9</v>
      </c>
      <c r="J9" s="29">
        <v>164.6</v>
      </c>
      <c r="K9" s="29">
        <v>146.933333333333</v>
      </c>
      <c r="L9" s="29">
        <v>161.86666666666699</v>
      </c>
      <c r="M9" s="29">
        <v>113.366666666667</v>
      </c>
      <c r="N9" s="29">
        <v>163.69999999999999</v>
      </c>
      <c r="O9" s="29">
        <v>157.80000000000001</v>
      </c>
      <c r="P9" s="29">
        <v>63.4</v>
      </c>
    </row>
    <row r="10" spans="4:16" x14ac:dyDescent="0.3">
      <c r="D10" s="28">
        <v>44317</v>
      </c>
      <c r="E10" s="29">
        <v>146.73333333333301</v>
      </c>
      <c r="F10" s="29">
        <v>201.1</v>
      </c>
      <c r="G10" s="29">
        <v>170.63333333333301</v>
      </c>
      <c r="H10" s="29">
        <v>156.13333333333301</v>
      </c>
      <c r="I10" s="29">
        <v>177.3</v>
      </c>
      <c r="J10" s="29">
        <v>167.3</v>
      </c>
      <c r="K10" s="29">
        <v>150.933333333333</v>
      </c>
      <c r="L10" s="29">
        <v>165.46666666666701</v>
      </c>
      <c r="M10" s="29">
        <v>115</v>
      </c>
      <c r="N10" s="29">
        <v>167.7</v>
      </c>
      <c r="O10" s="29">
        <v>160.333333333333</v>
      </c>
      <c r="P10" s="29">
        <v>66.95</v>
      </c>
    </row>
    <row r="11" spans="4:16" x14ac:dyDescent="0.3">
      <c r="D11" s="28">
        <v>44348</v>
      </c>
      <c r="E11" s="29">
        <v>147.166666666667</v>
      </c>
      <c r="F11" s="29">
        <v>202.53333333333299</v>
      </c>
      <c r="G11" s="29">
        <v>180.933333333333</v>
      </c>
      <c r="H11" s="29">
        <v>156.26666666666699</v>
      </c>
      <c r="I11" s="29">
        <v>182.1</v>
      </c>
      <c r="J11" s="29">
        <v>164.9</v>
      </c>
      <c r="K11" s="29">
        <v>158.76666666666699</v>
      </c>
      <c r="L11" s="29">
        <v>166.13333333333301</v>
      </c>
      <c r="M11" s="29">
        <v>115.26666666666701</v>
      </c>
      <c r="N11" s="29">
        <v>168</v>
      </c>
      <c r="O11" s="29">
        <v>161.26666666666699</v>
      </c>
      <c r="P11" s="29">
        <v>71.98</v>
      </c>
    </row>
    <row r="12" spans="4:16" x14ac:dyDescent="0.3">
      <c r="D12" s="28">
        <v>44378</v>
      </c>
      <c r="E12" s="29">
        <v>146.86666666666699</v>
      </c>
      <c r="F12" s="29">
        <v>207.4</v>
      </c>
      <c r="G12" s="29">
        <v>182.53333333333299</v>
      </c>
      <c r="H12" s="29">
        <v>157.6</v>
      </c>
      <c r="I12" s="29">
        <v>180.46666666666701</v>
      </c>
      <c r="J12" s="29">
        <v>164.166666666667</v>
      </c>
      <c r="K12" s="29">
        <v>167.8</v>
      </c>
      <c r="L12" s="29">
        <v>164.1</v>
      </c>
      <c r="M12" s="29">
        <v>114.7</v>
      </c>
      <c r="N12" s="29">
        <v>167.833333333333</v>
      </c>
      <c r="O12" s="29">
        <v>162.5</v>
      </c>
      <c r="P12" s="29">
        <v>73.540000000000006</v>
      </c>
    </row>
    <row r="13" spans="4:16" x14ac:dyDescent="0.3">
      <c r="D13" s="28">
        <v>44409</v>
      </c>
      <c r="E13" s="29">
        <v>146.933333333333</v>
      </c>
      <c r="F13" s="29">
        <v>204.566666666667</v>
      </c>
      <c r="G13" s="29">
        <v>174.46666666666701</v>
      </c>
      <c r="H13" s="29">
        <v>158.36666666666699</v>
      </c>
      <c r="I13" s="29">
        <v>184.63333333333301</v>
      </c>
      <c r="J13" s="29">
        <v>157.933333333333</v>
      </c>
      <c r="K13" s="29">
        <v>166.46666666666701</v>
      </c>
      <c r="L13" s="29">
        <v>163.80000000000001</v>
      </c>
      <c r="M13" s="29">
        <v>118.433333333333</v>
      </c>
      <c r="N13" s="29">
        <v>168.26666666666699</v>
      </c>
      <c r="O13" s="29">
        <v>163.03333333333299</v>
      </c>
      <c r="P13" s="29">
        <v>69.8</v>
      </c>
    </row>
    <row r="14" spans="4:16" x14ac:dyDescent="0.3">
      <c r="D14" s="28">
        <v>44440</v>
      </c>
      <c r="E14" s="29">
        <v>147.1</v>
      </c>
      <c r="F14" s="29">
        <v>204.5</v>
      </c>
      <c r="G14" s="29">
        <v>172.96666666666701</v>
      </c>
      <c r="H14" s="29">
        <v>158.5</v>
      </c>
      <c r="I14" s="29">
        <v>186.166666666667</v>
      </c>
      <c r="J14" s="29">
        <v>156.86666666666699</v>
      </c>
      <c r="K14" s="29">
        <v>165.73333333333301</v>
      </c>
      <c r="L14" s="29">
        <v>164.166666666667</v>
      </c>
      <c r="M14" s="29">
        <v>119.8</v>
      </c>
      <c r="N14" s="29">
        <v>168.36666666666699</v>
      </c>
      <c r="O14" s="29">
        <v>163.166666666667</v>
      </c>
      <c r="P14" s="29">
        <v>73.13</v>
      </c>
    </row>
    <row r="15" spans="4:16" x14ac:dyDescent="0.3">
      <c r="D15" s="28">
        <v>44470</v>
      </c>
      <c r="E15" s="29">
        <v>147.86666666666699</v>
      </c>
      <c r="F15" s="29">
        <v>205.166666666667</v>
      </c>
      <c r="G15" s="29">
        <v>171.433333333333</v>
      </c>
      <c r="H15" s="29">
        <v>158.76666666666699</v>
      </c>
      <c r="I15" s="29">
        <v>188.666666666667</v>
      </c>
      <c r="J15" s="29">
        <v>155.86666666666699</v>
      </c>
      <c r="K15" s="29">
        <v>190.03333333333299</v>
      </c>
      <c r="L15" s="29">
        <v>165.23333333333301</v>
      </c>
      <c r="M15" s="29">
        <v>122</v>
      </c>
      <c r="N15" s="29">
        <v>168.9</v>
      </c>
      <c r="O15" s="29">
        <v>165.46666666666701</v>
      </c>
      <c r="P15" s="29">
        <v>82.11</v>
      </c>
    </row>
    <row r="16" spans="4:16" x14ac:dyDescent="0.3">
      <c r="D16" s="28">
        <v>44501</v>
      </c>
      <c r="E16" s="29">
        <v>148.69999999999999</v>
      </c>
      <c r="F16" s="29">
        <v>202.1</v>
      </c>
      <c r="G16" s="29">
        <v>173.3</v>
      </c>
      <c r="H16" s="29">
        <v>159.333333333333</v>
      </c>
      <c r="I16" s="29">
        <v>188.1</v>
      </c>
      <c r="J16" s="29">
        <v>156.666666666667</v>
      </c>
      <c r="K16" s="29">
        <v>204.066666666667</v>
      </c>
      <c r="L16" s="29">
        <v>165.26666666666699</v>
      </c>
      <c r="M16" s="29">
        <v>122.533333333333</v>
      </c>
      <c r="N16" s="29">
        <v>169.2</v>
      </c>
      <c r="O16" s="29">
        <v>166.63333333333301</v>
      </c>
      <c r="P16" s="29">
        <v>80.64</v>
      </c>
    </row>
    <row r="17" spans="4:16" x14ac:dyDescent="0.3">
      <c r="D17" s="28">
        <v>44531</v>
      </c>
      <c r="E17" s="29">
        <v>149.23333333333301</v>
      </c>
      <c r="F17" s="29">
        <v>199.333333333333</v>
      </c>
      <c r="G17" s="29">
        <v>178.13333333333301</v>
      </c>
      <c r="H17" s="29">
        <v>159.9</v>
      </c>
      <c r="I17" s="29">
        <v>185.63333333333301</v>
      </c>
      <c r="J17" s="29">
        <v>155.066666666667</v>
      </c>
      <c r="K17" s="29">
        <v>193.36666666666699</v>
      </c>
      <c r="L17" s="29">
        <v>164.36666666666699</v>
      </c>
      <c r="M17" s="29">
        <v>121.166666666667</v>
      </c>
      <c r="N17" s="29">
        <v>170.13333333333301</v>
      </c>
      <c r="O17" s="29">
        <v>166.13333333333301</v>
      </c>
      <c r="P17" s="29">
        <v>73.3</v>
      </c>
    </row>
    <row r="18" spans="4:16" x14ac:dyDescent="0.3">
      <c r="D18" s="28">
        <v>44562</v>
      </c>
      <c r="E18" s="29">
        <v>150</v>
      </c>
      <c r="F18" s="29">
        <v>199.23333333333301</v>
      </c>
      <c r="G18" s="29">
        <v>178.96666666666701</v>
      </c>
      <c r="H18" s="29">
        <v>160.46666666666701</v>
      </c>
      <c r="I18" s="29">
        <v>182.76666666666699</v>
      </c>
      <c r="J18" s="29">
        <v>153.80000000000001</v>
      </c>
      <c r="K18" s="29">
        <v>179.03333333333299</v>
      </c>
      <c r="L18" s="29">
        <v>163.9</v>
      </c>
      <c r="M18" s="29">
        <v>120.2</v>
      </c>
      <c r="N18" s="29">
        <v>171.73333333333301</v>
      </c>
      <c r="O18" s="29">
        <v>165.7</v>
      </c>
      <c r="P18" s="29">
        <v>80.92</v>
      </c>
    </row>
    <row r="19" spans="4:16" x14ac:dyDescent="0.3">
      <c r="D19" s="28">
        <v>44593</v>
      </c>
      <c r="E19" s="29">
        <v>150.433333333333</v>
      </c>
      <c r="F19" s="29">
        <v>201.3</v>
      </c>
      <c r="G19" s="29">
        <v>175.9</v>
      </c>
      <c r="H19" s="29">
        <v>160.666666666667</v>
      </c>
      <c r="I19" s="29">
        <v>183</v>
      </c>
      <c r="J19" s="29">
        <v>153.833333333333</v>
      </c>
      <c r="K19" s="29">
        <v>174.3</v>
      </c>
      <c r="L19" s="29">
        <v>163.6</v>
      </c>
      <c r="M19" s="29">
        <v>119.2</v>
      </c>
      <c r="N19" s="29">
        <v>173.96666666666701</v>
      </c>
      <c r="O19" s="29">
        <v>166.1</v>
      </c>
      <c r="P19" s="29">
        <v>82.28</v>
      </c>
    </row>
    <row r="20" spans="4:16" x14ac:dyDescent="0.3">
      <c r="D20" s="28">
        <v>44621</v>
      </c>
      <c r="E20" s="29">
        <v>151.73333333333301</v>
      </c>
      <c r="F20" s="29">
        <v>211.5</v>
      </c>
      <c r="G20" s="29">
        <v>167.8</v>
      </c>
      <c r="H20" s="29">
        <v>162.26666666666699</v>
      </c>
      <c r="I20" s="29">
        <v>192.566666666667</v>
      </c>
      <c r="J20" s="29">
        <v>157.69999999999999</v>
      </c>
      <c r="K20" s="29">
        <v>170.36666666666699</v>
      </c>
      <c r="L20" s="29">
        <v>163.833333333333</v>
      </c>
      <c r="M20" s="29">
        <v>119.066666666667</v>
      </c>
      <c r="N20" s="29">
        <v>176.933333333333</v>
      </c>
      <c r="O20" s="29">
        <v>167.63333333333301</v>
      </c>
      <c r="P20" s="29">
        <v>78.540000000000006</v>
      </c>
    </row>
    <row r="21" spans="4:16" x14ac:dyDescent="0.3">
      <c r="D21" s="28">
        <v>44652</v>
      </c>
      <c r="E21" s="29">
        <v>153.36666666666699</v>
      </c>
      <c r="F21" s="29">
        <v>212.433333333333</v>
      </c>
      <c r="G21" s="29">
        <v>164.53333333333299</v>
      </c>
      <c r="H21" s="29">
        <v>163.96666666666701</v>
      </c>
      <c r="I21" s="29">
        <v>197.63333333333301</v>
      </c>
      <c r="J21" s="29">
        <v>172.73333333333301</v>
      </c>
      <c r="K21" s="29">
        <v>170.166666666667</v>
      </c>
      <c r="L21" s="29">
        <v>164.6</v>
      </c>
      <c r="M21" s="29">
        <v>119.23333333333299</v>
      </c>
      <c r="N21" s="29">
        <v>180.73333333333301</v>
      </c>
      <c r="O21" s="29">
        <v>170.03333333333299</v>
      </c>
      <c r="P21" s="29">
        <v>102.97</v>
      </c>
    </row>
    <row r="22" spans="4:16" x14ac:dyDescent="0.3">
      <c r="D22" s="28">
        <v>44682</v>
      </c>
      <c r="E22" s="29">
        <v>154.566666666667</v>
      </c>
      <c r="F22" s="29">
        <v>217.63333333333301</v>
      </c>
      <c r="G22" s="29">
        <v>162.63333333333301</v>
      </c>
      <c r="H22" s="29">
        <v>164.96666666666701</v>
      </c>
      <c r="I22" s="29">
        <v>200.6</v>
      </c>
      <c r="J22" s="29">
        <v>171.166666666667</v>
      </c>
      <c r="K22" s="29">
        <v>179.5</v>
      </c>
      <c r="L22" s="29">
        <v>164.6</v>
      </c>
      <c r="M22" s="29">
        <v>119.933333333333</v>
      </c>
      <c r="N22" s="29">
        <v>184.3</v>
      </c>
      <c r="O22" s="29">
        <v>171.666666666667</v>
      </c>
      <c r="P22" s="29">
        <v>109.51</v>
      </c>
    </row>
    <row r="23" spans="4:16" x14ac:dyDescent="0.3">
      <c r="D23" s="28">
        <v>44713</v>
      </c>
      <c r="E23" s="29">
        <v>155.433333333333</v>
      </c>
      <c r="F23" s="29">
        <v>220</v>
      </c>
      <c r="G23" s="29">
        <v>171.066666666667</v>
      </c>
      <c r="H23" s="29">
        <v>165.86666666666699</v>
      </c>
      <c r="I23" s="29">
        <v>199.2</v>
      </c>
      <c r="J23" s="29">
        <v>169.86666666666699</v>
      </c>
      <c r="K23" s="29">
        <v>187.03333333333299</v>
      </c>
      <c r="L23" s="29">
        <v>164.166666666667</v>
      </c>
      <c r="M23" s="29">
        <v>120.133333333333</v>
      </c>
      <c r="N23" s="29">
        <v>186.5</v>
      </c>
      <c r="O23" s="29">
        <v>172.53333333333299</v>
      </c>
      <c r="P23" s="29">
        <v>116.01</v>
      </c>
    </row>
    <row r="24" spans="4:16" x14ac:dyDescent="0.3">
      <c r="D24" s="28">
        <v>44743</v>
      </c>
      <c r="E24" s="29">
        <v>157</v>
      </c>
      <c r="F24" s="29">
        <v>213.63333333333301</v>
      </c>
      <c r="G24" s="29">
        <v>175.36666666666699</v>
      </c>
      <c r="H24" s="29">
        <v>166.666666666667</v>
      </c>
      <c r="I24" s="29">
        <v>194.26666666666699</v>
      </c>
      <c r="J24" s="29">
        <v>174.433333333333</v>
      </c>
      <c r="K24" s="29">
        <v>186.4</v>
      </c>
      <c r="L24" s="29">
        <v>164.23333333333301</v>
      </c>
      <c r="M24" s="29">
        <v>120.23333333333299</v>
      </c>
      <c r="N24" s="29">
        <v>189.36666666666699</v>
      </c>
      <c r="O24" s="29">
        <v>173.333333333333</v>
      </c>
      <c r="P24" s="29">
        <v>105.49</v>
      </c>
    </row>
    <row r="25" spans="4:16" x14ac:dyDescent="0.3">
      <c r="D25" s="28">
        <v>44774</v>
      </c>
      <c r="E25" s="29">
        <v>160.63333333333301</v>
      </c>
      <c r="F25" s="29">
        <v>207.166666666667</v>
      </c>
      <c r="G25" s="29">
        <v>169.36666666666699</v>
      </c>
      <c r="H25" s="29">
        <v>168.13333333333301</v>
      </c>
      <c r="I25" s="29">
        <v>191</v>
      </c>
      <c r="J25" s="29">
        <v>173.066666666667</v>
      </c>
      <c r="K25" s="29">
        <v>190.96666666666701</v>
      </c>
      <c r="L25" s="29">
        <v>167.2</v>
      </c>
      <c r="M25" s="29">
        <v>121.1</v>
      </c>
      <c r="N25" s="29">
        <v>192.96666666666701</v>
      </c>
      <c r="O25" s="29">
        <v>174.23333333333301</v>
      </c>
      <c r="P25" s="29">
        <v>97.4</v>
      </c>
    </row>
    <row r="26" spans="4:16" x14ac:dyDescent="0.3">
      <c r="D26" s="28">
        <v>44805</v>
      </c>
      <c r="E26" s="29">
        <v>163.76666666666699</v>
      </c>
      <c r="F26" s="29">
        <v>209.86666666666699</v>
      </c>
      <c r="G26" s="29">
        <v>169.86666666666699</v>
      </c>
      <c r="H26" s="29">
        <v>169.76666666666699</v>
      </c>
      <c r="I26" s="29">
        <v>187.36666666666699</v>
      </c>
      <c r="J26" s="29">
        <v>165.76666666666699</v>
      </c>
      <c r="K26" s="29">
        <v>196.5</v>
      </c>
      <c r="L26" s="29">
        <v>169.1</v>
      </c>
      <c r="M26" s="29">
        <v>121.833333333333</v>
      </c>
      <c r="N26" s="29">
        <v>196.666666666667</v>
      </c>
      <c r="O26" s="29">
        <v>175.26666666666699</v>
      </c>
      <c r="P26" s="29">
        <v>90.71</v>
      </c>
    </row>
    <row r="27" spans="4:16" x14ac:dyDescent="0.3">
      <c r="D27" s="28">
        <v>44835</v>
      </c>
      <c r="E27" s="29">
        <v>165.433333333333</v>
      </c>
      <c r="F27" s="29">
        <v>211.53333333333299</v>
      </c>
      <c r="G27" s="29">
        <v>171.03333333333299</v>
      </c>
      <c r="H27" s="29">
        <v>170.933333333333</v>
      </c>
      <c r="I27" s="29">
        <v>185.26666666666699</v>
      </c>
      <c r="J27" s="29">
        <v>163.9</v>
      </c>
      <c r="K27" s="29">
        <v>204.36666666666699</v>
      </c>
      <c r="L27" s="29">
        <v>169.8</v>
      </c>
      <c r="M27" s="29">
        <v>122.133333333333</v>
      </c>
      <c r="N27" s="29">
        <v>199.3</v>
      </c>
      <c r="O27" s="29">
        <v>176.63333333333301</v>
      </c>
      <c r="P27" s="29">
        <v>91.7</v>
      </c>
    </row>
    <row r="28" spans="4:16" x14ac:dyDescent="0.3">
      <c r="D28" s="28">
        <v>44866</v>
      </c>
      <c r="E28" s="29">
        <v>167.566666666667</v>
      </c>
      <c r="F28" s="29">
        <v>210</v>
      </c>
      <c r="G28" s="29">
        <v>181.6</v>
      </c>
      <c r="H28" s="29">
        <v>172.3</v>
      </c>
      <c r="I28" s="29">
        <v>187.63333333333301</v>
      </c>
      <c r="J28" s="29">
        <v>160.80000000000001</v>
      </c>
      <c r="K28" s="29">
        <v>186.73333333333301</v>
      </c>
      <c r="L28" s="29">
        <v>170.566666666667</v>
      </c>
      <c r="M28" s="29">
        <v>122.333333333333</v>
      </c>
      <c r="N28" s="29">
        <v>202.13333333333301</v>
      </c>
      <c r="O28" s="29">
        <v>176.13333333333301</v>
      </c>
      <c r="P28" s="29">
        <v>87.55</v>
      </c>
    </row>
    <row r="29" spans="4:16" x14ac:dyDescent="0.3">
      <c r="D29" s="28">
        <v>44896</v>
      </c>
      <c r="E29" s="29">
        <v>169.4</v>
      </c>
      <c r="F29" s="29">
        <v>209.6</v>
      </c>
      <c r="G29" s="29">
        <v>190.4</v>
      </c>
      <c r="H29" s="29">
        <v>173.63333333333301</v>
      </c>
      <c r="I29" s="29">
        <v>187.166666666667</v>
      </c>
      <c r="J29" s="29">
        <v>158.066666666667</v>
      </c>
      <c r="K29" s="29">
        <v>162.933333333333</v>
      </c>
      <c r="L29" s="29">
        <v>170.86666666666699</v>
      </c>
      <c r="M29" s="29">
        <v>122.033333333333</v>
      </c>
      <c r="N29" s="29">
        <v>204.4</v>
      </c>
      <c r="O29" s="29">
        <v>175.63333333333301</v>
      </c>
      <c r="P29" s="29">
        <v>78.099999999999994</v>
      </c>
    </row>
    <row r="30" spans="4:16" x14ac:dyDescent="0.3">
      <c r="D30" s="28">
        <v>44927</v>
      </c>
      <c r="E30" s="29">
        <v>173.7</v>
      </c>
      <c r="F30" s="29">
        <v>211.4</v>
      </c>
      <c r="G30" s="29">
        <v>194.8</v>
      </c>
      <c r="H30" s="29">
        <v>174.7</v>
      </c>
      <c r="I30" s="29">
        <v>185.933333333333</v>
      </c>
      <c r="J30" s="29">
        <v>158.36666666666699</v>
      </c>
      <c r="K30" s="29">
        <v>157.36666666666699</v>
      </c>
      <c r="L30" s="29">
        <v>170.933333333333</v>
      </c>
      <c r="M30" s="29">
        <v>121.366666666667</v>
      </c>
      <c r="N30" s="29">
        <v>207.73333333333301</v>
      </c>
      <c r="O30" s="29">
        <v>176.4</v>
      </c>
      <c r="P30" s="29">
        <v>79.22</v>
      </c>
    </row>
    <row r="31" spans="4:16" x14ac:dyDescent="0.3">
      <c r="D31" s="28">
        <v>44958</v>
      </c>
      <c r="E31" s="29">
        <v>174.433333333333</v>
      </c>
      <c r="F31" s="29">
        <v>208.36666666666699</v>
      </c>
      <c r="G31" s="29">
        <v>175.433333333333</v>
      </c>
      <c r="H31" s="29">
        <v>177.4</v>
      </c>
      <c r="I31" s="29">
        <v>178.3</v>
      </c>
      <c r="J31" s="29">
        <v>169.6</v>
      </c>
      <c r="K31" s="29">
        <v>156.46666666666701</v>
      </c>
      <c r="L31" s="29">
        <v>171.2</v>
      </c>
      <c r="M31" s="29">
        <v>120.333333333333</v>
      </c>
      <c r="N31" s="29">
        <v>208.86666666666699</v>
      </c>
      <c r="O31" s="29">
        <v>177.166666666667</v>
      </c>
      <c r="P31" s="29">
        <v>81.62</v>
      </c>
    </row>
    <row r="32" spans="4:16" x14ac:dyDescent="0.3">
      <c r="D32" s="28">
        <v>44986</v>
      </c>
      <c r="E32" s="29">
        <v>174.46666666666701</v>
      </c>
      <c r="F32" s="29">
        <v>208.36666666666699</v>
      </c>
      <c r="G32" s="29">
        <v>175.433333333333</v>
      </c>
      <c r="H32" s="29">
        <v>177.4</v>
      </c>
      <c r="I32" s="29">
        <v>178.23333333333301</v>
      </c>
      <c r="J32" s="29">
        <v>169.6</v>
      </c>
      <c r="K32" s="29">
        <v>156.53333333333299</v>
      </c>
      <c r="L32" s="29">
        <v>171.26666666666699</v>
      </c>
      <c r="M32" s="29">
        <v>120.333333333333</v>
      </c>
      <c r="N32" s="29">
        <v>208.86666666666699</v>
      </c>
      <c r="O32" s="29">
        <v>177.166666666667</v>
      </c>
      <c r="P32" s="29">
        <v>84.38</v>
      </c>
    </row>
    <row r="33" spans="4:16" x14ac:dyDescent="0.3">
      <c r="D33" s="28">
        <v>45017</v>
      </c>
      <c r="E33" s="29">
        <v>173.96666666666701</v>
      </c>
      <c r="F33" s="29">
        <v>209.96666666666701</v>
      </c>
      <c r="G33" s="29">
        <v>169.96666666666701</v>
      </c>
      <c r="H33" s="29">
        <v>178.46666666666701</v>
      </c>
      <c r="I33" s="29">
        <v>174.03333333333299</v>
      </c>
      <c r="J33" s="29">
        <v>176.4</v>
      </c>
      <c r="K33" s="29">
        <v>159.36666666666699</v>
      </c>
      <c r="L33" s="29">
        <v>173.63333333333301</v>
      </c>
      <c r="M33" s="29">
        <v>121.6</v>
      </c>
      <c r="N33" s="29">
        <v>212.066666666667</v>
      </c>
      <c r="O33" s="29">
        <v>178.1</v>
      </c>
      <c r="P33" s="29">
        <v>83.76</v>
      </c>
    </row>
    <row r="34" spans="4:16" x14ac:dyDescent="0.3">
      <c r="D34" s="28">
        <v>45047</v>
      </c>
      <c r="E34" s="29">
        <v>173.86666666666699</v>
      </c>
      <c r="F34" s="29">
        <v>215.066666666667</v>
      </c>
      <c r="G34" s="29">
        <v>173.63333333333301</v>
      </c>
      <c r="H34" s="29">
        <v>179.5</v>
      </c>
      <c r="I34" s="29">
        <v>169.23333333333301</v>
      </c>
      <c r="J34" s="29">
        <v>172.333333333333</v>
      </c>
      <c r="K34" s="29">
        <v>164.9</v>
      </c>
      <c r="L34" s="29">
        <v>175.8</v>
      </c>
      <c r="M34" s="29">
        <v>122.933333333333</v>
      </c>
      <c r="N34" s="29">
        <v>216.96666666666701</v>
      </c>
      <c r="O34" s="29">
        <v>179.03333333333299</v>
      </c>
      <c r="P34" s="29">
        <v>74.98</v>
      </c>
    </row>
    <row r="35" spans="4:16" x14ac:dyDescent="0.3">
      <c r="D35" s="30" t="s">
        <v>200</v>
      </c>
      <c r="E35" s="31">
        <f>CORREL(E6:E34,P6:P34)</f>
        <v>7.3073662669912054E-2</v>
      </c>
      <c r="F35" s="31">
        <f>CORREL(F6:F34,P6:P34)</f>
        <v>0.2724279033569208</v>
      </c>
      <c r="G35" s="31">
        <f>CORREL(G6:G34,P6:P34)</f>
        <v>-0.39048416316062429</v>
      </c>
      <c r="H35" s="31">
        <f>CORREL(H6:H34,P6:P34)</f>
        <v>0.11746242067753346</v>
      </c>
      <c r="I35" s="31">
        <f>CORREL(I6:I34,P6:P34)</f>
        <v>0.25995994536903499</v>
      </c>
      <c r="J35" s="31">
        <f>CORREL(J6:J34,P6:P34)</f>
        <v>0.25519984529745654</v>
      </c>
      <c r="K35" s="32">
        <f>CORREL(K6:K34,P6:P34)</f>
        <v>0.31322495656996141</v>
      </c>
      <c r="L35" s="31">
        <f>CORREL(L6:L34,P6:P34)</f>
        <v>-0.17375394372253167</v>
      </c>
      <c r="M35" s="31">
        <f>CORREL(M6:M34,P6:P34)</f>
        <v>7.3395155409076526E-2</v>
      </c>
      <c r="N35" s="31">
        <f>CORREL(N6:N34,P6:P34)</f>
        <v>0.13548069509697111</v>
      </c>
      <c r="O35" s="31"/>
      <c r="P35" s="31"/>
    </row>
    <row r="36" spans="4:16" x14ac:dyDescent="0.3"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4:16" x14ac:dyDescent="0.3">
      <c r="D37" s="30"/>
      <c r="E37" s="30"/>
      <c r="F37" s="30"/>
      <c r="G37" s="30"/>
      <c r="H37" s="30"/>
      <c r="I37" s="30"/>
      <c r="J37" s="30"/>
      <c r="K37" s="30" t="s">
        <v>201</v>
      </c>
      <c r="L37" s="30"/>
      <c r="M37" s="30"/>
      <c r="N37" s="30"/>
      <c r="O37" s="30"/>
      <c r="P37" s="3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751F-4747-4F34-BE98-C1AC9B60EE36}">
  <dimension ref="D4:N36"/>
  <sheetViews>
    <sheetView workbookViewId="0">
      <selection activeCell="H26" sqref="H26"/>
    </sheetView>
  </sheetViews>
  <sheetFormatPr defaultRowHeight="14.4" x14ac:dyDescent="0.3"/>
  <cols>
    <col min="4" max="4" width="13.77734375" bestFit="1" customWidth="1"/>
    <col min="5" max="5" width="28.5546875" bestFit="1" customWidth="1"/>
    <col min="6" max="6" width="22.44140625" bestFit="1" customWidth="1"/>
    <col min="7" max="7" width="13.6640625" bestFit="1" customWidth="1"/>
    <col min="8" max="8" width="27.77734375" bestFit="1" customWidth="1"/>
    <col min="9" max="9" width="21" bestFit="1" customWidth="1"/>
    <col min="10" max="10" width="20" bestFit="1" customWidth="1"/>
    <col min="11" max="11" width="31.88671875" bestFit="1" customWidth="1"/>
    <col min="12" max="12" width="15.21875" bestFit="1" customWidth="1"/>
    <col min="13" max="13" width="15.88671875" bestFit="1" customWidth="1"/>
    <col min="14" max="14" width="26.21875" bestFit="1" customWidth="1"/>
  </cols>
  <sheetData>
    <row r="4" spans="4:14" x14ac:dyDescent="0.3">
      <c r="D4" s="24" t="s">
        <v>193</v>
      </c>
      <c r="E4" t="s">
        <v>203</v>
      </c>
      <c r="F4" t="s">
        <v>204</v>
      </c>
      <c r="G4" t="s">
        <v>205</v>
      </c>
      <c r="H4" t="s">
        <v>206</v>
      </c>
      <c r="I4" t="s">
        <v>207</v>
      </c>
      <c r="J4" t="s">
        <v>202</v>
      </c>
      <c r="K4" t="s">
        <v>208</v>
      </c>
      <c r="L4" t="s">
        <v>209</v>
      </c>
      <c r="M4" t="s">
        <v>210</v>
      </c>
      <c r="N4" t="s">
        <v>211</v>
      </c>
    </row>
    <row r="5" spans="4:14" x14ac:dyDescent="0.3">
      <c r="D5" s="25">
        <v>2021</v>
      </c>
      <c r="E5" s="35">
        <v>146.70833333333331</v>
      </c>
      <c r="F5" s="35">
        <v>199.70277777777778</v>
      </c>
      <c r="G5" s="35">
        <v>173.13888888888889</v>
      </c>
      <c r="H5" s="35">
        <v>163.33888888888885</v>
      </c>
      <c r="I5" s="35">
        <v>176.03611111111115</v>
      </c>
      <c r="J5" s="35">
        <v>171.32222222222219</v>
      </c>
      <c r="K5" s="35">
        <v>116.93333333333332</v>
      </c>
      <c r="L5" s="35">
        <v>158.14722222222224</v>
      </c>
      <c r="M5" s="35">
        <v>166.93333333333334</v>
      </c>
      <c r="N5" s="35">
        <v>157.01944444444442</v>
      </c>
    </row>
    <row r="6" spans="4:14" x14ac:dyDescent="0.3">
      <c r="D6" s="26" t="s">
        <v>31</v>
      </c>
      <c r="E6" s="35">
        <v>145.43333333333331</v>
      </c>
      <c r="F6" s="35">
        <v>190.79999999999998</v>
      </c>
      <c r="G6" s="35">
        <v>175.70000000000002</v>
      </c>
      <c r="H6" s="35">
        <v>160.66666666666666</v>
      </c>
      <c r="I6" s="35">
        <v>149.93333333333334</v>
      </c>
      <c r="J6" s="35">
        <v>196.26666666666665</v>
      </c>
      <c r="K6" s="35">
        <v>114.89999999999999</v>
      </c>
      <c r="L6" s="35">
        <v>149.73333333333332</v>
      </c>
      <c r="M6" s="35">
        <v>163.83333333333334</v>
      </c>
      <c r="N6" s="35">
        <v>154.16666666666666</v>
      </c>
    </row>
    <row r="7" spans="4:14" x14ac:dyDescent="0.3">
      <c r="D7" s="26" t="s">
        <v>36</v>
      </c>
      <c r="E7" s="35">
        <v>144.9</v>
      </c>
      <c r="F7" s="35">
        <v>187.23333333333335</v>
      </c>
      <c r="G7" s="35">
        <v>168.86666666666667</v>
      </c>
      <c r="H7" s="35">
        <v>158.96666666666667</v>
      </c>
      <c r="I7" s="35">
        <v>157.70000000000002</v>
      </c>
      <c r="J7" s="35">
        <v>163.29999999999998</v>
      </c>
      <c r="K7" s="35">
        <v>113.16666666666667</v>
      </c>
      <c r="L7" s="35">
        <v>150.83333333333334</v>
      </c>
      <c r="M7" s="35">
        <v>163.9</v>
      </c>
      <c r="N7" s="35">
        <v>154.73333333333332</v>
      </c>
    </row>
    <row r="8" spans="4:14" x14ac:dyDescent="0.3">
      <c r="D8" s="26" t="s">
        <v>38</v>
      </c>
      <c r="E8" s="35">
        <v>144.70000000000002</v>
      </c>
      <c r="F8" s="35">
        <v>193.03333333333333</v>
      </c>
      <c r="G8" s="35">
        <v>163.9</v>
      </c>
      <c r="H8" s="35">
        <v>160.03333333333333</v>
      </c>
      <c r="I8" s="35">
        <v>162.83333333333334</v>
      </c>
      <c r="J8" s="35">
        <v>152.20000000000002</v>
      </c>
      <c r="K8" s="35">
        <v>112.86666666666666</v>
      </c>
      <c r="L8" s="35">
        <v>153.83333333333334</v>
      </c>
      <c r="M8" s="35">
        <v>163.36666666666667</v>
      </c>
      <c r="N8" s="35">
        <v>155</v>
      </c>
    </row>
    <row r="9" spans="4:14" x14ac:dyDescent="0.3">
      <c r="D9" s="26" t="s">
        <v>39</v>
      </c>
      <c r="E9" s="35">
        <v>144.86666666666665</v>
      </c>
      <c r="F9" s="35">
        <v>198.66666666666666</v>
      </c>
      <c r="G9" s="35">
        <v>164.79999999999998</v>
      </c>
      <c r="H9" s="35">
        <v>161.86666666666667</v>
      </c>
      <c r="I9" s="35">
        <v>168.9</v>
      </c>
      <c r="J9" s="35">
        <v>146.93333333333331</v>
      </c>
      <c r="K9" s="35">
        <v>113.36666666666666</v>
      </c>
      <c r="L9" s="35">
        <v>164.60000000000002</v>
      </c>
      <c r="M9" s="35">
        <v>163.70000000000002</v>
      </c>
      <c r="N9" s="35">
        <v>155.46666666666667</v>
      </c>
    </row>
    <row r="10" spans="4:14" x14ac:dyDescent="0.3">
      <c r="D10" s="26" t="s">
        <v>41</v>
      </c>
      <c r="E10" s="35">
        <v>146.73333333333335</v>
      </c>
      <c r="F10" s="35">
        <v>201.1</v>
      </c>
      <c r="G10" s="35">
        <v>170.63333333333333</v>
      </c>
      <c r="H10" s="35">
        <v>165.46666666666667</v>
      </c>
      <c r="I10" s="35">
        <v>177.29999999999998</v>
      </c>
      <c r="J10" s="35">
        <v>150.93333333333331</v>
      </c>
      <c r="K10" s="35">
        <v>115</v>
      </c>
      <c r="L10" s="35">
        <v>167.3</v>
      </c>
      <c r="M10" s="35">
        <v>167.7</v>
      </c>
      <c r="N10" s="35">
        <v>156.13333333333335</v>
      </c>
    </row>
    <row r="11" spans="4:14" x14ac:dyDescent="0.3">
      <c r="D11" s="26" t="s">
        <v>42</v>
      </c>
      <c r="E11" s="35">
        <v>147.16666666666666</v>
      </c>
      <c r="F11" s="35">
        <v>202.53333333333333</v>
      </c>
      <c r="G11" s="35">
        <v>180.93333333333331</v>
      </c>
      <c r="H11" s="35">
        <v>166.13333333333333</v>
      </c>
      <c r="I11" s="35">
        <v>182.1</v>
      </c>
      <c r="J11" s="35">
        <v>158.76666666666668</v>
      </c>
      <c r="K11" s="35">
        <v>115.26666666666665</v>
      </c>
      <c r="L11" s="35">
        <v>164.9</v>
      </c>
      <c r="M11" s="35">
        <v>168</v>
      </c>
      <c r="N11" s="35">
        <v>156.26666666666665</v>
      </c>
    </row>
    <row r="12" spans="4:14" x14ac:dyDescent="0.3">
      <c r="D12" s="26" t="s">
        <v>44</v>
      </c>
      <c r="E12" s="35">
        <v>146.86666666666667</v>
      </c>
      <c r="F12" s="35">
        <v>207.4</v>
      </c>
      <c r="G12" s="35">
        <v>182.53333333333333</v>
      </c>
      <c r="H12" s="35">
        <v>164.1</v>
      </c>
      <c r="I12" s="35">
        <v>180.46666666666667</v>
      </c>
      <c r="J12" s="35">
        <v>167.8</v>
      </c>
      <c r="K12" s="35">
        <v>114.7</v>
      </c>
      <c r="L12" s="35">
        <v>164.16666666666666</v>
      </c>
      <c r="M12" s="35">
        <v>167.83333333333334</v>
      </c>
      <c r="N12" s="35">
        <v>157.6</v>
      </c>
    </row>
    <row r="13" spans="4:14" x14ac:dyDescent="0.3">
      <c r="D13" s="26" t="s">
        <v>46</v>
      </c>
      <c r="E13" s="35">
        <v>146.93333333333331</v>
      </c>
      <c r="F13" s="35">
        <v>204.56666666666669</v>
      </c>
      <c r="G13" s="35">
        <v>174.46666666666667</v>
      </c>
      <c r="H13" s="35">
        <v>163.80000000000001</v>
      </c>
      <c r="I13" s="35">
        <v>184.63333333333333</v>
      </c>
      <c r="J13" s="35">
        <v>166.46666666666667</v>
      </c>
      <c r="K13" s="35">
        <v>118.43333333333334</v>
      </c>
      <c r="L13" s="35">
        <v>157.93333333333334</v>
      </c>
      <c r="M13" s="35">
        <v>168.26666666666668</v>
      </c>
      <c r="N13" s="35">
        <v>158.36666666666667</v>
      </c>
    </row>
    <row r="14" spans="4:14" x14ac:dyDescent="0.3">
      <c r="D14" s="26" t="s">
        <v>48</v>
      </c>
      <c r="E14" s="35">
        <v>147.1</v>
      </c>
      <c r="F14" s="35">
        <v>204.5</v>
      </c>
      <c r="G14" s="35">
        <v>172.96666666666667</v>
      </c>
      <c r="H14" s="35">
        <v>164.16666666666666</v>
      </c>
      <c r="I14" s="35">
        <v>186.16666666666666</v>
      </c>
      <c r="J14" s="35">
        <v>165.73333333333335</v>
      </c>
      <c r="K14" s="35">
        <v>119.80000000000001</v>
      </c>
      <c r="L14" s="35">
        <v>156.86666666666665</v>
      </c>
      <c r="M14" s="35">
        <v>168.36666666666667</v>
      </c>
      <c r="N14" s="35">
        <v>158.5</v>
      </c>
    </row>
    <row r="15" spans="4:14" x14ac:dyDescent="0.3">
      <c r="D15" s="26" t="s">
        <v>50</v>
      </c>
      <c r="E15" s="35">
        <v>147.86666666666667</v>
      </c>
      <c r="F15" s="35">
        <v>205.16666666666666</v>
      </c>
      <c r="G15" s="35">
        <v>171.43333333333331</v>
      </c>
      <c r="H15" s="35">
        <v>165.23333333333332</v>
      </c>
      <c r="I15" s="35">
        <v>188.66666666666666</v>
      </c>
      <c r="J15" s="35">
        <v>190.03333333333333</v>
      </c>
      <c r="K15" s="35">
        <v>122</v>
      </c>
      <c r="L15" s="35">
        <v>155.86666666666667</v>
      </c>
      <c r="M15" s="35">
        <v>168.9</v>
      </c>
      <c r="N15" s="35">
        <v>158.76666666666665</v>
      </c>
    </row>
    <row r="16" spans="4:14" x14ac:dyDescent="0.3">
      <c r="D16" s="26" t="s">
        <v>53</v>
      </c>
      <c r="E16" s="35">
        <v>148.70000000000002</v>
      </c>
      <c r="F16" s="35">
        <v>202.1</v>
      </c>
      <c r="G16" s="35">
        <v>173.29999999999998</v>
      </c>
      <c r="H16" s="35">
        <v>165.26666666666665</v>
      </c>
      <c r="I16" s="35">
        <v>188.1</v>
      </c>
      <c r="J16" s="35">
        <v>204.06666666666663</v>
      </c>
      <c r="K16" s="35">
        <v>122.53333333333335</v>
      </c>
      <c r="L16" s="35">
        <v>156.66666666666666</v>
      </c>
      <c r="M16" s="35">
        <v>169.2</v>
      </c>
      <c r="N16" s="35">
        <v>159.33333333333334</v>
      </c>
    </row>
    <row r="17" spans="4:14" x14ac:dyDescent="0.3">
      <c r="D17" s="26" t="s">
        <v>55</v>
      </c>
      <c r="E17" s="35">
        <v>149.23333333333332</v>
      </c>
      <c r="F17" s="35">
        <v>199.33333333333334</v>
      </c>
      <c r="G17" s="35">
        <v>178.13333333333333</v>
      </c>
      <c r="H17" s="35">
        <v>164.36666666666667</v>
      </c>
      <c r="I17" s="35">
        <v>185.63333333333335</v>
      </c>
      <c r="J17" s="35">
        <v>193.36666666666667</v>
      </c>
      <c r="K17" s="35">
        <v>121.16666666666667</v>
      </c>
      <c r="L17" s="35">
        <v>155.06666666666669</v>
      </c>
      <c r="M17" s="35">
        <v>170.13333333333333</v>
      </c>
      <c r="N17" s="35">
        <v>159.9</v>
      </c>
    </row>
    <row r="18" spans="4:14" x14ac:dyDescent="0.3">
      <c r="D18" s="25">
        <v>2022</v>
      </c>
      <c r="E18" s="35">
        <v>158.27777777777771</v>
      </c>
      <c r="F18" s="35">
        <v>210.32499999999993</v>
      </c>
      <c r="G18" s="35">
        <v>173.21111111111105</v>
      </c>
      <c r="H18" s="35">
        <v>166.37222222222221</v>
      </c>
      <c r="I18" s="35">
        <v>190.70555555555558</v>
      </c>
      <c r="J18" s="35">
        <v>182.35833333333338</v>
      </c>
      <c r="K18" s="35">
        <v>120.61944444444445</v>
      </c>
      <c r="L18" s="35">
        <v>164.59444444444443</v>
      </c>
      <c r="M18" s="35">
        <v>188.25000000000006</v>
      </c>
      <c r="N18" s="35">
        <v>166.63611111111112</v>
      </c>
    </row>
    <row r="19" spans="4:14" x14ac:dyDescent="0.3">
      <c r="D19" s="26" t="s">
        <v>31</v>
      </c>
      <c r="E19" s="35">
        <v>150</v>
      </c>
      <c r="F19" s="35">
        <v>199.23333333333332</v>
      </c>
      <c r="G19" s="35">
        <v>178.96666666666667</v>
      </c>
      <c r="H19" s="35">
        <v>163.9</v>
      </c>
      <c r="I19" s="35">
        <v>182.76666666666665</v>
      </c>
      <c r="J19" s="35">
        <v>179.0333333333333</v>
      </c>
      <c r="K19" s="35">
        <v>120.2</v>
      </c>
      <c r="L19" s="35">
        <v>153.79999999999998</v>
      </c>
      <c r="M19" s="35">
        <v>171.73333333333335</v>
      </c>
      <c r="N19" s="35">
        <v>160.46666666666667</v>
      </c>
    </row>
    <row r="20" spans="4:14" x14ac:dyDescent="0.3">
      <c r="D20" s="26" t="s">
        <v>36</v>
      </c>
      <c r="E20" s="35">
        <v>150.43333333333334</v>
      </c>
      <c r="F20" s="35">
        <v>201.29999999999998</v>
      </c>
      <c r="G20" s="35">
        <v>175.9</v>
      </c>
      <c r="H20" s="35">
        <v>163.6</v>
      </c>
      <c r="I20" s="35">
        <v>183</v>
      </c>
      <c r="J20" s="35">
        <v>174.29999999999998</v>
      </c>
      <c r="K20" s="35">
        <v>119.2</v>
      </c>
      <c r="L20" s="35">
        <v>153.83333333333334</v>
      </c>
      <c r="M20" s="35">
        <v>173.96666666666667</v>
      </c>
      <c r="N20" s="35">
        <v>160.66666666666666</v>
      </c>
    </row>
    <row r="21" spans="4:14" x14ac:dyDescent="0.3">
      <c r="D21" s="26" t="s">
        <v>38</v>
      </c>
      <c r="E21" s="35">
        <v>151.73333333333332</v>
      </c>
      <c r="F21" s="35">
        <v>211.5</v>
      </c>
      <c r="G21" s="35">
        <v>167.79999999999998</v>
      </c>
      <c r="H21" s="35">
        <v>163.83333333333334</v>
      </c>
      <c r="I21" s="35">
        <v>192.56666666666669</v>
      </c>
      <c r="J21" s="35">
        <v>170.36666666666667</v>
      </c>
      <c r="K21" s="35">
        <v>119.06666666666666</v>
      </c>
      <c r="L21" s="35">
        <v>157.70000000000002</v>
      </c>
      <c r="M21" s="35">
        <v>176.93333333333331</v>
      </c>
      <c r="N21" s="35">
        <v>162.26666666666665</v>
      </c>
    </row>
    <row r="22" spans="4:14" x14ac:dyDescent="0.3">
      <c r="D22" s="26" t="s">
        <v>39</v>
      </c>
      <c r="E22" s="35">
        <v>153.36666666666667</v>
      </c>
      <c r="F22" s="35">
        <v>212.43333333333331</v>
      </c>
      <c r="G22" s="35">
        <v>164.53333333333333</v>
      </c>
      <c r="H22" s="35">
        <v>164.6</v>
      </c>
      <c r="I22" s="35">
        <v>197.63333333333333</v>
      </c>
      <c r="J22" s="35">
        <v>170.16666666666666</v>
      </c>
      <c r="K22" s="35">
        <v>119.23333333333333</v>
      </c>
      <c r="L22" s="35">
        <v>172.73333333333335</v>
      </c>
      <c r="M22" s="35">
        <v>180.73333333333335</v>
      </c>
      <c r="N22" s="35">
        <v>163.96666666666667</v>
      </c>
    </row>
    <row r="23" spans="4:14" x14ac:dyDescent="0.3">
      <c r="D23" s="26" t="s">
        <v>41</v>
      </c>
      <c r="E23" s="35">
        <v>154.56666666666663</v>
      </c>
      <c r="F23" s="35">
        <v>217.63333333333333</v>
      </c>
      <c r="G23" s="35">
        <v>162.63333333333333</v>
      </c>
      <c r="H23" s="35">
        <v>164.6</v>
      </c>
      <c r="I23" s="35">
        <v>200.6</v>
      </c>
      <c r="J23" s="35">
        <v>179.5</v>
      </c>
      <c r="K23" s="35">
        <v>119.93333333333334</v>
      </c>
      <c r="L23" s="35">
        <v>171.16666666666666</v>
      </c>
      <c r="M23" s="35">
        <v>184.29999999999998</v>
      </c>
      <c r="N23" s="35">
        <v>164.96666666666667</v>
      </c>
    </row>
    <row r="24" spans="4:14" x14ac:dyDescent="0.3">
      <c r="D24" s="26" t="s">
        <v>42</v>
      </c>
      <c r="E24" s="35">
        <v>155.43333333333334</v>
      </c>
      <c r="F24" s="35">
        <v>220</v>
      </c>
      <c r="G24" s="35">
        <v>171.06666666666669</v>
      </c>
      <c r="H24" s="35">
        <v>164.16666666666666</v>
      </c>
      <c r="I24" s="35">
        <v>199.20000000000002</v>
      </c>
      <c r="J24" s="35">
        <v>187.03333333333333</v>
      </c>
      <c r="K24" s="35">
        <v>120.13333333333333</v>
      </c>
      <c r="L24" s="35">
        <v>169.86666666666665</v>
      </c>
      <c r="M24" s="35">
        <v>186.5</v>
      </c>
      <c r="N24" s="35">
        <v>165.86666666666667</v>
      </c>
    </row>
    <row r="25" spans="4:14" x14ac:dyDescent="0.3">
      <c r="D25" s="26" t="s">
        <v>44</v>
      </c>
      <c r="E25" s="35">
        <v>157</v>
      </c>
      <c r="F25" s="35">
        <v>213.63333333333335</v>
      </c>
      <c r="G25" s="35">
        <v>175.36666666666665</v>
      </c>
      <c r="H25" s="35">
        <v>164.23333333333335</v>
      </c>
      <c r="I25" s="35">
        <v>194.26666666666665</v>
      </c>
      <c r="J25" s="35">
        <v>186.4</v>
      </c>
      <c r="K25" s="35">
        <v>120.23333333333333</v>
      </c>
      <c r="L25" s="35">
        <v>174.43333333333331</v>
      </c>
      <c r="M25" s="35">
        <v>189.36666666666667</v>
      </c>
      <c r="N25" s="35">
        <v>166.66666666666666</v>
      </c>
    </row>
    <row r="26" spans="4:14" x14ac:dyDescent="0.3">
      <c r="D26" s="26" t="s">
        <v>46</v>
      </c>
      <c r="E26" s="35">
        <v>160.63333333333333</v>
      </c>
      <c r="F26" s="35">
        <v>207.16666666666666</v>
      </c>
      <c r="G26" s="35">
        <v>169.36666666666665</v>
      </c>
      <c r="H26" s="35">
        <v>167.20000000000002</v>
      </c>
      <c r="I26" s="35">
        <v>191</v>
      </c>
      <c r="J26" s="35">
        <v>190.96666666666667</v>
      </c>
      <c r="K26" s="35">
        <v>121.10000000000001</v>
      </c>
      <c r="L26" s="35">
        <v>173.06666666666669</v>
      </c>
      <c r="M26" s="35">
        <v>192.96666666666667</v>
      </c>
      <c r="N26" s="35">
        <v>168.13333333333333</v>
      </c>
    </row>
    <row r="27" spans="4:14" x14ac:dyDescent="0.3">
      <c r="D27" s="26" t="s">
        <v>48</v>
      </c>
      <c r="E27" s="35">
        <v>163.76666666666665</v>
      </c>
      <c r="F27" s="35">
        <v>209.86666666666665</v>
      </c>
      <c r="G27" s="35">
        <v>169.86666666666667</v>
      </c>
      <c r="H27" s="35">
        <v>169.1</v>
      </c>
      <c r="I27" s="35">
        <v>187.36666666666667</v>
      </c>
      <c r="J27" s="35">
        <v>196.5</v>
      </c>
      <c r="K27" s="35">
        <v>121.83333333333333</v>
      </c>
      <c r="L27" s="35">
        <v>165.76666666666665</v>
      </c>
      <c r="M27" s="35">
        <v>196.66666666666666</v>
      </c>
      <c r="N27" s="35">
        <v>169.76666666666665</v>
      </c>
    </row>
    <row r="28" spans="4:14" x14ac:dyDescent="0.3">
      <c r="D28" s="26" t="s">
        <v>50</v>
      </c>
      <c r="E28" s="35">
        <v>165.43333333333334</v>
      </c>
      <c r="F28" s="35">
        <v>211.53333333333333</v>
      </c>
      <c r="G28" s="35">
        <v>171.03333333333333</v>
      </c>
      <c r="H28" s="35">
        <v>169.8</v>
      </c>
      <c r="I28" s="35">
        <v>185.26666666666665</v>
      </c>
      <c r="J28" s="35">
        <v>204.36666666666665</v>
      </c>
      <c r="K28" s="35">
        <v>122.13333333333333</v>
      </c>
      <c r="L28" s="35">
        <v>163.9</v>
      </c>
      <c r="M28" s="35">
        <v>199.29999999999998</v>
      </c>
      <c r="N28" s="35">
        <v>170.93333333333331</v>
      </c>
    </row>
    <row r="29" spans="4:14" x14ac:dyDescent="0.3">
      <c r="D29" s="26" t="s">
        <v>53</v>
      </c>
      <c r="E29" s="35">
        <v>167.56666666666669</v>
      </c>
      <c r="F29" s="35">
        <v>210</v>
      </c>
      <c r="G29" s="35">
        <v>181.6</v>
      </c>
      <c r="H29" s="35">
        <v>170.56666666666666</v>
      </c>
      <c r="I29" s="35">
        <v>187.63333333333333</v>
      </c>
      <c r="J29" s="35">
        <v>186.73333333333335</v>
      </c>
      <c r="K29" s="35">
        <v>122.33333333333333</v>
      </c>
      <c r="L29" s="35">
        <v>160.79999999999998</v>
      </c>
      <c r="M29" s="35">
        <v>202.13333333333335</v>
      </c>
      <c r="N29" s="35">
        <v>172.30000000000004</v>
      </c>
    </row>
    <row r="30" spans="4:14" x14ac:dyDescent="0.3">
      <c r="D30" s="26" t="s">
        <v>55</v>
      </c>
      <c r="E30" s="35">
        <v>169.4</v>
      </c>
      <c r="F30" s="35">
        <v>209.6</v>
      </c>
      <c r="G30" s="35">
        <v>190.4</v>
      </c>
      <c r="H30" s="35">
        <v>170.86666666666667</v>
      </c>
      <c r="I30" s="35">
        <v>187.16666666666666</v>
      </c>
      <c r="J30" s="35">
        <v>162.93333333333334</v>
      </c>
      <c r="K30" s="35">
        <v>122.03333333333332</v>
      </c>
      <c r="L30" s="35">
        <v>158.06666666666666</v>
      </c>
      <c r="M30" s="35">
        <v>204.4</v>
      </c>
      <c r="N30" s="35">
        <v>173.63333333333333</v>
      </c>
    </row>
    <row r="31" spans="4:14" x14ac:dyDescent="0.3">
      <c r="D31" s="25">
        <v>2023</v>
      </c>
      <c r="E31" s="35">
        <v>174.08666666666664</v>
      </c>
      <c r="F31" s="35">
        <v>210.63333333333335</v>
      </c>
      <c r="G31" s="35">
        <v>177.85333333333332</v>
      </c>
      <c r="H31" s="35">
        <v>172.56666666666669</v>
      </c>
      <c r="I31" s="35">
        <v>177.14666666666668</v>
      </c>
      <c r="J31" s="35">
        <v>158.92666666666668</v>
      </c>
      <c r="K31" s="35">
        <v>121.31333333333333</v>
      </c>
      <c r="L31" s="35">
        <v>169.26000000000002</v>
      </c>
      <c r="M31" s="35">
        <v>210.9</v>
      </c>
      <c r="N31" s="35">
        <v>177.49333333333331</v>
      </c>
    </row>
    <row r="32" spans="4:14" x14ac:dyDescent="0.3">
      <c r="D32" s="26" t="s">
        <v>31</v>
      </c>
      <c r="E32" s="35">
        <v>173.70000000000002</v>
      </c>
      <c r="F32" s="35">
        <v>211.4</v>
      </c>
      <c r="G32" s="35">
        <v>194.79999999999998</v>
      </c>
      <c r="H32" s="35">
        <v>170.93333333333331</v>
      </c>
      <c r="I32" s="35">
        <v>185.93333333333331</v>
      </c>
      <c r="J32" s="35">
        <v>157.36666666666667</v>
      </c>
      <c r="K32" s="35">
        <v>121.36666666666667</v>
      </c>
      <c r="L32" s="35">
        <v>158.36666666666667</v>
      </c>
      <c r="M32" s="35">
        <v>207.73333333333335</v>
      </c>
      <c r="N32" s="35">
        <v>174.69999999999996</v>
      </c>
    </row>
    <row r="33" spans="4:14" x14ac:dyDescent="0.3">
      <c r="D33" s="26" t="s">
        <v>36</v>
      </c>
      <c r="E33" s="35">
        <v>174.43333333333331</v>
      </c>
      <c r="F33" s="35">
        <v>208.36666666666665</v>
      </c>
      <c r="G33" s="35">
        <v>175.43333333333331</v>
      </c>
      <c r="H33" s="35">
        <v>171.20000000000002</v>
      </c>
      <c r="I33" s="35">
        <v>178.29999999999998</v>
      </c>
      <c r="J33" s="35">
        <v>156.46666666666667</v>
      </c>
      <c r="K33" s="35">
        <v>120.33333333333333</v>
      </c>
      <c r="L33" s="35">
        <v>169.6</v>
      </c>
      <c r="M33" s="35">
        <v>208.86666666666667</v>
      </c>
      <c r="N33" s="35">
        <v>177.4</v>
      </c>
    </row>
    <row r="34" spans="4:14" x14ac:dyDescent="0.3">
      <c r="D34" s="26" t="s">
        <v>38</v>
      </c>
      <c r="E34" s="35">
        <v>174.4666666666667</v>
      </c>
      <c r="F34" s="35">
        <v>208.36666666666665</v>
      </c>
      <c r="G34" s="35">
        <v>175.43333333333331</v>
      </c>
      <c r="H34" s="35">
        <v>171.26666666666665</v>
      </c>
      <c r="I34" s="35">
        <v>178.23333333333335</v>
      </c>
      <c r="J34" s="35">
        <v>156.53333333333333</v>
      </c>
      <c r="K34" s="35">
        <v>120.33333333333333</v>
      </c>
      <c r="L34" s="35">
        <v>169.6</v>
      </c>
      <c r="M34" s="35">
        <v>208.86666666666667</v>
      </c>
      <c r="N34" s="35">
        <v>177.4</v>
      </c>
    </row>
    <row r="35" spans="4:14" x14ac:dyDescent="0.3">
      <c r="D35" s="26" t="s">
        <v>39</v>
      </c>
      <c r="E35" s="35">
        <v>173.9666666666667</v>
      </c>
      <c r="F35" s="35">
        <v>209.96666666666667</v>
      </c>
      <c r="G35" s="35">
        <v>169.96666666666667</v>
      </c>
      <c r="H35" s="35">
        <v>173.63333333333335</v>
      </c>
      <c r="I35" s="35">
        <v>174.03333333333333</v>
      </c>
      <c r="J35" s="35">
        <v>159.36666666666667</v>
      </c>
      <c r="K35" s="35">
        <v>121.59999999999998</v>
      </c>
      <c r="L35" s="35">
        <v>176.4</v>
      </c>
      <c r="M35" s="35">
        <v>212.06666666666669</v>
      </c>
      <c r="N35" s="35">
        <v>178.4666666666667</v>
      </c>
    </row>
    <row r="36" spans="4:14" x14ac:dyDescent="0.3">
      <c r="D36" s="26" t="s">
        <v>41</v>
      </c>
      <c r="E36" s="35">
        <v>173.86666666666665</v>
      </c>
      <c r="F36" s="35">
        <v>215.06666666666669</v>
      </c>
      <c r="G36" s="35">
        <v>173.63333333333333</v>
      </c>
      <c r="H36" s="35">
        <v>175.79999999999998</v>
      </c>
      <c r="I36" s="35">
        <v>169.23333333333332</v>
      </c>
      <c r="J36" s="35">
        <v>164.9</v>
      </c>
      <c r="K36" s="35">
        <v>122.93333333333334</v>
      </c>
      <c r="L36" s="35">
        <v>172.33333333333334</v>
      </c>
      <c r="M36" s="35">
        <v>216.96666666666667</v>
      </c>
      <c r="N36" s="35">
        <v>179.5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19D1-9AEE-4B2D-8819-22EBE3596C1E}">
  <dimension ref="A1:AR125"/>
  <sheetViews>
    <sheetView workbookViewId="0">
      <selection activeCell="AK12" sqref="AK12"/>
    </sheetView>
  </sheetViews>
  <sheetFormatPr defaultRowHeight="14.4" x14ac:dyDescent="0.3"/>
  <cols>
    <col min="4" max="6" width="0" hidden="1" customWidth="1"/>
    <col min="7" max="7" width="16.33203125" hidden="1" customWidth="1"/>
    <col min="8" max="8" width="11.21875" hidden="1" customWidth="1"/>
    <col min="9" max="9" width="0" hidden="1" customWidth="1"/>
    <col min="10" max="10" width="10.21875" hidden="1" customWidth="1"/>
    <col min="11" max="11" width="18" hidden="1" customWidth="1"/>
    <col min="12" max="13" width="0" hidden="1" customWidth="1"/>
    <col min="14" max="14" width="22" hidden="1" customWidth="1"/>
    <col min="15" max="15" width="31.33203125" hidden="1" customWidth="1"/>
    <col min="16" max="16" width="18.109375" hidden="1" customWidth="1"/>
    <col min="17" max="17" width="26.33203125" bestFit="1" customWidth="1"/>
    <col min="18" max="18" width="25.6640625" bestFit="1" customWidth="1"/>
    <col min="19" max="20" width="0" hidden="1" customWidth="1"/>
    <col min="21" max="21" width="20" hidden="1" customWidth="1"/>
    <col min="22" max="22" width="41.44140625" bestFit="1" customWidth="1"/>
    <col min="23" max="23" width="0" hidden="1" customWidth="1"/>
    <col min="24" max="24" width="12.21875" bestFit="1" customWidth="1"/>
    <col min="25" max="25" width="26.6640625" hidden="1" customWidth="1"/>
    <col min="26" max="26" width="7.33203125" hidden="1" customWidth="1"/>
    <col min="27" max="27" width="26.88671875" hidden="1" customWidth="1"/>
    <col min="28" max="28" width="24.44140625" hidden="1" customWidth="1"/>
    <col min="29" max="29" width="9.44140625" hidden="1" customWidth="1"/>
    <col min="30" max="30" width="22.33203125" hidden="1" customWidth="1"/>
    <col min="31" max="31" width="12.88671875" hidden="1" customWidth="1"/>
    <col min="32" max="32" width="27.77734375" bestFit="1" customWidth="1"/>
    <col min="33" max="33" width="33" bestFit="1" customWidth="1"/>
    <col min="34" max="34" width="14.6640625" bestFit="1" customWidth="1"/>
    <col min="39" max="39" width="24.109375" bestFit="1" customWidth="1"/>
    <col min="40" max="40" width="25.6640625" bestFit="1" customWidth="1"/>
    <col min="41" max="41" width="42.88671875" bestFit="1" customWidth="1"/>
    <col min="42" max="42" width="12.21875" bestFit="1" customWidth="1"/>
    <col min="43" max="43" width="27.77734375" bestFit="1" customWidth="1"/>
    <col min="44" max="44" width="33" bestFit="1" customWidth="1"/>
  </cols>
  <sheetData>
    <row r="1" spans="1:4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167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170</v>
      </c>
      <c r="W1" s="2" t="s">
        <v>166</v>
      </c>
      <c r="X1" s="2" t="s">
        <v>21</v>
      </c>
      <c r="Y1" s="2" t="s">
        <v>22</v>
      </c>
      <c r="Z1" s="2" t="s">
        <v>165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169</v>
      </c>
      <c r="AG1" s="2" t="s">
        <v>168</v>
      </c>
      <c r="AH1" s="9" t="s">
        <v>29</v>
      </c>
      <c r="AI1" t="s">
        <v>171</v>
      </c>
      <c r="AM1" s="2" t="s">
        <v>167</v>
      </c>
      <c r="AN1" s="2" t="s">
        <v>16</v>
      </c>
      <c r="AO1" s="2" t="s">
        <v>170</v>
      </c>
      <c r="AP1" s="2" t="s">
        <v>21</v>
      </c>
      <c r="AQ1" s="2" t="s">
        <v>169</v>
      </c>
      <c r="AR1" s="2" t="s">
        <v>168</v>
      </c>
    </row>
    <row r="2" spans="1:44" x14ac:dyDescent="0.3">
      <c r="A2" s="4" t="s">
        <v>30</v>
      </c>
      <c r="B2" s="5">
        <v>2013</v>
      </c>
      <c r="C2" s="5" t="s">
        <v>31</v>
      </c>
      <c r="D2" s="5">
        <v>107.5</v>
      </c>
      <c r="E2" s="5">
        <v>106.3</v>
      </c>
      <c r="F2" s="5">
        <v>108.1</v>
      </c>
      <c r="G2" s="5">
        <v>104.9</v>
      </c>
      <c r="H2" s="5">
        <v>106.1</v>
      </c>
      <c r="I2" s="5">
        <v>103.9</v>
      </c>
      <c r="J2" s="5">
        <v>101.9</v>
      </c>
      <c r="K2" s="5">
        <v>106.1</v>
      </c>
      <c r="L2" s="5">
        <v>106.8</v>
      </c>
      <c r="M2" s="5">
        <v>103.1</v>
      </c>
      <c r="N2" s="5">
        <v>104.8</v>
      </c>
      <c r="O2" s="5">
        <v>106.7</v>
      </c>
      <c r="P2" s="5">
        <v>105.5</v>
      </c>
      <c r="Q2" s="5">
        <f>SUM(D2:P2)</f>
        <v>1371.6999999999998</v>
      </c>
      <c r="R2" s="5">
        <v>105.1</v>
      </c>
      <c r="S2" s="5">
        <v>106.5</v>
      </c>
      <c r="T2" s="5">
        <v>105.8</v>
      </c>
      <c r="U2" s="5">
        <v>106.4</v>
      </c>
      <c r="V2" s="5">
        <f>SUM(S2:U2)</f>
        <v>318.70000000000005</v>
      </c>
      <c r="W2" s="5">
        <v>100.3</v>
      </c>
      <c r="X2" s="5">
        <v>105.5</v>
      </c>
      <c r="Y2" s="5">
        <v>104.8</v>
      </c>
      <c r="Z2" s="5">
        <v>104</v>
      </c>
      <c r="AA2" s="5">
        <v>103.3</v>
      </c>
      <c r="AB2" s="5">
        <v>103.4</v>
      </c>
      <c r="AC2" s="5">
        <v>103.8</v>
      </c>
      <c r="AD2" s="5">
        <v>104.7</v>
      </c>
      <c r="AE2" s="5">
        <v>104</v>
      </c>
      <c r="AF2" s="5">
        <f>SUM(W2,Y2,Z2,AA2)</f>
        <v>412.40000000000003</v>
      </c>
      <c r="AG2" s="5">
        <f>SUM(AB2:AE2)</f>
        <v>415.9</v>
      </c>
      <c r="AH2" s="7">
        <v>105.1</v>
      </c>
      <c r="AI2">
        <f>SUM(Q2:AG2)</f>
        <v>3876.3000000000006</v>
      </c>
      <c r="AM2">
        <f>Q2/AI2</f>
        <v>0.35386837964037859</v>
      </c>
      <c r="AN2">
        <f>R2/AI2</f>
        <v>2.7113484508422974E-2</v>
      </c>
      <c r="AO2">
        <f>V2/AI2</f>
        <v>8.2217578618785953E-2</v>
      </c>
      <c r="AP2">
        <f>X2/AI2</f>
        <v>2.7216675695895566E-2</v>
      </c>
      <c r="AQ2">
        <f>AF2/AI2</f>
        <v>0.10639011428424011</v>
      </c>
      <c r="AR2">
        <f>AG2/AI2</f>
        <v>0.10729303717462527</v>
      </c>
    </row>
    <row r="3" spans="1:44" x14ac:dyDescent="0.3">
      <c r="A3" s="6" t="s">
        <v>30</v>
      </c>
      <c r="B3" s="3">
        <v>2013</v>
      </c>
      <c r="C3" s="3" t="s">
        <v>36</v>
      </c>
      <c r="D3" s="3">
        <v>109.2</v>
      </c>
      <c r="E3" s="3">
        <v>108.7</v>
      </c>
      <c r="F3" s="3">
        <v>110.2</v>
      </c>
      <c r="G3" s="3">
        <v>105.4</v>
      </c>
      <c r="H3" s="3">
        <v>106.7</v>
      </c>
      <c r="I3" s="3">
        <v>104</v>
      </c>
      <c r="J3" s="3">
        <v>102.4</v>
      </c>
      <c r="K3" s="3">
        <v>105.9</v>
      </c>
      <c r="L3" s="3">
        <v>105.7</v>
      </c>
      <c r="M3" s="3">
        <v>103.1</v>
      </c>
      <c r="N3" s="3">
        <v>105.1</v>
      </c>
      <c r="O3" s="3">
        <v>107.7</v>
      </c>
      <c r="P3" s="3">
        <v>106.3</v>
      </c>
      <c r="Q3" s="5">
        <f t="shared" ref="Q3:Q66" si="0">SUM(D3:P3)</f>
        <v>1380.3999999999999</v>
      </c>
      <c r="R3" s="3">
        <v>105.6</v>
      </c>
      <c r="S3" s="3">
        <v>107.1</v>
      </c>
      <c r="T3" s="3">
        <v>106.3</v>
      </c>
      <c r="U3" s="3">
        <v>107</v>
      </c>
      <c r="V3" s="5">
        <f t="shared" ref="V3:V66" si="1">SUM(S3:U3)</f>
        <v>320.39999999999998</v>
      </c>
      <c r="W3" s="3">
        <v>100.4</v>
      </c>
      <c r="X3" s="3">
        <v>106.2</v>
      </c>
      <c r="Y3" s="3">
        <v>105.2</v>
      </c>
      <c r="Z3" s="3">
        <v>104.4</v>
      </c>
      <c r="AA3" s="3">
        <v>103.9</v>
      </c>
      <c r="AB3" s="3">
        <v>104</v>
      </c>
      <c r="AC3" s="3">
        <v>104.1</v>
      </c>
      <c r="AD3" s="3">
        <v>104.6</v>
      </c>
      <c r="AE3" s="3">
        <v>104.4</v>
      </c>
      <c r="AF3" s="5">
        <f t="shared" ref="AF3:AF66" si="2">SUM(W3,Y3,Z3,AA3)</f>
        <v>413.9</v>
      </c>
      <c r="AG3" s="5">
        <f t="shared" ref="AG3:AG66" si="3">SUM(AB3:AE3)</f>
        <v>417.1</v>
      </c>
      <c r="AH3" s="8">
        <v>105.8</v>
      </c>
      <c r="AI3">
        <f t="shared" ref="AI3:AI66" si="4">SUM(Q3:AG3)</f>
        <v>3894.9999999999995</v>
      </c>
      <c r="AM3">
        <f t="shared" ref="AM3:AM66" si="5">Q3/AI3</f>
        <v>0.354403080872914</v>
      </c>
      <c r="AN3">
        <f t="shared" ref="AN3:AN66" si="6">R3/AI3</f>
        <v>2.7111681643132223E-2</v>
      </c>
      <c r="AO3">
        <f t="shared" ref="AO3:AO66" si="7">V3/AI3</f>
        <v>8.2259306803594362E-2</v>
      </c>
      <c r="AP3">
        <f t="shared" ref="AP3:AP66" si="8">X3/AI3</f>
        <v>2.7265725288831838E-2</v>
      </c>
      <c r="AQ3">
        <f t="shared" ref="AQ3:AQ66" si="9">AF3/AI3</f>
        <v>0.10626444159178434</v>
      </c>
      <c r="AR3">
        <f t="shared" ref="AR3:AR66" si="10">AG3/AI3</f>
        <v>0.10708600770218231</v>
      </c>
    </row>
    <row r="4" spans="1:44" x14ac:dyDescent="0.3">
      <c r="A4" s="4" t="s">
        <v>30</v>
      </c>
      <c r="B4" s="5">
        <v>2013</v>
      </c>
      <c r="C4" s="5" t="s">
        <v>38</v>
      </c>
      <c r="D4" s="5">
        <v>110.2</v>
      </c>
      <c r="E4" s="5">
        <v>108.8</v>
      </c>
      <c r="F4" s="5">
        <v>109.9</v>
      </c>
      <c r="G4" s="5">
        <v>105.6</v>
      </c>
      <c r="H4" s="5">
        <v>106.2</v>
      </c>
      <c r="I4" s="5">
        <v>105.7</v>
      </c>
      <c r="J4" s="5">
        <v>101.4</v>
      </c>
      <c r="K4" s="5">
        <v>105.7</v>
      </c>
      <c r="L4" s="5">
        <v>105</v>
      </c>
      <c r="M4" s="5">
        <v>103.3</v>
      </c>
      <c r="N4" s="5">
        <v>105.6</v>
      </c>
      <c r="O4" s="5">
        <v>108.2</v>
      </c>
      <c r="P4" s="5">
        <v>106.6</v>
      </c>
      <c r="Q4" s="5">
        <f t="shared" si="0"/>
        <v>1382.2</v>
      </c>
      <c r="R4" s="5">
        <v>106.5</v>
      </c>
      <c r="S4" s="5">
        <v>107.6</v>
      </c>
      <c r="T4" s="5">
        <v>106.8</v>
      </c>
      <c r="U4" s="5">
        <v>107.5</v>
      </c>
      <c r="V4" s="5">
        <f t="shared" si="1"/>
        <v>321.89999999999998</v>
      </c>
      <c r="W4" s="5">
        <v>100.4</v>
      </c>
      <c r="X4" s="5">
        <v>106.1</v>
      </c>
      <c r="Y4" s="5">
        <v>105.6</v>
      </c>
      <c r="Z4" s="5">
        <v>104.7</v>
      </c>
      <c r="AA4" s="5">
        <v>104.6</v>
      </c>
      <c r="AB4" s="5">
        <v>104</v>
      </c>
      <c r="AC4" s="5">
        <v>104.3</v>
      </c>
      <c r="AD4" s="5">
        <v>104.3</v>
      </c>
      <c r="AE4" s="5">
        <v>104.6</v>
      </c>
      <c r="AF4" s="5">
        <f t="shared" si="2"/>
        <v>415.29999999999995</v>
      </c>
      <c r="AG4" s="5">
        <f t="shared" si="3"/>
        <v>417.20000000000005</v>
      </c>
      <c r="AH4" s="7">
        <v>106</v>
      </c>
      <c r="AI4">
        <f t="shared" si="4"/>
        <v>3903.5999999999995</v>
      </c>
      <c r="AM4">
        <f t="shared" si="5"/>
        <v>0.3540834101854699</v>
      </c>
      <c r="AN4">
        <f t="shared" si="6"/>
        <v>2.7282508453735019E-2</v>
      </c>
      <c r="AO4">
        <f t="shared" si="7"/>
        <v>8.2462342453120202E-2</v>
      </c>
      <c r="AP4">
        <f t="shared" si="8"/>
        <v>2.7180038938415824E-2</v>
      </c>
      <c r="AQ4">
        <f t="shared" si="9"/>
        <v>0.10638897428015166</v>
      </c>
      <c r="AR4">
        <f t="shared" si="10"/>
        <v>0.10687570447791785</v>
      </c>
    </row>
    <row r="5" spans="1:44" x14ac:dyDescent="0.3">
      <c r="A5" s="6" t="s">
        <v>30</v>
      </c>
      <c r="B5" s="3">
        <v>2013</v>
      </c>
      <c r="C5" s="3" t="s">
        <v>39</v>
      </c>
      <c r="D5" s="3">
        <v>110.2</v>
      </c>
      <c r="E5" s="3">
        <v>109.5</v>
      </c>
      <c r="F5" s="3">
        <v>106.9</v>
      </c>
      <c r="G5" s="3">
        <v>106.3</v>
      </c>
      <c r="H5" s="3">
        <v>105.7</v>
      </c>
      <c r="I5" s="3">
        <v>108.3</v>
      </c>
      <c r="J5" s="3">
        <v>103.4</v>
      </c>
      <c r="K5" s="3">
        <v>105.7</v>
      </c>
      <c r="L5" s="3">
        <v>104.2</v>
      </c>
      <c r="M5" s="3">
        <v>103.2</v>
      </c>
      <c r="N5" s="3">
        <v>106.5</v>
      </c>
      <c r="O5" s="3">
        <v>108.8</v>
      </c>
      <c r="P5" s="3">
        <v>107.1</v>
      </c>
      <c r="Q5" s="5">
        <f t="shared" si="0"/>
        <v>1385.8</v>
      </c>
      <c r="R5" s="3">
        <v>107.1</v>
      </c>
      <c r="S5" s="3">
        <v>108.1</v>
      </c>
      <c r="T5" s="3">
        <v>107.4</v>
      </c>
      <c r="U5" s="3">
        <v>108</v>
      </c>
      <c r="V5" s="5">
        <f t="shared" si="1"/>
        <v>323.5</v>
      </c>
      <c r="W5" s="3">
        <v>100.5</v>
      </c>
      <c r="X5" s="3">
        <v>106.5</v>
      </c>
      <c r="Y5" s="3">
        <v>106.1</v>
      </c>
      <c r="Z5" s="3">
        <v>105.1</v>
      </c>
      <c r="AA5" s="3">
        <v>104.4</v>
      </c>
      <c r="AB5" s="3">
        <v>104.5</v>
      </c>
      <c r="AC5" s="3">
        <v>104.8</v>
      </c>
      <c r="AD5" s="3">
        <v>102.7</v>
      </c>
      <c r="AE5" s="3">
        <v>104.6</v>
      </c>
      <c r="AF5" s="5">
        <f t="shared" si="2"/>
        <v>416.1</v>
      </c>
      <c r="AG5" s="5">
        <f t="shared" si="3"/>
        <v>416.6</v>
      </c>
      <c r="AH5" s="8">
        <v>106.4</v>
      </c>
      <c r="AI5">
        <f t="shared" si="4"/>
        <v>3911.7999999999993</v>
      </c>
      <c r="AM5">
        <f t="shared" si="5"/>
        <v>0.35426146531008751</v>
      </c>
      <c r="AN5">
        <f t="shared" si="6"/>
        <v>2.7378700342553304E-2</v>
      </c>
      <c r="AO5">
        <f t="shared" si="7"/>
        <v>8.269850196840331E-2</v>
      </c>
      <c r="AP5">
        <f t="shared" si="8"/>
        <v>2.7225318267805106E-2</v>
      </c>
      <c r="AQ5">
        <f t="shared" si="9"/>
        <v>0.10637046883787517</v>
      </c>
      <c r="AR5">
        <f t="shared" si="10"/>
        <v>0.10649828723349868</v>
      </c>
    </row>
    <row r="6" spans="1:44" x14ac:dyDescent="0.3">
      <c r="A6" s="4" t="s">
        <v>30</v>
      </c>
      <c r="B6" s="5">
        <v>2013</v>
      </c>
      <c r="C6" s="5" t="s">
        <v>41</v>
      </c>
      <c r="D6" s="5">
        <v>110.9</v>
      </c>
      <c r="E6" s="5">
        <v>109.8</v>
      </c>
      <c r="F6" s="5">
        <v>105.9</v>
      </c>
      <c r="G6" s="5">
        <v>107.5</v>
      </c>
      <c r="H6" s="5">
        <v>105.3</v>
      </c>
      <c r="I6" s="5">
        <v>108.1</v>
      </c>
      <c r="J6" s="5">
        <v>107.3</v>
      </c>
      <c r="K6" s="5">
        <v>106.1</v>
      </c>
      <c r="L6" s="5">
        <v>103.7</v>
      </c>
      <c r="M6" s="5">
        <v>104</v>
      </c>
      <c r="N6" s="5">
        <v>107.4</v>
      </c>
      <c r="O6" s="5">
        <v>109.9</v>
      </c>
      <c r="P6" s="5">
        <v>108.1</v>
      </c>
      <c r="Q6" s="5">
        <f t="shared" si="0"/>
        <v>1394</v>
      </c>
      <c r="R6" s="5">
        <v>108.1</v>
      </c>
      <c r="S6" s="5">
        <v>108.8</v>
      </c>
      <c r="T6" s="5">
        <v>107.9</v>
      </c>
      <c r="U6" s="5">
        <v>108.6</v>
      </c>
      <c r="V6" s="5">
        <f t="shared" si="1"/>
        <v>325.29999999999995</v>
      </c>
      <c r="W6" s="5">
        <v>100.5</v>
      </c>
      <c r="X6" s="5">
        <v>107.5</v>
      </c>
      <c r="Y6" s="5">
        <v>106.8</v>
      </c>
      <c r="Z6" s="5">
        <v>105.7</v>
      </c>
      <c r="AA6" s="5">
        <v>104.1</v>
      </c>
      <c r="AB6" s="5">
        <v>105</v>
      </c>
      <c r="AC6" s="5">
        <v>105.5</v>
      </c>
      <c r="AD6" s="5">
        <v>102.1</v>
      </c>
      <c r="AE6" s="5">
        <v>104.8</v>
      </c>
      <c r="AF6" s="5">
        <f t="shared" si="2"/>
        <v>417.1</v>
      </c>
      <c r="AG6" s="5">
        <f t="shared" si="3"/>
        <v>417.40000000000003</v>
      </c>
      <c r="AH6" s="7">
        <v>107.2</v>
      </c>
      <c r="AI6">
        <f t="shared" si="4"/>
        <v>3929.2</v>
      </c>
      <c r="AM6">
        <f t="shared" si="5"/>
        <v>0.35477959890053956</v>
      </c>
      <c r="AN6">
        <f t="shared" si="6"/>
        <v>2.751196172248804E-2</v>
      </c>
      <c r="AO6">
        <f t="shared" si="7"/>
        <v>8.2790389901252162E-2</v>
      </c>
      <c r="AP6">
        <f t="shared" si="8"/>
        <v>2.7359258882215211E-2</v>
      </c>
      <c r="AQ6">
        <f t="shared" si="9"/>
        <v>0.10615392446299503</v>
      </c>
      <c r="AR6">
        <f t="shared" si="10"/>
        <v>0.10623027588313144</v>
      </c>
    </row>
    <row r="7" spans="1:44" x14ac:dyDescent="0.3">
      <c r="A7" s="6" t="s">
        <v>30</v>
      </c>
      <c r="B7" s="3">
        <v>2013</v>
      </c>
      <c r="C7" s="3" t="s">
        <v>42</v>
      </c>
      <c r="D7" s="3">
        <v>112.3</v>
      </c>
      <c r="E7" s="3">
        <v>112.1</v>
      </c>
      <c r="F7" s="3">
        <v>108.1</v>
      </c>
      <c r="G7" s="3">
        <v>108.3</v>
      </c>
      <c r="H7" s="3">
        <v>105.9</v>
      </c>
      <c r="I7" s="3">
        <v>109.2</v>
      </c>
      <c r="J7" s="3">
        <v>118</v>
      </c>
      <c r="K7" s="3">
        <v>106.8</v>
      </c>
      <c r="L7" s="3">
        <v>104.1</v>
      </c>
      <c r="M7" s="3">
        <v>105.4</v>
      </c>
      <c r="N7" s="3">
        <v>108.2</v>
      </c>
      <c r="O7" s="3">
        <v>111</v>
      </c>
      <c r="P7" s="3">
        <v>110.6</v>
      </c>
      <c r="Q7" s="5">
        <f t="shared" si="0"/>
        <v>1420</v>
      </c>
      <c r="R7" s="3">
        <v>109</v>
      </c>
      <c r="S7" s="3">
        <v>109.7</v>
      </c>
      <c r="T7" s="3">
        <v>108.8</v>
      </c>
      <c r="U7" s="3">
        <v>109.5</v>
      </c>
      <c r="V7" s="5">
        <f t="shared" si="1"/>
        <v>328</v>
      </c>
      <c r="W7" s="3">
        <v>106.6</v>
      </c>
      <c r="X7" s="3">
        <v>108.5</v>
      </c>
      <c r="Y7" s="3">
        <v>107.5</v>
      </c>
      <c r="Z7" s="3">
        <v>106.3</v>
      </c>
      <c r="AA7" s="3">
        <v>105</v>
      </c>
      <c r="AB7" s="3">
        <v>105.6</v>
      </c>
      <c r="AC7" s="3">
        <v>106.5</v>
      </c>
      <c r="AD7" s="3">
        <v>102.5</v>
      </c>
      <c r="AE7" s="3">
        <v>105.5</v>
      </c>
      <c r="AF7" s="5">
        <f t="shared" si="2"/>
        <v>425.4</v>
      </c>
      <c r="AG7" s="5">
        <f t="shared" si="3"/>
        <v>420.1</v>
      </c>
      <c r="AH7" s="8">
        <v>108.9</v>
      </c>
      <c r="AI7">
        <f t="shared" si="4"/>
        <v>3984.5</v>
      </c>
      <c r="AM7">
        <f>Q7/AI7</f>
        <v>0.35638097628309701</v>
      </c>
      <c r="AN7">
        <f t="shared" si="6"/>
        <v>2.7356004517505333E-2</v>
      </c>
      <c r="AO7">
        <f t="shared" si="7"/>
        <v>8.2318986071025224E-2</v>
      </c>
      <c r="AP7">
        <f t="shared" si="8"/>
        <v>2.7230518258250722E-2</v>
      </c>
      <c r="AQ7">
        <f t="shared" si="9"/>
        <v>0.10676370937382355</v>
      </c>
      <c r="AR7">
        <f t="shared" si="10"/>
        <v>0.10543355502572468</v>
      </c>
    </row>
    <row r="8" spans="1:44" x14ac:dyDescent="0.3">
      <c r="A8" s="4" t="s">
        <v>30</v>
      </c>
      <c r="B8" s="5">
        <v>2013</v>
      </c>
      <c r="C8" s="5" t="s">
        <v>44</v>
      </c>
      <c r="D8" s="5">
        <v>113.4</v>
      </c>
      <c r="E8" s="5">
        <v>114.9</v>
      </c>
      <c r="F8" s="5">
        <v>110.5</v>
      </c>
      <c r="G8" s="5">
        <v>109.3</v>
      </c>
      <c r="H8" s="5">
        <v>106.2</v>
      </c>
      <c r="I8" s="5">
        <v>110.3</v>
      </c>
      <c r="J8" s="5">
        <v>129.19999999999999</v>
      </c>
      <c r="K8" s="5">
        <v>107.1</v>
      </c>
      <c r="L8" s="5">
        <v>104.3</v>
      </c>
      <c r="M8" s="5">
        <v>106.4</v>
      </c>
      <c r="N8" s="5">
        <v>109.1</v>
      </c>
      <c r="O8" s="5">
        <v>112.1</v>
      </c>
      <c r="P8" s="5">
        <v>113.1</v>
      </c>
      <c r="Q8" s="5">
        <f t="shared" si="0"/>
        <v>1445.8999999999996</v>
      </c>
      <c r="R8" s="5">
        <v>109.8</v>
      </c>
      <c r="S8" s="5">
        <v>110.5</v>
      </c>
      <c r="T8" s="5">
        <v>109.5</v>
      </c>
      <c r="U8" s="5">
        <v>110.3</v>
      </c>
      <c r="V8" s="5">
        <f t="shared" si="1"/>
        <v>330.3</v>
      </c>
      <c r="W8" s="5">
        <v>107.7</v>
      </c>
      <c r="X8" s="5">
        <v>109.5</v>
      </c>
      <c r="Y8" s="5">
        <v>108.3</v>
      </c>
      <c r="Z8" s="5">
        <v>106.9</v>
      </c>
      <c r="AA8" s="5">
        <v>106.8</v>
      </c>
      <c r="AB8" s="5">
        <v>106.4</v>
      </c>
      <c r="AC8" s="5">
        <v>107.8</v>
      </c>
      <c r="AD8" s="5">
        <v>102.5</v>
      </c>
      <c r="AE8" s="5">
        <v>106.5</v>
      </c>
      <c r="AF8" s="5">
        <f t="shared" si="2"/>
        <v>429.7</v>
      </c>
      <c r="AG8" s="5">
        <f t="shared" si="3"/>
        <v>423.2</v>
      </c>
      <c r="AH8" s="7">
        <v>110.7</v>
      </c>
      <c r="AI8">
        <f t="shared" si="4"/>
        <v>4031.6</v>
      </c>
      <c r="AM8">
        <f>Q8/AI8</f>
        <v>0.35864173033038982</v>
      </c>
      <c r="AN8">
        <f t="shared" si="6"/>
        <v>2.723484472665939E-2</v>
      </c>
      <c r="AO8">
        <f t="shared" si="7"/>
        <v>8.1927770612163914E-2</v>
      </c>
      <c r="AP8">
        <f t="shared" si="8"/>
        <v>2.7160432582597479E-2</v>
      </c>
      <c r="AQ8">
        <f t="shared" si="9"/>
        <v>0.10658299434467705</v>
      </c>
      <c r="AR8">
        <f t="shared" si="10"/>
        <v>0.10497073122333565</v>
      </c>
    </row>
    <row r="9" spans="1:44" x14ac:dyDescent="0.3">
      <c r="A9" s="6" t="s">
        <v>30</v>
      </c>
      <c r="B9" s="3">
        <v>2013</v>
      </c>
      <c r="C9" s="3" t="s">
        <v>46</v>
      </c>
      <c r="D9" s="3">
        <v>114.3</v>
      </c>
      <c r="E9" s="3">
        <v>115.4</v>
      </c>
      <c r="F9" s="3">
        <v>111.1</v>
      </c>
      <c r="G9" s="3">
        <v>110</v>
      </c>
      <c r="H9" s="3">
        <v>106.4</v>
      </c>
      <c r="I9" s="3">
        <v>110.8</v>
      </c>
      <c r="J9" s="3">
        <v>138.9</v>
      </c>
      <c r="K9" s="3">
        <v>107.4</v>
      </c>
      <c r="L9" s="3">
        <v>104.1</v>
      </c>
      <c r="M9" s="3">
        <v>106.9</v>
      </c>
      <c r="N9" s="3">
        <v>109.7</v>
      </c>
      <c r="O9" s="3">
        <v>112.6</v>
      </c>
      <c r="P9" s="3">
        <v>114.9</v>
      </c>
      <c r="Q9" s="5">
        <f t="shared" si="0"/>
        <v>1462.5</v>
      </c>
      <c r="R9" s="3">
        <v>110.7</v>
      </c>
      <c r="S9" s="3">
        <v>111.3</v>
      </c>
      <c r="T9" s="3">
        <v>110.2</v>
      </c>
      <c r="U9" s="3">
        <v>111.1</v>
      </c>
      <c r="V9" s="5">
        <f t="shared" si="1"/>
        <v>332.6</v>
      </c>
      <c r="W9" s="3">
        <v>108.9</v>
      </c>
      <c r="X9" s="3">
        <v>109.9</v>
      </c>
      <c r="Y9" s="3">
        <v>108.7</v>
      </c>
      <c r="Z9" s="3">
        <v>107.5</v>
      </c>
      <c r="AA9" s="3">
        <v>107.8</v>
      </c>
      <c r="AB9" s="3">
        <v>106.8</v>
      </c>
      <c r="AC9" s="3">
        <v>108.7</v>
      </c>
      <c r="AD9" s="3">
        <v>105</v>
      </c>
      <c r="AE9" s="3">
        <v>107.5</v>
      </c>
      <c r="AF9" s="5">
        <f t="shared" si="2"/>
        <v>432.90000000000003</v>
      </c>
      <c r="AG9" s="5">
        <f t="shared" si="3"/>
        <v>428</v>
      </c>
      <c r="AH9" s="8">
        <v>112.1</v>
      </c>
      <c r="AI9">
        <f t="shared" si="4"/>
        <v>4070.1000000000004</v>
      </c>
      <c r="AM9">
        <f t="shared" si="5"/>
        <v>0.35932778064421017</v>
      </c>
      <c r="AN9">
        <f t="shared" si="6"/>
        <v>2.7198348934915604E-2</v>
      </c>
      <c r="AO9">
        <f t="shared" si="7"/>
        <v>8.1717893909240558E-2</v>
      </c>
      <c r="AP9">
        <f t="shared" si="8"/>
        <v>2.7001793567725609E-2</v>
      </c>
      <c r="AQ9">
        <f t="shared" si="9"/>
        <v>0.10636102307068622</v>
      </c>
      <c r="AR9">
        <f t="shared" si="10"/>
        <v>0.10515712144664749</v>
      </c>
    </row>
    <row r="10" spans="1:44" x14ac:dyDescent="0.3">
      <c r="A10" s="4" t="s">
        <v>30</v>
      </c>
      <c r="B10" s="5">
        <v>2013</v>
      </c>
      <c r="C10" s="5" t="s">
        <v>48</v>
      </c>
      <c r="D10" s="5">
        <v>115.4</v>
      </c>
      <c r="E10" s="5">
        <v>115.7</v>
      </c>
      <c r="F10" s="5">
        <v>111.7</v>
      </c>
      <c r="G10" s="5">
        <v>111</v>
      </c>
      <c r="H10" s="5">
        <v>107.4</v>
      </c>
      <c r="I10" s="5">
        <v>110.9</v>
      </c>
      <c r="J10" s="5">
        <v>154</v>
      </c>
      <c r="K10" s="5">
        <v>108.1</v>
      </c>
      <c r="L10" s="5">
        <v>104.2</v>
      </c>
      <c r="M10" s="5">
        <v>107.9</v>
      </c>
      <c r="N10" s="5">
        <v>110.4</v>
      </c>
      <c r="O10" s="5">
        <v>114</v>
      </c>
      <c r="P10" s="5">
        <v>117.8</v>
      </c>
      <c r="Q10" s="5">
        <f t="shared" si="0"/>
        <v>1488.5000000000002</v>
      </c>
      <c r="R10" s="5">
        <v>111.7</v>
      </c>
      <c r="S10" s="5">
        <v>112.7</v>
      </c>
      <c r="T10" s="5">
        <v>111.4</v>
      </c>
      <c r="U10" s="5">
        <v>112.5</v>
      </c>
      <c r="V10" s="5">
        <f t="shared" si="1"/>
        <v>336.6</v>
      </c>
      <c r="W10" s="5">
        <v>109.7</v>
      </c>
      <c r="X10" s="5">
        <v>111.1</v>
      </c>
      <c r="Y10" s="5">
        <v>109.6</v>
      </c>
      <c r="Z10" s="5">
        <v>108.3</v>
      </c>
      <c r="AA10" s="5">
        <v>109.3</v>
      </c>
      <c r="AB10" s="5">
        <v>107.7</v>
      </c>
      <c r="AC10" s="5">
        <v>109.8</v>
      </c>
      <c r="AD10" s="5">
        <v>106.7</v>
      </c>
      <c r="AE10" s="5">
        <v>108.7</v>
      </c>
      <c r="AF10" s="5">
        <f t="shared" si="2"/>
        <v>436.90000000000003</v>
      </c>
      <c r="AG10" s="5">
        <f t="shared" si="3"/>
        <v>432.9</v>
      </c>
      <c r="AH10" s="7">
        <v>114.2</v>
      </c>
      <c r="AI10">
        <f t="shared" si="4"/>
        <v>4124.1000000000004</v>
      </c>
      <c r="AM10">
        <f>Q10/AI10</f>
        <v>0.36092723260832671</v>
      </c>
      <c r="AN10">
        <f t="shared" si="6"/>
        <v>2.7084697267282559E-2</v>
      </c>
      <c r="AO10">
        <f t="shared" si="7"/>
        <v>8.1617807521641078E-2</v>
      </c>
      <c r="AP10">
        <f t="shared" si="8"/>
        <v>2.6939210979365191E-2</v>
      </c>
      <c r="AQ10">
        <f t="shared" si="9"/>
        <v>0.10593826531849374</v>
      </c>
      <c r="AR10">
        <f t="shared" si="10"/>
        <v>0.10496835673237796</v>
      </c>
    </row>
    <row r="11" spans="1:44" x14ac:dyDescent="0.3">
      <c r="A11" s="6" t="s">
        <v>30</v>
      </c>
      <c r="B11" s="3">
        <v>2013</v>
      </c>
      <c r="C11" s="3" t="s">
        <v>50</v>
      </c>
      <c r="D11" s="3">
        <v>116.3</v>
      </c>
      <c r="E11" s="3">
        <v>115.4</v>
      </c>
      <c r="F11" s="3">
        <v>112.6</v>
      </c>
      <c r="G11" s="3">
        <v>111.7</v>
      </c>
      <c r="H11" s="3">
        <v>107.7</v>
      </c>
      <c r="I11" s="3">
        <v>113.2</v>
      </c>
      <c r="J11" s="3">
        <v>164.9</v>
      </c>
      <c r="K11" s="3">
        <v>108.3</v>
      </c>
      <c r="L11" s="3">
        <v>103.9</v>
      </c>
      <c r="M11" s="3">
        <v>108.2</v>
      </c>
      <c r="N11" s="3">
        <v>111.1</v>
      </c>
      <c r="O11" s="3">
        <v>114.9</v>
      </c>
      <c r="P11" s="3">
        <v>119.8</v>
      </c>
      <c r="Q11" s="5">
        <f t="shared" si="0"/>
        <v>1508</v>
      </c>
      <c r="R11" s="3">
        <v>112.2</v>
      </c>
      <c r="S11" s="3">
        <v>113.6</v>
      </c>
      <c r="T11" s="3">
        <v>112.3</v>
      </c>
      <c r="U11" s="3">
        <v>113.4</v>
      </c>
      <c r="V11" s="5">
        <f t="shared" si="1"/>
        <v>339.29999999999995</v>
      </c>
      <c r="W11" s="3">
        <v>110.5</v>
      </c>
      <c r="X11" s="3">
        <v>111.6</v>
      </c>
      <c r="Y11" s="3">
        <v>110.4</v>
      </c>
      <c r="Z11" s="3">
        <v>108.9</v>
      </c>
      <c r="AA11" s="3">
        <v>109.3</v>
      </c>
      <c r="AB11" s="3">
        <v>108.3</v>
      </c>
      <c r="AC11" s="3">
        <v>110.2</v>
      </c>
      <c r="AD11" s="3">
        <v>107.5</v>
      </c>
      <c r="AE11" s="3">
        <v>109.1</v>
      </c>
      <c r="AF11" s="5">
        <f t="shared" si="2"/>
        <v>439.1</v>
      </c>
      <c r="AG11" s="5">
        <f t="shared" si="3"/>
        <v>435.1</v>
      </c>
      <c r="AH11" s="8">
        <v>115.5</v>
      </c>
      <c r="AI11">
        <f t="shared" si="4"/>
        <v>4158.8</v>
      </c>
      <c r="AM11">
        <f t="shared" si="5"/>
        <v>0.36260459748004231</v>
      </c>
      <c r="AN11">
        <f t="shared" si="6"/>
        <v>2.6978936231605272E-2</v>
      </c>
      <c r="AO11">
        <f t="shared" si="7"/>
        <v>8.1586034433009505E-2</v>
      </c>
      <c r="AP11">
        <f t="shared" si="8"/>
        <v>2.6834663845340001E-2</v>
      </c>
      <c r="AQ11">
        <f t="shared" si="9"/>
        <v>0.10558334134846591</v>
      </c>
      <c r="AR11">
        <f t="shared" si="10"/>
        <v>0.10462152544003078</v>
      </c>
    </row>
    <row r="12" spans="1:44" x14ac:dyDescent="0.3">
      <c r="A12" s="4" t="s">
        <v>30</v>
      </c>
      <c r="B12" s="5">
        <v>2013</v>
      </c>
      <c r="C12" s="5" t="s">
        <v>52</v>
      </c>
      <c r="D12" s="5">
        <v>117.3</v>
      </c>
      <c r="E12" s="5">
        <v>114.9</v>
      </c>
      <c r="F12" s="5">
        <v>116.2</v>
      </c>
      <c r="G12" s="5">
        <v>112.8</v>
      </c>
      <c r="H12" s="5">
        <v>108.9</v>
      </c>
      <c r="I12" s="5">
        <v>116.6</v>
      </c>
      <c r="J12" s="5">
        <v>178.1</v>
      </c>
      <c r="K12" s="5">
        <v>109.1</v>
      </c>
      <c r="L12" s="5">
        <v>103.6</v>
      </c>
      <c r="M12" s="5">
        <v>109</v>
      </c>
      <c r="N12" s="5">
        <v>111.8</v>
      </c>
      <c r="O12" s="5">
        <v>116</v>
      </c>
      <c r="P12" s="5">
        <v>122.5</v>
      </c>
      <c r="Q12" s="5">
        <f t="shared" si="0"/>
        <v>1536.8</v>
      </c>
      <c r="R12" s="5">
        <v>112.8</v>
      </c>
      <c r="S12" s="5">
        <v>114.6</v>
      </c>
      <c r="T12" s="5">
        <v>113.1</v>
      </c>
      <c r="U12" s="5">
        <v>114.4</v>
      </c>
      <c r="V12" s="5">
        <f t="shared" si="1"/>
        <v>342.1</v>
      </c>
      <c r="W12" s="5">
        <v>111.1</v>
      </c>
      <c r="X12" s="5">
        <v>112.6</v>
      </c>
      <c r="Y12" s="5">
        <v>111.3</v>
      </c>
      <c r="Z12" s="5">
        <v>109.7</v>
      </c>
      <c r="AA12" s="5">
        <v>109.6</v>
      </c>
      <c r="AB12" s="5">
        <v>108.7</v>
      </c>
      <c r="AC12" s="5">
        <v>111</v>
      </c>
      <c r="AD12" s="5">
        <v>108.2</v>
      </c>
      <c r="AE12" s="5">
        <v>109.8</v>
      </c>
      <c r="AF12" s="5">
        <f t="shared" si="2"/>
        <v>441.69999999999993</v>
      </c>
      <c r="AG12" s="5">
        <f t="shared" si="3"/>
        <v>437.7</v>
      </c>
      <c r="AH12" s="7">
        <v>117.4</v>
      </c>
      <c r="AI12">
        <f t="shared" si="4"/>
        <v>4205.1999999999989</v>
      </c>
      <c r="AM12">
        <f t="shared" si="5"/>
        <v>0.36545229715590227</v>
      </c>
      <c r="AN12">
        <f t="shared" si="6"/>
        <v>2.6823932274327032E-2</v>
      </c>
      <c r="AO12">
        <f t="shared" si="7"/>
        <v>8.1351659849709906E-2</v>
      </c>
      <c r="AP12">
        <f t="shared" si="8"/>
        <v>2.6776372110720068E-2</v>
      </c>
      <c r="AQ12">
        <f t="shared" si="9"/>
        <v>0.10503662132597737</v>
      </c>
      <c r="AR12">
        <f t="shared" si="10"/>
        <v>0.10408541805383813</v>
      </c>
    </row>
    <row r="13" spans="1:44" x14ac:dyDescent="0.3">
      <c r="A13" s="6" t="s">
        <v>30</v>
      </c>
      <c r="B13" s="3">
        <v>2013</v>
      </c>
      <c r="C13" s="3" t="s">
        <v>55</v>
      </c>
      <c r="D13" s="3">
        <v>118.4</v>
      </c>
      <c r="E13" s="3">
        <v>115.9</v>
      </c>
      <c r="F13" s="3">
        <v>120.4</v>
      </c>
      <c r="G13" s="3">
        <v>113.8</v>
      </c>
      <c r="H13" s="3">
        <v>109.5</v>
      </c>
      <c r="I13" s="3">
        <v>115.5</v>
      </c>
      <c r="J13" s="3">
        <v>145.69999999999999</v>
      </c>
      <c r="K13" s="3">
        <v>109.5</v>
      </c>
      <c r="L13" s="3">
        <v>102.9</v>
      </c>
      <c r="M13" s="3">
        <v>109.8</v>
      </c>
      <c r="N13" s="3">
        <v>112.1</v>
      </c>
      <c r="O13" s="3">
        <v>116.8</v>
      </c>
      <c r="P13" s="3">
        <v>118.7</v>
      </c>
      <c r="Q13" s="5">
        <f t="shared" si="0"/>
        <v>1509</v>
      </c>
      <c r="R13" s="3">
        <v>113.6</v>
      </c>
      <c r="S13" s="3">
        <v>115.8</v>
      </c>
      <c r="T13" s="3">
        <v>114</v>
      </c>
      <c r="U13" s="3">
        <v>115.5</v>
      </c>
      <c r="V13" s="5">
        <f t="shared" si="1"/>
        <v>345.3</v>
      </c>
      <c r="W13" s="3">
        <v>110.7</v>
      </c>
      <c r="X13" s="3">
        <v>112.8</v>
      </c>
      <c r="Y13" s="3">
        <v>112.1</v>
      </c>
      <c r="Z13" s="3">
        <v>110.1</v>
      </c>
      <c r="AA13" s="3">
        <v>109.9</v>
      </c>
      <c r="AB13" s="3">
        <v>109.2</v>
      </c>
      <c r="AC13" s="3">
        <v>111.6</v>
      </c>
      <c r="AD13" s="3">
        <v>108.1</v>
      </c>
      <c r="AE13" s="3">
        <v>110.1</v>
      </c>
      <c r="AF13" s="5">
        <f t="shared" si="2"/>
        <v>442.79999999999995</v>
      </c>
      <c r="AG13" s="5">
        <f t="shared" si="3"/>
        <v>439</v>
      </c>
      <c r="AH13" s="8">
        <v>115.5</v>
      </c>
      <c r="AI13">
        <f t="shared" si="4"/>
        <v>4189.5999999999995</v>
      </c>
      <c r="AM13">
        <f t="shared" si="5"/>
        <v>0.36017758258544974</v>
      </c>
      <c r="AN13">
        <f t="shared" si="6"/>
        <v>2.7114760358984153E-2</v>
      </c>
      <c r="AO13">
        <f t="shared" si="7"/>
        <v>8.2418369295398142E-2</v>
      </c>
      <c r="AP13">
        <f t="shared" si="8"/>
        <v>2.6923811342371588E-2</v>
      </c>
      <c r="AQ13">
        <f t="shared" si="9"/>
        <v>0.10569028069505443</v>
      </c>
      <c r="AR13">
        <f t="shared" si="10"/>
        <v>0.10478327286614475</v>
      </c>
    </row>
    <row r="14" spans="1:44" x14ac:dyDescent="0.3">
      <c r="A14" s="4" t="s">
        <v>30</v>
      </c>
      <c r="B14" s="5">
        <v>2014</v>
      </c>
      <c r="C14" s="5" t="s">
        <v>31</v>
      </c>
      <c r="D14" s="5">
        <v>118.9</v>
      </c>
      <c r="E14" s="5">
        <v>117.1</v>
      </c>
      <c r="F14" s="5">
        <v>120.5</v>
      </c>
      <c r="G14" s="5">
        <v>114.4</v>
      </c>
      <c r="H14" s="5">
        <v>109</v>
      </c>
      <c r="I14" s="5">
        <v>115.5</v>
      </c>
      <c r="J14" s="5">
        <v>123.9</v>
      </c>
      <c r="K14" s="5">
        <v>109.6</v>
      </c>
      <c r="L14" s="5">
        <v>101.8</v>
      </c>
      <c r="M14" s="5">
        <v>110.2</v>
      </c>
      <c r="N14" s="5">
        <v>112.4</v>
      </c>
      <c r="O14" s="5">
        <v>117.3</v>
      </c>
      <c r="P14" s="5">
        <v>116</v>
      </c>
      <c r="Q14" s="5">
        <f t="shared" si="0"/>
        <v>1486.6000000000001</v>
      </c>
      <c r="R14" s="5">
        <v>114</v>
      </c>
      <c r="S14" s="5">
        <v>116.5</v>
      </c>
      <c r="T14" s="5">
        <v>114.5</v>
      </c>
      <c r="U14" s="5">
        <v>116.2</v>
      </c>
      <c r="V14" s="5">
        <f t="shared" si="1"/>
        <v>347.2</v>
      </c>
      <c r="W14" s="5">
        <v>111.6</v>
      </c>
      <c r="X14" s="5">
        <v>113</v>
      </c>
      <c r="Y14" s="5">
        <v>112.6</v>
      </c>
      <c r="Z14" s="5">
        <v>110.6</v>
      </c>
      <c r="AA14" s="5">
        <v>110.5</v>
      </c>
      <c r="AB14" s="5">
        <v>109.6</v>
      </c>
      <c r="AC14" s="5">
        <v>111.8</v>
      </c>
      <c r="AD14" s="5">
        <v>108.3</v>
      </c>
      <c r="AE14" s="5">
        <v>110.6</v>
      </c>
      <c r="AF14" s="5">
        <f t="shared" si="2"/>
        <v>445.29999999999995</v>
      </c>
      <c r="AG14" s="5">
        <f t="shared" si="3"/>
        <v>440.29999999999995</v>
      </c>
      <c r="AH14" s="7">
        <v>114.2</v>
      </c>
      <c r="AI14">
        <f t="shared" si="4"/>
        <v>4179.2</v>
      </c>
      <c r="AM14">
        <f t="shared" si="5"/>
        <v>0.35571401225114857</v>
      </c>
      <c r="AN14">
        <f t="shared" si="6"/>
        <v>2.7277947932618684E-2</v>
      </c>
      <c r="AO14">
        <f t="shared" si="7"/>
        <v>8.3078101071975496E-2</v>
      </c>
      <c r="AP14">
        <f t="shared" si="8"/>
        <v>2.7038667687595712E-2</v>
      </c>
      <c r="AQ14">
        <f t="shared" si="9"/>
        <v>0.10655149310872894</v>
      </c>
      <c r="AR14">
        <f t="shared" si="10"/>
        <v>0.10535509188361408</v>
      </c>
    </row>
    <row r="15" spans="1:44" x14ac:dyDescent="0.3">
      <c r="A15" s="6" t="s">
        <v>30</v>
      </c>
      <c r="B15" s="3">
        <v>2014</v>
      </c>
      <c r="C15" s="3" t="s">
        <v>36</v>
      </c>
      <c r="D15" s="3">
        <v>119.4</v>
      </c>
      <c r="E15" s="3">
        <v>117.7</v>
      </c>
      <c r="F15" s="3">
        <v>121.2</v>
      </c>
      <c r="G15" s="3">
        <v>115</v>
      </c>
      <c r="H15" s="3">
        <v>109</v>
      </c>
      <c r="I15" s="3">
        <v>116.6</v>
      </c>
      <c r="J15" s="3">
        <v>116</v>
      </c>
      <c r="K15" s="3">
        <v>109.8</v>
      </c>
      <c r="L15" s="3">
        <v>101.1</v>
      </c>
      <c r="M15" s="3">
        <v>110.4</v>
      </c>
      <c r="N15" s="3">
        <v>112.9</v>
      </c>
      <c r="O15" s="3">
        <v>117.8</v>
      </c>
      <c r="P15" s="3">
        <v>115.3</v>
      </c>
      <c r="Q15" s="5">
        <f t="shared" si="0"/>
        <v>1482.2</v>
      </c>
      <c r="R15" s="3">
        <v>114.2</v>
      </c>
      <c r="S15" s="3">
        <v>117.1</v>
      </c>
      <c r="T15" s="3">
        <v>114.5</v>
      </c>
      <c r="U15" s="3">
        <v>116.7</v>
      </c>
      <c r="V15" s="5">
        <f t="shared" si="1"/>
        <v>348.3</v>
      </c>
      <c r="W15" s="3">
        <v>112.5</v>
      </c>
      <c r="X15" s="3">
        <v>113.2</v>
      </c>
      <c r="Y15" s="3">
        <v>112.9</v>
      </c>
      <c r="Z15" s="3">
        <v>110.9</v>
      </c>
      <c r="AA15" s="3">
        <v>110.8</v>
      </c>
      <c r="AB15" s="3">
        <v>109.9</v>
      </c>
      <c r="AC15" s="3">
        <v>112</v>
      </c>
      <c r="AD15" s="3">
        <v>108.7</v>
      </c>
      <c r="AE15" s="3">
        <v>110.9</v>
      </c>
      <c r="AF15" s="5">
        <f t="shared" si="2"/>
        <v>447.1</v>
      </c>
      <c r="AG15" s="5">
        <f t="shared" si="3"/>
        <v>441.5</v>
      </c>
      <c r="AH15" s="8">
        <v>114</v>
      </c>
      <c r="AI15">
        <f t="shared" si="4"/>
        <v>4183.3999999999996</v>
      </c>
      <c r="AM15">
        <f t="shared" si="5"/>
        <v>0.35430511067552711</v>
      </c>
      <c r="AN15">
        <f t="shared" si="6"/>
        <v>2.7298369747095666E-2</v>
      </c>
      <c r="AO15">
        <f t="shared" si="7"/>
        <v>8.3257637328488801E-2</v>
      </c>
      <c r="AP15">
        <f t="shared" si="8"/>
        <v>2.7059329731797106E-2</v>
      </c>
      <c r="AQ15">
        <f t="shared" si="9"/>
        <v>0.10687479083998663</v>
      </c>
      <c r="AR15">
        <f t="shared" si="10"/>
        <v>0.10553616675431468</v>
      </c>
    </row>
    <row r="16" spans="1:44" x14ac:dyDescent="0.3">
      <c r="A16" s="4" t="s">
        <v>30</v>
      </c>
      <c r="B16" s="5">
        <v>2014</v>
      </c>
      <c r="C16" s="5" t="s">
        <v>38</v>
      </c>
      <c r="D16" s="5">
        <v>120.1</v>
      </c>
      <c r="E16" s="5">
        <v>118.1</v>
      </c>
      <c r="F16" s="5">
        <v>120.7</v>
      </c>
      <c r="G16" s="5">
        <v>116.1</v>
      </c>
      <c r="H16" s="5">
        <v>109.3</v>
      </c>
      <c r="I16" s="5">
        <v>119.6</v>
      </c>
      <c r="J16" s="5">
        <v>117.9</v>
      </c>
      <c r="K16" s="5">
        <v>110.2</v>
      </c>
      <c r="L16" s="5">
        <v>101.2</v>
      </c>
      <c r="M16" s="5">
        <v>110.7</v>
      </c>
      <c r="N16" s="5">
        <v>113</v>
      </c>
      <c r="O16" s="5">
        <v>118.3</v>
      </c>
      <c r="P16" s="5">
        <v>116.2</v>
      </c>
      <c r="Q16" s="5">
        <f t="shared" si="0"/>
        <v>1491.4</v>
      </c>
      <c r="R16" s="5">
        <v>114.6</v>
      </c>
      <c r="S16" s="5">
        <v>117.5</v>
      </c>
      <c r="T16" s="5">
        <v>114.9</v>
      </c>
      <c r="U16" s="5">
        <v>117.2</v>
      </c>
      <c r="V16" s="5">
        <f t="shared" si="1"/>
        <v>349.6</v>
      </c>
      <c r="W16" s="5">
        <v>113.2</v>
      </c>
      <c r="X16" s="5">
        <v>113.4</v>
      </c>
      <c r="Y16" s="5">
        <v>113.4</v>
      </c>
      <c r="Z16" s="5">
        <v>111.4</v>
      </c>
      <c r="AA16" s="5">
        <v>111.2</v>
      </c>
      <c r="AB16" s="5">
        <v>110.2</v>
      </c>
      <c r="AC16" s="5">
        <v>112.4</v>
      </c>
      <c r="AD16" s="5">
        <v>108.9</v>
      </c>
      <c r="AE16" s="5">
        <v>111.3</v>
      </c>
      <c r="AF16" s="5">
        <f t="shared" si="2"/>
        <v>449.2</v>
      </c>
      <c r="AG16" s="5">
        <f t="shared" si="3"/>
        <v>442.8</v>
      </c>
      <c r="AH16" s="7">
        <v>114.6</v>
      </c>
      <c r="AI16">
        <f t="shared" si="4"/>
        <v>4202.6000000000004</v>
      </c>
      <c r="AM16">
        <f t="shared" si="5"/>
        <v>0.35487555322895348</v>
      </c>
      <c r="AN16">
        <f t="shared" si="6"/>
        <v>2.7268833579212864E-2</v>
      </c>
      <c r="AO16">
        <f t="shared" si="7"/>
        <v>8.3186598772188647E-2</v>
      </c>
      <c r="AP16">
        <f t="shared" si="8"/>
        <v>2.6983296054823205E-2</v>
      </c>
      <c r="AQ16">
        <f t="shared" si="9"/>
        <v>0.10688621329653071</v>
      </c>
      <c r="AR16">
        <f t="shared" si="10"/>
        <v>0.10536334649978583</v>
      </c>
    </row>
    <row r="17" spans="1:44" x14ac:dyDescent="0.3">
      <c r="A17" s="6" t="s">
        <v>30</v>
      </c>
      <c r="B17" s="3">
        <v>2014</v>
      </c>
      <c r="C17" s="3" t="s">
        <v>39</v>
      </c>
      <c r="D17" s="3">
        <v>120.2</v>
      </c>
      <c r="E17" s="3">
        <v>118.9</v>
      </c>
      <c r="F17" s="3">
        <v>118.1</v>
      </c>
      <c r="G17" s="3">
        <v>117</v>
      </c>
      <c r="H17" s="3">
        <v>109.7</v>
      </c>
      <c r="I17" s="3">
        <v>125.5</v>
      </c>
      <c r="J17" s="3">
        <v>120.5</v>
      </c>
      <c r="K17" s="3">
        <v>111</v>
      </c>
      <c r="L17" s="3">
        <v>102.6</v>
      </c>
      <c r="M17" s="3">
        <v>111.2</v>
      </c>
      <c r="N17" s="3">
        <v>113.5</v>
      </c>
      <c r="O17" s="3">
        <v>118.7</v>
      </c>
      <c r="P17" s="3">
        <v>117.2</v>
      </c>
      <c r="Q17" s="5">
        <f t="shared" si="0"/>
        <v>1504.1000000000001</v>
      </c>
      <c r="R17" s="3">
        <v>115.4</v>
      </c>
      <c r="S17" s="3">
        <v>118.1</v>
      </c>
      <c r="T17" s="3">
        <v>116.1</v>
      </c>
      <c r="U17" s="3">
        <v>117.8</v>
      </c>
      <c r="V17" s="5">
        <f t="shared" si="1"/>
        <v>352</v>
      </c>
      <c r="W17" s="3">
        <v>113.9</v>
      </c>
      <c r="X17" s="3">
        <v>113.4</v>
      </c>
      <c r="Y17" s="3">
        <v>113.7</v>
      </c>
      <c r="Z17" s="3">
        <v>111.8</v>
      </c>
      <c r="AA17" s="3">
        <v>111.2</v>
      </c>
      <c r="AB17" s="3">
        <v>110.5</v>
      </c>
      <c r="AC17" s="3">
        <v>113</v>
      </c>
      <c r="AD17" s="3">
        <v>108.9</v>
      </c>
      <c r="AE17" s="3">
        <v>111.5</v>
      </c>
      <c r="AF17" s="5">
        <f t="shared" si="2"/>
        <v>450.6</v>
      </c>
      <c r="AG17" s="5">
        <f t="shared" si="3"/>
        <v>443.9</v>
      </c>
      <c r="AH17" s="8">
        <v>115.4</v>
      </c>
      <c r="AI17">
        <f t="shared" si="4"/>
        <v>4225.8999999999996</v>
      </c>
      <c r="AM17">
        <f t="shared" si="5"/>
        <v>0.35592418183108931</v>
      </c>
      <c r="AN17">
        <f t="shared" si="6"/>
        <v>2.7307792422915832E-2</v>
      </c>
      <c r="AO17">
        <f t="shared" si="7"/>
        <v>8.329586596937931E-2</v>
      </c>
      <c r="AP17">
        <f t="shared" si="8"/>
        <v>2.6834520457180721E-2</v>
      </c>
      <c r="AQ17">
        <f t="shared" si="9"/>
        <v>0.10662817388012022</v>
      </c>
      <c r="AR17">
        <f t="shared" si="10"/>
        <v>0.10504271279490759</v>
      </c>
    </row>
    <row r="18" spans="1:44" x14ac:dyDescent="0.3">
      <c r="A18" s="4" t="s">
        <v>30</v>
      </c>
      <c r="B18" s="5">
        <v>2014</v>
      </c>
      <c r="C18" s="5" t="s">
        <v>41</v>
      </c>
      <c r="D18" s="5">
        <v>120.3</v>
      </c>
      <c r="E18" s="5">
        <v>120.2</v>
      </c>
      <c r="F18" s="5">
        <v>116.9</v>
      </c>
      <c r="G18" s="5">
        <v>118</v>
      </c>
      <c r="H18" s="5">
        <v>110.1</v>
      </c>
      <c r="I18" s="5">
        <v>126.3</v>
      </c>
      <c r="J18" s="5">
        <v>123.9</v>
      </c>
      <c r="K18" s="5">
        <v>111.5</v>
      </c>
      <c r="L18" s="5">
        <v>103.5</v>
      </c>
      <c r="M18" s="5">
        <v>111.6</v>
      </c>
      <c r="N18" s="5">
        <v>114.2</v>
      </c>
      <c r="O18" s="5">
        <v>119.2</v>
      </c>
      <c r="P18" s="5">
        <v>118.2</v>
      </c>
      <c r="Q18" s="5">
        <f t="shared" si="0"/>
        <v>1513.8999999999999</v>
      </c>
      <c r="R18" s="5">
        <v>116.3</v>
      </c>
      <c r="S18" s="5">
        <v>118.7</v>
      </c>
      <c r="T18" s="5">
        <v>116.8</v>
      </c>
      <c r="U18" s="5">
        <v>118.5</v>
      </c>
      <c r="V18" s="5">
        <f t="shared" si="1"/>
        <v>354</v>
      </c>
      <c r="W18" s="5">
        <v>114.3</v>
      </c>
      <c r="X18" s="5">
        <v>113.4</v>
      </c>
      <c r="Y18" s="5">
        <v>114.1</v>
      </c>
      <c r="Z18" s="5">
        <v>112.1</v>
      </c>
      <c r="AA18" s="5">
        <v>111.4</v>
      </c>
      <c r="AB18" s="5">
        <v>110.9</v>
      </c>
      <c r="AC18" s="5">
        <v>113.1</v>
      </c>
      <c r="AD18" s="5">
        <v>108.9</v>
      </c>
      <c r="AE18" s="5">
        <v>111.8</v>
      </c>
      <c r="AF18" s="5">
        <f t="shared" si="2"/>
        <v>451.9</v>
      </c>
      <c r="AG18" s="5">
        <f t="shared" si="3"/>
        <v>444.7</v>
      </c>
      <c r="AH18" s="7">
        <v>116</v>
      </c>
      <c r="AI18">
        <f t="shared" si="4"/>
        <v>4244.8</v>
      </c>
      <c r="AM18">
        <f t="shared" si="5"/>
        <v>0.35664813418771196</v>
      </c>
      <c r="AN18">
        <f t="shared" si="6"/>
        <v>2.7398228420655861E-2</v>
      </c>
      <c r="AO18">
        <f t="shared" si="7"/>
        <v>8.3396155295891436E-2</v>
      </c>
      <c r="AP18">
        <f t="shared" si="8"/>
        <v>2.671503957783641E-2</v>
      </c>
      <c r="AQ18">
        <f t="shared" si="9"/>
        <v>0.10645966830003768</v>
      </c>
      <c r="AR18">
        <f t="shared" si="10"/>
        <v>0.1047634753109687</v>
      </c>
    </row>
    <row r="19" spans="1:44" x14ac:dyDescent="0.3">
      <c r="A19" s="6" t="s">
        <v>30</v>
      </c>
      <c r="B19" s="3">
        <v>2014</v>
      </c>
      <c r="C19" s="3" t="s">
        <v>42</v>
      </c>
      <c r="D19" s="3">
        <v>120.7</v>
      </c>
      <c r="E19" s="3">
        <v>121.6</v>
      </c>
      <c r="F19" s="3">
        <v>116.1</v>
      </c>
      <c r="G19" s="3">
        <v>119.3</v>
      </c>
      <c r="H19" s="3">
        <v>110.3</v>
      </c>
      <c r="I19" s="3">
        <v>125.8</v>
      </c>
      <c r="J19" s="3">
        <v>129.30000000000001</v>
      </c>
      <c r="K19" s="3">
        <v>112.2</v>
      </c>
      <c r="L19" s="3">
        <v>103.6</v>
      </c>
      <c r="M19" s="3">
        <v>112.3</v>
      </c>
      <c r="N19" s="3">
        <v>114.9</v>
      </c>
      <c r="O19" s="3">
        <v>120.1</v>
      </c>
      <c r="P19" s="3">
        <v>119.5</v>
      </c>
      <c r="Q19" s="5">
        <f t="shared" si="0"/>
        <v>1525.6999999999998</v>
      </c>
      <c r="R19" s="3">
        <v>117.3</v>
      </c>
      <c r="S19" s="3">
        <v>119.7</v>
      </c>
      <c r="T19" s="3">
        <v>117.3</v>
      </c>
      <c r="U19" s="3">
        <v>119.3</v>
      </c>
      <c r="V19" s="5">
        <f t="shared" si="1"/>
        <v>356.3</v>
      </c>
      <c r="W19" s="3">
        <v>113.9</v>
      </c>
      <c r="X19" s="3">
        <v>114.4</v>
      </c>
      <c r="Y19" s="3">
        <v>114.9</v>
      </c>
      <c r="Z19" s="3">
        <v>112.8</v>
      </c>
      <c r="AA19" s="3">
        <v>112.2</v>
      </c>
      <c r="AB19" s="3">
        <v>111.4</v>
      </c>
      <c r="AC19" s="3">
        <v>114.3</v>
      </c>
      <c r="AD19" s="3">
        <v>108</v>
      </c>
      <c r="AE19" s="3">
        <v>112.3</v>
      </c>
      <c r="AF19" s="5">
        <f t="shared" si="2"/>
        <v>453.8</v>
      </c>
      <c r="AG19" s="5">
        <f t="shared" si="3"/>
        <v>446</v>
      </c>
      <c r="AH19" s="8">
        <v>117</v>
      </c>
      <c r="AI19">
        <f t="shared" si="4"/>
        <v>4269.6000000000004</v>
      </c>
      <c r="AM19">
        <f t="shared" si="5"/>
        <v>0.3573402660670788</v>
      </c>
      <c r="AN19">
        <f t="shared" si="6"/>
        <v>2.7473299606520514E-2</v>
      </c>
      <c r="AO19">
        <f t="shared" si="7"/>
        <v>8.3450440322278427E-2</v>
      </c>
      <c r="AP19">
        <f t="shared" si="8"/>
        <v>2.6794079070638934E-2</v>
      </c>
      <c r="AQ19">
        <f t="shared" si="9"/>
        <v>0.10628630316657298</v>
      </c>
      <c r="AR19">
        <f t="shared" si="10"/>
        <v>0.1044594341390294</v>
      </c>
    </row>
    <row r="20" spans="1:44" x14ac:dyDescent="0.3">
      <c r="A20" s="4" t="s">
        <v>30</v>
      </c>
      <c r="B20" s="5">
        <v>2014</v>
      </c>
      <c r="C20" s="5" t="s">
        <v>44</v>
      </c>
      <c r="D20" s="5">
        <v>121.7</v>
      </c>
      <c r="E20" s="5">
        <v>122.5</v>
      </c>
      <c r="F20" s="5">
        <v>117.7</v>
      </c>
      <c r="G20" s="5">
        <v>120.6</v>
      </c>
      <c r="H20" s="5">
        <v>110.4</v>
      </c>
      <c r="I20" s="5">
        <v>129.1</v>
      </c>
      <c r="J20" s="5">
        <v>150.1</v>
      </c>
      <c r="K20" s="5">
        <v>113.2</v>
      </c>
      <c r="L20" s="5">
        <v>104.8</v>
      </c>
      <c r="M20" s="5">
        <v>113.3</v>
      </c>
      <c r="N20" s="5">
        <v>115.6</v>
      </c>
      <c r="O20" s="5">
        <v>120.9</v>
      </c>
      <c r="P20" s="5">
        <v>123.3</v>
      </c>
      <c r="Q20" s="5">
        <f t="shared" si="0"/>
        <v>1563.2</v>
      </c>
      <c r="R20" s="5">
        <v>118</v>
      </c>
      <c r="S20" s="5">
        <v>120.7</v>
      </c>
      <c r="T20" s="5">
        <v>118.3</v>
      </c>
      <c r="U20" s="5">
        <v>120.3</v>
      </c>
      <c r="V20" s="5">
        <f t="shared" si="1"/>
        <v>359.3</v>
      </c>
      <c r="W20" s="5">
        <v>114.8</v>
      </c>
      <c r="X20" s="5">
        <v>115.3</v>
      </c>
      <c r="Y20" s="5">
        <v>115.4</v>
      </c>
      <c r="Z20" s="5">
        <v>113.4</v>
      </c>
      <c r="AA20" s="5">
        <v>113.2</v>
      </c>
      <c r="AB20" s="5">
        <v>111.8</v>
      </c>
      <c r="AC20" s="5">
        <v>115.5</v>
      </c>
      <c r="AD20" s="5">
        <v>108.8</v>
      </c>
      <c r="AE20" s="5">
        <v>113.1</v>
      </c>
      <c r="AF20" s="5">
        <f t="shared" si="2"/>
        <v>456.8</v>
      </c>
      <c r="AG20" s="5">
        <f t="shared" si="3"/>
        <v>449.20000000000005</v>
      </c>
      <c r="AH20" s="7">
        <v>119.5</v>
      </c>
      <c r="AI20">
        <f t="shared" si="4"/>
        <v>4327.1000000000013</v>
      </c>
      <c r="AM20">
        <f t="shared" si="5"/>
        <v>0.36125811744586434</v>
      </c>
      <c r="AN20">
        <f t="shared" si="6"/>
        <v>2.7269996071271743E-2</v>
      </c>
      <c r="AO20">
        <f t="shared" si="7"/>
        <v>8.3034827020406252E-2</v>
      </c>
      <c r="AP20">
        <f t="shared" si="8"/>
        <v>2.6646021584895187E-2</v>
      </c>
      <c r="AQ20">
        <f t="shared" si="9"/>
        <v>0.10556723902844858</v>
      </c>
      <c r="AR20">
        <f t="shared" si="10"/>
        <v>0.1038108664001294</v>
      </c>
    </row>
    <row r="21" spans="1:44" x14ac:dyDescent="0.3">
      <c r="A21" s="6" t="s">
        <v>30</v>
      </c>
      <c r="B21" s="3">
        <v>2014</v>
      </c>
      <c r="C21" s="3" t="s">
        <v>46</v>
      </c>
      <c r="D21" s="3">
        <v>121.8</v>
      </c>
      <c r="E21" s="3">
        <v>122.8</v>
      </c>
      <c r="F21" s="3">
        <v>117.8</v>
      </c>
      <c r="G21" s="3">
        <v>121.9</v>
      </c>
      <c r="H21" s="3">
        <v>110.6</v>
      </c>
      <c r="I21" s="3">
        <v>129.69999999999999</v>
      </c>
      <c r="J21" s="3">
        <v>161.1</v>
      </c>
      <c r="K21" s="3">
        <v>114.1</v>
      </c>
      <c r="L21" s="3">
        <v>105.1</v>
      </c>
      <c r="M21" s="3">
        <v>114.6</v>
      </c>
      <c r="N21" s="3">
        <v>115.8</v>
      </c>
      <c r="O21" s="3">
        <v>121.7</v>
      </c>
      <c r="P21" s="3">
        <v>125.3</v>
      </c>
      <c r="Q21" s="5">
        <f t="shared" si="0"/>
        <v>1582.2999999999997</v>
      </c>
      <c r="R21" s="3">
        <v>118.8</v>
      </c>
      <c r="S21" s="3">
        <v>120.9</v>
      </c>
      <c r="T21" s="3">
        <v>118.8</v>
      </c>
      <c r="U21" s="3">
        <v>120.7</v>
      </c>
      <c r="V21" s="5">
        <f t="shared" si="1"/>
        <v>360.4</v>
      </c>
      <c r="W21" s="3">
        <v>115.5</v>
      </c>
      <c r="X21" s="3">
        <v>115.4</v>
      </c>
      <c r="Y21" s="3">
        <v>115.9</v>
      </c>
      <c r="Z21" s="3">
        <v>114</v>
      </c>
      <c r="AA21" s="3">
        <v>113.2</v>
      </c>
      <c r="AB21" s="3">
        <v>112.2</v>
      </c>
      <c r="AC21" s="3">
        <v>116.2</v>
      </c>
      <c r="AD21" s="3">
        <v>109.4</v>
      </c>
      <c r="AE21" s="3">
        <v>113.5</v>
      </c>
      <c r="AF21" s="5">
        <f t="shared" si="2"/>
        <v>458.59999999999997</v>
      </c>
      <c r="AG21" s="5">
        <f t="shared" si="3"/>
        <v>451.3</v>
      </c>
      <c r="AH21" s="8">
        <v>120.7</v>
      </c>
      <c r="AI21">
        <f t="shared" si="4"/>
        <v>4357.0999999999995</v>
      </c>
      <c r="AM21">
        <f t="shared" si="5"/>
        <v>0.3631543916825411</v>
      </c>
      <c r="AN21">
        <f t="shared" si="6"/>
        <v>2.7265841959101238E-2</v>
      </c>
      <c r="AO21">
        <f t="shared" si="7"/>
        <v>8.2715567694108469E-2</v>
      </c>
      <c r="AP21">
        <f t="shared" si="8"/>
        <v>2.64855064148172E-2</v>
      </c>
      <c r="AQ21">
        <f t="shared" si="9"/>
        <v>0.10525349429666522</v>
      </c>
      <c r="AR21">
        <f t="shared" si="10"/>
        <v>0.10357806798099654</v>
      </c>
    </row>
    <row r="22" spans="1:44" x14ac:dyDescent="0.3">
      <c r="A22" s="4" t="s">
        <v>30</v>
      </c>
      <c r="B22" s="5">
        <v>2014</v>
      </c>
      <c r="C22" s="5" t="s">
        <v>48</v>
      </c>
      <c r="D22" s="5">
        <v>122.3</v>
      </c>
      <c r="E22" s="5">
        <v>122.4</v>
      </c>
      <c r="F22" s="5">
        <v>117.8</v>
      </c>
      <c r="G22" s="5">
        <v>122.7</v>
      </c>
      <c r="H22" s="5">
        <v>110.4</v>
      </c>
      <c r="I22" s="5">
        <v>129.80000000000001</v>
      </c>
      <c r="J22" s="5">
        <v>158.80000000000001</v>
      </c>
      <c r="K22" s="5">
        <v>115</v>
      </c>
      <c r="L22" s="5">
        <v>104.7</v>
      </c>
      <c r="M22" s="5">
        <v>114.9</v>
      </c>
      <c r="N22" s="5">
        <v>116.5</v>
      </c>
      <c r="O22" s="5">
        <v>122.6</v>
      </c>
      <c r="P22" s="5">
        <v>125.3</v>
      </c>
      <c r="Q22" s="5">
        <f t="shared" si="0"/>
        <v>1583.2</v>
      </c>
      <c r="R22" s="5">
        <v>119.5</v>
      </c>
      <c r="S22" s="5">
        <v>121.7</v>
      </c>
      <c r="T22" s="5">
        <v>119.2</v>
      </c>
      <c r="U22" s="5">
        <v>121.3</v>
      </c>
      <c r="V22" s="5">
        <f t="shared" si="1"/>
        <v>362.2</v>
      </c>
      <c r="W22" s="5">
        <v>116.1</v>
      </c>
      <c r="X22" s="5">
        <v>115.8</v>
      </c>
      <c r="Y22" s="5">
        <v>116.7</v>
      </c>
      <c r="Z22" s="5">
        <v>114.5</v>
      </c>
      <c r="AA22" s="5">
        <v>112.8</v>
      </c>
      <c r="AB22" s="5">
        <v>112.6</v>
      </c>
      <c r="AC22" s="5">
        <v>116.6</v>
      </c>
      <c r="AD22" s="5">
        <v>109.1</v>
      </c>
      <c r="AE22" s="5">
        <v>113.7</v>
      </c>
      <c r="AF22" s="5">
        <f t="shared" si="2"/>
        <v>460.1</v>
      </c>
      <c r="AG22" s="5">
        <f t="shared" si="3"/>
        <v>451.99999999999994</v>
      </c>
      <c r="AH22" s="7">
        <v>120.9</v>
      </c>
      <c r="AI22">
        <f t="shared" si="4"/>
        <v>4367.0999999999995</v>
      </c>
      <c r="AM22">
        <f t="shared" si="5"/>
        <v>0.36252890934487425</v>
      </c>
      <c r="AN22">
        <f t="shared" si="6"/>
        <v>2.736369673238534E-2</v>
      </c>
      <c r="AO22">
        <f t="shared" si="7"/>
        <v>8.2938334363765437E-2</v>
      </c>
      <c r="AP22">
        <f t="shared" si="8"/>
        <v>2.6516452565775919E-2</v>
      </c>
      <c r="AQ22">
        <f t="shared" si="9"/>
        <v>0.10535595704243092</v>
      </c>
      <c r="AR22">
        <f t="shared" si="10"/>
        <v>0.10350117927228596</v>
      </c>
    </row>
    <row r="23" spans="1:44" x14ac:dyDescent="0.3">
      <c r="A23" s="6" t="s">
        <v>30</v>
      </c>
      <c r="B23" s="3">
        <v>2014</v>
      </c>
      <c r="C23" s="3" t="s">
        <v>50</v>
      </c>
      <c r="D23" s="3">
        <v>122.6</v>
      </c>
      <c r="E23" s="3">
        <v>122.5</v>
      </c>
      <c r="F23" s="3">
        <v>118.3</v>
      </c>
      <c r="G23" s="3">
        <v>123.2</v>
      </c>
      <c r="H23" s="3">
        <v>110.5</v>
      </c>
      <c r="I23" s="3">
        <v>128.9</v>
      </c>
      <c r="J23" s="3">
        <v>155.30000000000001</v>
      </c>
      <c r="K23" s="3">
        <v>115.5</v>
      </c>
      <c r="L23" s="3">
        <v>104</v>
      </c>
      <c r="M23" s="3">
        <v>115.3</v>
      </c>
      <c r="N23" s="3">
        <v>116.8</v>
      </c>
      <c r="O23" s="3">
        <v>123.2</v>
      </c>
      <c r="P23" s="3">
        <v>125.1</v>
      </c>
      <c r="Q23" s="5">
        <f t="shared" si="0"/>
        <v>1581.1999999999998</v>
      </c>
      <c r="R23" s="3">
        <v>120</v>
      </c>
      <c r="S23" s="3">
        <v>122.7</v>
      </c>
      <c r="T23" s="3">
        <v>120.3</v>
      </c>
      <c r="U23" s="3">
        <v>122.3</v>
      </c>
      <c r="V23" s="5">
        <f t="shared" si="1"/>
        <v>365.3</v>
      </c>
      <c r="W23" s="3">
        <v>116.7</v>
      </c>
      <c r="X23" s="3">
        <v>116.4</v>
      </c>
      <c r="Y23" s="3">
        <v>117.5</v>
      </c>
      <c r="Z23" s="3">
        <v>115.3</v>
      </c>
      <c r="AA23" s="3">
        <v>112.6</v>
      </c>
      <c r="AB23" s="3">
        <v>113</v>
      </c>
      <c r="AC23" s="3">
        <v>116.9</v>
      </c>
      <c r="AD23" s="3">
        <v>109.3</v>
      </c>
      <c r="AE23" s="3">
        <v>114</v>
      </c>
      <c r="AF23" s="5">
        <f t="shared" si="2"/>
        <v>462.1</v>
      </c>
      <c r="AG23" s="5">
        <f t="shared" si="3"/>
        <v>453.2</v>
      </c>
      <c r="AH23" s="8">
        <v>121</v>
      </c>
      <c r="AI23">
        <f t="shared" si="4"/>
        <v>4378.8</v>
      </c>
      <c r="AM23">
        <f t="shared" si="5"/>
        <v>0.36110349867543612</v>
      </c>
      <c r="AN23">
        <f t="shared" si="6"/>
        <v>2.7404768429706766E-2</v>
      </c>
      <c r="AO23">
        <f t="shared" si="7"/>
        <v>8.3424682561432359E-2</v>
      </c>
      <c r="AP23">
        <f t="shared" si="8"/>
        <v>2.6582625376815567E-2</v>
      </c>
      <c r="AQ23">
        <f t="shared" si="9"/>
        <v>0.10553119576139582</v>
      </c>
      <c r="AR23">
        <f t="shared" si="10"/>
        <v>0.10349867543619255</v>
      </c>
    </row>
    <row r="24" spans="1:44" x14ac:dyDescent="0.3">
      <c r="A24" s="4" t="s">
        <v>30</v>
      </c>
      <c r="B24" s="5">
        <v>2014</v>
      </c>
      <c r="C24" s="5" t="s">
        <v>53</v>
      </c>
      <c r="D24" s="5">
        <v>122.7</v>
      </c>
      <c r="E24" s="5">
        <v>122.6</v>
      </c>
      <c r="F24" s="5">
        <v>119.9</v>
      </c>
      <c r="G24" s="5">
        <v>124</v>
      </c>
      <c r="H24" s="5">
        <v>110.5</v>
      </c>
      <c r="I24" s="5">
        <v>128.80000000000001</v>
      </c>
      <c r="J24" s="5">
        <v>152</v>
      </c>
      <c r="K24" s="5">
        <v>116.2</v>
      </c>
      <c r="L24" s="5">
        <v>103.3</v>
      </c>
      <c r="M24" s="5">
        <v>115.8</v>
      </c>
      <c r="N24" s="5">
        <v>116.8</v>
      </c>
      <c r="O24" s="5">
        <v>124.5</v>
      </c>
      <c r="P24" s="5">
        <v>124.9</v>
      </c>
      <c r="Q24" s="5">
        <f t="shared" si="0"/>
        <v>1582</v>
      </c>
      <c r="R24" s="5">
        <v>120.8</v>
      </c>
      <c r="S24" s="5">
        <v>123.3</v>
      </c>
      <c r="T24" s="5">
        <v>120.5</v>
      </c>
      <c r="U24" s="5">
        <v>122.9</v>
      </c>
      <c r="V24" s="5">
        <f t="shared" si="1"/>
        <v>366.70000000000005</v>
      </c>
      <c r="W24" s="5">
        <v>117.1</v>
      </c>
      <c r="X24" s="5">
        <v>117.3</v>
      </c>
      <c r="Y24" s="5">
        <v>118.1</v>
      </c>
      <c r="Z24" s="5">
        <v>115.9</v>
      </c>
      <c r="AA24" s="5">
        <v>112</v>
      </c>
      <c r="AB24" s="5">
        <v>113.3</v>
      </c>
      <c r="AC24" s="5">
        <v>117.2</v>
      </c>
      <c r="AD24" s="5">
        <v>108.8</v>
      </c>
      <c r="AE24" s="5">
        <v>114.1</v>
      </c>
      <c r="AF24" s="5">
        <f t="shared" si="2"/>
        <v>463.1</v>
      </c>
      <c r="AG24" s="5">
        <f t="shared" si="3"/>
        <v>453.4</v>
      </c>
      <c r="AH24" s="7">
        <v>121.1</v>
      </c>
      <c r="AI24">
        <f t="shared" si="4"/>
        <v>4386.5</v>
      </c>
      <c r="AM24">
        <f t="shared" si="5"/>
        <v>0.36065200045594437</v>
      </c>
      <c r="AN24">
        <f t="shared" si="6"/>
        <v>2.7539040237091073E-2</v>
      </c>
      <c r="AO24">
        <f t="shared" si="7"/>
        <v>8.3597401117063735E-2</v>
      </c>
      <c r="AP24">
        <f t="shared" si="8"/>
        <v>2.6741137581215092E-2</v>
      </c>
      <c r="AQ24">
        <f t="shared" si="9"/>
        <v>0.10557391998176223</v>
      </c>
      <c r="AR24">
        <f t="shared" si="10"/>
        <v>0.10336258976404879</v>
      </c>
    </row>
    <row r="25" spans="1:44" x14ac:dyDescent="0.3">
      <c r="A25" s="6" t="s">
        <v>30</v>
      </c>
      <c r="B25" s="3">
        <v>2014</v>
      </c>
      <c r="C25" s="3" t="s">
        <v>55</v>
      </c>
      <c r="D25" s="3">
        <v>122.4</v>
      </c>
      <c r="E25" s="3">
        <v>122.4</v>
      </c>
      <c r="F25" s="3">
        <v>121.8</v>
      </c>
      <c r="G25" s="3">
        <v>124.2</v>
      </c>
      <c r="H25" s="3">
        <v>110.2</v>
      </c>
      <c r="I25" s="3">
        <v>128.6</v>
      </c>
      <c r="J25" s="3">
        <v>140.30000000000001</v>
      </c>
      <c r="K25" s="3">
        <v>116.3</v>
      </c>
      <c r="L25" s="3">
        <v>102</v>
      </c>
      <c r="M25" s="3">
        <v>116</v>
      </c>
      <c r="N25" s="3">
        <v>117.3</v>
      </c>
      <c r="O25" s="3">
        <v>124.8</v>
      </c>
      <c r="P25" s="3">
        <v>123.3</v>
      </c>
      <c r="Q25" s="5">
        <f t="shared" si="0"/>
        <v>1569.6</v>
      </c>
      <c r="R25" s="3">
        <v>121.7</v>
      </c>
      <c r="S25" s="3">
        <v>123.8</v>
      </c>
      <c r="T25" s="3">
        <v>120.6</v>
      </c>
      <c r="U25" s="3">
        <v>123.3</v>
      </c>
      <c r="V25" s="5">
        <f t="shared" si="1"/>
        <v>367.7</v>
      </c>
      <c r="W25" s="3">
        <v>116.5</v>
      </c>
      <c r="X25" s="3">
        <v>117.4</v>
      </c>
      <c r="Y25" s="3">
        <v>118.2</v>
      </c>
      <c r="Z25" s="3">
        <v>116.2</v>
      </c>
      <c r="AA25" s="3">
        <v>111.5</v>
      </c>
      <c r="AB25" s="3">
        <v>113.3</v>
      </c>
      <c r="AC25" s="3">
        <v>117.7</v>
      </c>
      <c r="AD25" s="3">
        <v>109.4</v>
      </c>
      <c r="AE25" s="3">
        <v>114.2</v>
      </c>
      <c r="AF25" s="5">
        <f t="shared" si="2"/>
        <v>462.4</v>
      </c>
      <c r="AG25" s="5">
        <f t="shared" si="3"/>
        <v>454.59999999999997</v>
      </c>
      <c r="AH25" s="8">
        <v>120.3</v>
      </c>
      <c r="AI25">
        <f t="shared" si="4"/>
        <v>4378.0999999999995</v>
      </c>
      <c r="AM25">
        <f t="shared" si="5"/>
        <v>0.35851168315022502</v>
      </c>
      <c r="AN25">
        <f t="shared" si="6"/>
        <v>2.7797446380850143E-2</v>
      </c>
      <c r="AO25">
        <f t="shared" si="7"/>
        <v>8.3986204061122408E-2</v>
      </c>
      <c r="AP25">
        <f t="shared" si="8"/>
        <v>2.681528516936571E-2</v>
      </c>
      <c r="AQ25">
        <f t="shared" si="9"/>
        <v>0.10561659167218657</v>
      </c>
      <c r="AR25">
        <f t="shared" si="10"/>
        <v>0.10383499691647062</v>
      </c>
    </row>
    <row r="26" spans="1:44" x14ac:dyDescent="0.3">
      <c r="A26" s="4" t="s">
        <v>30</v>
      </c>
      <c r="B26" s="5">
        <v>2015</v>
      </c>
      <c r="C26" s="5" t="s">
        <v>31</v>
      </c>
      <c r="D26" s="5">
        <v>123.1</v>
      </c>
      <c r="E26" s="5">
        <v>123.1</v>
      </c>
      <c r="F26" s="5">
        <v>122.1</v>
      </c>
      <c r="G26" s="5">
        <v>124.9</v>
      </c>
      <c r="H26" s="5">
        <v>111</v>
      </c>
      <c r="I26" s="5">
        <v>130.4</v>
      </c>
      <c r="J26" s="5">
        <v>132.30000000000001</v>
      </c>
      <c r="K26" s="5">
        <v>117.2</v>
      </c>
      <c r="L26" s="5">
        <v>100.5</v>
      </c>
      <c r="M26" s="5">
        <v>117.2</v>
      </c>
      <c r="N26" s="5">
        <v>117.9</v>
      </c>
      <c r="O26" s="5">
        <v>125.6</v>
      </c>
      <c r="P26" s="5">
        <v>122.8</v>
      </c>
      <c r="Q26" s="5">
        <f t="shared" si="0"/>
        <v>1568.1</v>
      </c>
      <c r="R26" s="5">
        <v>122.7</v>
      </c>
      <c r="S26" s="5">
        <v>124.4</v>
      </c>
      <c r="T26" s="5">
        <v>121.6</v>
      </c>
      <c r="U26" s="5">
        <v>124</v>
      </c>
      <c r="V26" s="5">
        <f t="shared" si="1"/>
        <v>370</v>
      </c>
      <c r="W26" s="5">
        <v>117.3</v>
      </c>
      <c r="X26" s="5">
        <v>118.4</v>
      </c>
      <c r="Y26" s="5">
        <v>118.9</v>
      </c>
      <c r="Z26" s="5">
        <v>116.6</v>
      </c>
      <c r="AA26" s="5">
        <v>111</v>
      </c>
      <c r="AB26" s="5">
        <v>114</v>
      </c>
      <c r="AC26" s="5">
        <v>118.2</v>
      </c>
      <c r="AD26" s="5">
        <v>110.2</v>
      </c>
      <c r="AE26" s="5">
        <v>114.5</v>
      </c>
      <c r="AF26" s="5">
        <f t="shared" si="2"/>
        <v>463.79999999999995</v>
      </c>
      <c r="AG26" s="5">
        <f t="shared" si="3"/>
        <v>456.9</v>
      </c>
      <c r="AH26" s="7">
        <v>120.3</v>
      </c>
      <c r="AI26">
        <f t="shared" si="4"/>
        <v>4390.5999999999995</v>
      </c>
      <c r="AM26">
        <f t="shared" si="5"/>
        <v>0.35714936455154195</v>
      </c>
      <c r="AN26">
        <f t="shared" si="6"/>
        <v>2.7946066596820484E-2</v>
      </c>
      <c r="AO26">
        <f t="shared" si="7"/>
        <v>8.4270942467999835E-2</v>
      </c>
      <c r="AP26">
        <f t="shared" si="8"/>
        <v>2.6966701589759945E-2</v>
      </c>
      <c r="AQ26">
        <f t="shared" si="9"/>
        <v>0.10563476518015762</v>
      </c>
      <c r="AR26">
        <f t="shared" si="10"/>
        <v>0.10406322598278141</v>
      </c>
    </row>
    <row r="27" spans="1:44" x14ac:dyDescent="0.3">
      <c r="A27" s="6" t="s">
        <v>30</v>
      </c>
      <c r="B27" s="3">
        <v>2015</v>
      </c>
      <c r="C27" s="3" t="s">
        <v>36</v>
      </c>
      <c r="D27" s="3">
        <v>123.4</v>
      </c>
      <c r="E27" s="3">
        <v>124.4</v>
      </c>
      <c r="F27" s="3">
        <v>122.1</v>
      </c>
      <c r="G27" s="3">
        <v>125.8</v>
      </c>
      <c r="H27" s="3">
        <v>111.5</v>
      </c>
      <c r="I27" s="3">
        <v>129.4</v>
      </c>
      <c r="J27" s="3">
        <v>128.19999999999999</v>
      </c>
      <c r="K27" s="3">
        <v>118.8</v>
      </c>
      <c r="L27" s="3">
        <v>100</v>
      </c>
      <c r="M27" s="3">
        <v>118.6</v>
      </c>
      <c r="N27" s="3">
        <v>118.8</v>
      </c>
      <c r="O27" s="3">
        <v>126.8</v>
      </c>
      <c r="P27" s="3">
        <v>122.8</v>
      </c>
      <c r="Q27" s="5">
        <f t="shared" si="0"/>
        <v>1570.5999999999997</v>
      </c>
      <c r="R27" s="3">
        <v>124.2</v>
      </c>
      <c r="S27" s="3">
        <v>125.4</v>
      </c>
      <c r="T27" s="3">
        <v>122.7</v>
      </c>
      <c r="U27" s="3">
        <v>125</v>
      </c>
      <c r="V27" s="5">
        <f t="shared" si="1"/>
        <v>373.1</v>
      </c>
      <c r="W27" s="3">
        <v>118.1</v>
      </c>
      <c r="X27" s="3">
        <v>120</v>
      </c>
      <c r="Y27" s="3">
        <v>119.6</v>
      </c>
      <c r="Z27" s="3">
        <v>117.7</v>
      </c>
      <c r="AA27" s="3">
        <v>110.9</v>
      </c>
      <c r="AB27" s="3">
        <v>114.8</v>
      </c>
      <c r="AC27" s="3">
        <v>118.7</v>
      </c>
      <c r="AD27" s="3">
        <v>110.8</v>
      </c>
      <c r="AE27" s="3">
        <v>115</v>
      </c>
      <c r="AF27" s="5">
        <f t="shared" si="2"/>
        <v>466.29999999999995</v>
      </c>
      <c r="AG27" s="5">
        <f t="shared" si="3"/>
        <v>459.3</v>
      </c>
      <c r="AH27" s="8">
        <v>120.6</v>
      </c>
      <c r="AI27">
        <f t="shared" si="4"/>
        <v>4412.2</v>
      </c>
      <c r="AM27">
        <f t="shared" si="5"/>
        <v>0.35596754453560575</v>
      </c>
      <c r="AN27">
        <f t="shared" si="6"/>
        <v>2.8149222610035812E-2</v>
      </c>
      <c r="AO27">
        <f t="shared" si="7"/>
        <v>8.4560989982321755E-2</v>
      </c>
      <c r="AP27">
        <f t="shared" si="8"/>
        <v>2.7197316531435565E-2</v>
      </c>
      <c r="AQ27">
        <f t="shared" si="9"/>
        <v>0.10568423915507003</v>
      </c>
      <c r="AR27">
        <f t="shared" si="10"/>
        <v>0.10409772902406964</v>
      </c>
    </row>
    <row r="28" spans="1:44" x14ac:dyDescent="0.3">
      <c r="A28" s="4" t="s">
        <v>30</v>
      </c>
      <c r="B28" s="5">
        <v>2015</v>
      </c>
      <c r="C28" s="5" t="s">
        <v>38</v>
      </c>
      <c r="D28" s="5">
        <v>123.3</v>
      </c>
      <c r="E28" s="5">
        <v>124.7</v>
      </c>
      <c r="F28" s="5">
        <v>118.9</v>
      </c>
      <c r="G28" s="5">
        <v>126</v>
      </c>
      <c r="H28" s="5">
        <v>111.8</v>
      </c>
      <c r="I28" s="5">
        <v>130.9</v>
      </c>
      <c r="J28" s="5">
        <v>128</v>
      </c>
      <c r="K28" s="5">
        <v>119.9</v>
      </c>
      <c r="L28" s="5">
        <v>98.9</v>
      </c>
      <c r="M28" s="5">
        <v>119.4</v>
      </c>
      <c r="N28" s="5">
        <v>118.9</v>
      </c>
      <c r="O28" s="5">
        <v>127.7</v>
      </c>
      <c r="P28" s="5">
        <v>123.1</v>
      </c>
      <c r="Q28" s="5">
        <f t="shared" si="0"/>
        <v>1571.5</v>
      </c>
      <c r="R28" s="5">
        <v>124.7</v>
      </c>
      <c r="S28" s="5">
        <v>126</v>
      </c>
      <c r="T28" s="5">
        <v>122.9</v>
      </c>
      <c r="U28" s="5">
        <v>125.5</v>
      </c>
      <c r="V28" s="5">
        <f t="shared" si="1"/>
        <v>374.4</v>
      </c>
      <c r="W28" s="5">
        <v>118.6</v>
      </c>
      <c r="X28" s="5">
        <v>120.6</v>
      </c>
      <c r="Y28" s="5">
        <v>120.2</v>
      </c>
      <c r="Z28" s="5">
        <v>118.2</v>
      </c>
      <c r="AA28" s="5">
        <v>111.6</v>
      </c>
      <c r="AB28" s="5">
        <v>115.5</v>
      </c>
      <c r="AC28" s="5">
        <v>119.4</v>
      </c>
      <c r="AD28" s="5">
        <v>110.8</v>
      </c>
      <c r="AE28" s="5">
        <v>115.5</v>
      </c>
      <c r="AF28" s="5">
        <f t="shared" si="2"/>
        <v>468.6</v>
      </c>
      <c r="AG28" s="5">
        <f t="shared" si="3"/>
        <v>461.2</v>
      </c>
      <c r="AH28" s="7">
        <v>121.1</v>
      </c>
      <c r="AI28">
        <f t="shared" si="4"/>
        <v>4425.2</v>
      </c>
      <c r="AM28">
        <f t="shared" si="5"/>
        <v>0.35512519208171384</v>
      </c>
      <c r="AN28">
        <f t="shared" si="6"/>
        <v>2.8179517309952093E-2</v>
      </c>
      <c r="AO28">
        <f t="shared" si="7"/>
        <v>8.4606345475910685E-2</v>
      </c>
      <c r="AP28">
        <f t="shared" si="8"/>
        <v>2.7253005513875078E-2</v>
      </c>
      <c r="AQ28">
        <f t="shared" si="9"/>
        <v>0.10589351893699721</v>
      </c>
      <c r="AR28">
        <f t="shared" si="10"/>
        <v>0.10422127813432161</v>
      </c>
    </row>
    <row r="29" spans="1:44" x14ac:dyDescent="0.3">
      <c r="A29" s="6" t="s">
        <v>30</v>
      </c>
      <c r="B29" s="3">
        <v>2015</v>
      </c>
      <c r="C29" s="3" t="s">
        <v>39</v>
      </c>
      <c r="D29" s="3">
        <v>123.3</v>
      </c>
      <c r="E29" s="3">
        <v>125.5</v>
      </c>
      <c r="F29" s="3">
        <v>117.2</v>
      </c>
      <c r="G29" s="3">
        <v>126.8</v>
      </c>
      <c r="H29" s="3">
        <v>111.9</v>
      </c>
      <c r="I29" s="3">
        <v>134.19999999999999</v>
      </c>
      <c r="J29" s="3">
        <v>127.5</v>
      </c>
      <c r="K29" s="3">
        <v>121.5</v>
      </c>
      <c r="L29" s="3">
        <v>97.8</v>
      </c>
      <c r="M29" s="3">
        <v>119.8</v>
      </c>
      <c r="N29" s="3">
        <v>119.4</v>
      </c>
      <c r="O29" s="3">
        <v>128.69999999999999</v>
      </c>
      <c r="P29" s="3">
        <v>123.6</v>
      </c>
      <c r="Q29" s="5">
        <f t="shared" si="0"/>
        <v>1577.2</v>
      </c>
      <c r="R29" s="3">
        <v>125.7</v>
      </c>
      <c r="S29" s="3">
        <v>126.4</v>
      </c>
      <c r="T29" s="3">
        <v>123.3</v>
      </c>
      <c r="U29" s="3">
        <v>126</v>
      </c>
      <c r="V29" s="5">
        <f t="shared" si="1"/>
        <v>375.7</v>
      </c>
      <c r="W29" s="3">
        <v>119.2</v>
      </c>
      <c r="X29" s="3">
        <v>121.2</v>
      </c>
      <c r="Y29" s="3">
        <v>120.9</v>
      </c>
      <c r="Z29" s="3">
        <v>118.6</v>
      </c>
      <c r="AA29" s="3">
        <v>111.9</v>
      </c>
      <c r="AB29" s="3">
        <v>116.2</v>
      </c>
      <c r="AC29" s="3">
        <v>119.9</v>
      </c>
      <c r="AD29" s="3">
        <v>111.6</v>
      </c>
      <c r="AE29" s="3">
        <v>116</v>
      </c>
      <c r="AF29" s="5">
        <f t="shared" si="2"/>
        <v>470.6</v>
      </c>
      <c r="AG29" s="5">
        <f t="shared" si="3"/>
        <v>463.70000000000005</v>
      </c>
      <c r="AH29" s="8">
        <v>121.5</v>
      </c>
      <c r="AI29">
        <f t="shared" si="4"/>
        <v>4444.0999999999995</v>
      </c>
      <c r="AM29">
        <f t="shared" si="5"/>
        <v>0.35489750455660318</v>
      </c>
      <c r="AN29">
        <f t="shared" si="6"/>
        <v>2.8284692063634934E-2</v>
      </c>
      <c r="AO29">
        <f t="shared" si="7"/>
        <v>8.4539051776512691E-2</v>
      </c>
      <c r="AP29">
        <f t="shared" si="8"/>
        <v>2.7272113588803135E-2</v>
      </c>
      <c r="AQ29">
        <f t="shared" si="9"/>
        <v>0.10589320672352109</v>
      </c>
      <c r="AR29">
        <f t="shared" si="10"/>
        <v>0.10434058639544568</v>
      </c>
    </row>
    <row r="30" spans="1:44" x14ac:dyDescent="0.3">
      <c r="A30" s="4" t="s">
        <v>30</v>
      </c>
      <c r="B30" s="5">
        <v>2015</v>
      </c>
      <c r="C30" s="5" t="s">
        <v>41</v>
      </c>
      <c r="D30" s="5">
        <v>123.5</v>
      </c>
      <c r="E30" s="5">
        <v>127.1</v>
      </c>
      <c r="F30" s="5">
        <v>117.3</v>
      </c>
      <c r="G30" s="5">
        <v>127.7</v>
      </c>
      <c r="H30" s="5">
        <v>112.5</v>
      </c>
      <c r="I30" s="5">
        <v>134.1</v>
      </c>
      <c r="J30" s="5">
        <v>128.5</v>
      </c>
      <c r="K30" s="5">
        <v>124.3</v>
      </c>
      <c r="L30" s="5">
        <v>97.6</v>
      </c>
      <c r="M30" s="5">
        <v>120.7</v>
      </c>
      <c r="N30" s="5">
        <v>120.2</v>
      </c>
      <c r="O30" s="5">
        <v>129.80000000000001</v>
      </c>
      <c r="P30" s="5">
        <v>124.4</v>
      </c>
      <c r="Q30" s="5">
        <f t="shared" si="0"/>
        <v>1587.7</v>
      </c>
      <c r="R30" s="5">
        <v>126.7</v>
      </c>
      <c r="S30" s="5">
        <v>127.3</v>
      </c>
      <c r="T30" s="5">
        <v>124.1</v>
      </c>
      <c r="U30" s="5">
        <v>126.8</v>
      </c>
      <c r="V30" s="5">
        <f t="shared" si="1"/>
        <v>378.2</v>
      </c>
      <c r="W30" s="5">
        <v>119.6</v>
      </c>
      <c r="X30" s="5">
        <v>121.9</v>
      </c>
      <c r="Y30" s="5">
        <v>121.5</v>
      </c>
      <c r="Z30" s="5">
        <v>119.4</v>
      </c>
      <c r="AA30" s="5">
        <v>113.3</v>
      </c>
      <c r="AB30" s="5">
        <v>116.7</v>
      </c>
      <c r="AC30" s="5">
        <v>120.5</v>
      </c>
      <c r="AD30" s="5">
        <v>112.3</v>
      </c>
      <c r="AE30" s="5">
        <v>116.9</v>
      </c>
      <c r="AF30" s="5">
        <f t="shared" si="2"/>
        <v>473.8</v>
      </c>
      <c r="AG30" s="5">
        <f t="shared" si="3"/>
        <v>466.4</v>
      </c>
      <c r="AH30" s="7">
        <v>122.4</v>
      </c>
      <c r="AI30">
        <f t="shared" si="4"/>
        <v>4473.1000000000004</v>
      </c>
      <c r="AM30">
        <f t="shared" si="5"/>
        <v>0.35494399856922493</v>
      </c>
      <c r="AN30">
        <f t="shared" si="6"/>
        <v>2.8324875366077217E-2</v>
      </c>
      <c r="AO30">
        <f t="shared" si="7"/>
        <v>8.4549864747043429E-2</v>
      </c>
      <c r="AP30">
        <f t="shared" si="8"/>
        <v>2.7251794057812254E-2</v>
      </c>
      <c r="AQ30">
        <f t="shared" si="9"/>
        <v>0.10592206746998725</v>
      </c>
      <c r="AR30">
        <f t="shared" si="10"/>
        <v>0.10426773378641209</v>
      </c>
    </row>
    <row r="31" spans="1:44" x14ac:dyDescent="0.3">
      <c r="A31" s="6" t="s">
        <v>30</v>
      </c>
      <c r="B31" s="3">
        <v>2015</v>
      </c>
      <c r="C31" s="3" t="s">
        <v>42</v>
      </c>
      <c r="D31" s="3">
        <v>124.1</v>
      </c>
      <c r="E31" s="3">
        <v>130.4</v>
      </c>
      <c r="F31" s="3">
        <v>122.1</v>
      </c>
      <c r="G31" s="3">
        <v>128.69999999999999</v>
      </c>
      <c r="H31" s="3">
        <v>114.1</v>
      </c>
      <c r="I31" s="3">
        <v>133.19999999999999</v>
      </c>
      <c r="J31" s="3">
        <v>135.19999999999999</v>
      </c>
      <c r="K31" s="3">
        <v>131.9</v>
      </c>
      <c r="L31" s="3">
        <v>96.3</v>
      </c>
      <c r="M31" s="3">
        <v>123</v>
      </c>
      <c r="N31" s="3">
        <v>121.1</v>
      </c>
      <c r="O31" s="3">
        <v>131.19999999999999</v>
      </c>
      <c r="P31" s="3">
        <v>126.6</v>
      </c>
      <c r="Q31" s="5">
        <f t="shared" si="0"/>
        <v>1617.8999999999999</v>
      </c>
      <c r="R31" s="3">
        <v>128.19999999999999</v>
      </c>
      <c r="S31" s="3">
        <v>128.4</v>
      </c>
      <c r="T31" s="3">
        <v>125.1</v>
      </c>
      <c r="U31" s="3">
        <v>128</v>
      </c>
      <c r="V31" s="5">
        <f t="shared" si="1"/>
        <v>381.5</v>
      </c>
      <c r="W31" s="3">
        <v>119</v>
      </c>
      <c r="X31" s="3">
        <v>122.6</v>
      </c>
      <c r="Y31" s="3">
        <v>122.8</v>
      </c>
      <c r="Z31" s="3">
        <v>120.4</v>
      </c>
      <c r="AA31" s="3">
        <v>114.2</v>
      </c>
      <c r="AB31" s="3">
        <v>117.9</v>
      </c>
      <c r="AC31" s="3">
        <v>122</v>
      </c>
      <c r="AD31" s="3">
        <v>113</v>
      </c>
      <c r="AE31" s="3">
        <v>117.9</v>
      </c>
      <c r="AF31" s="5">
        <f t="shared" si="2"/>
        <v>476.40000000000003</v>
      </c>
      <c r="AG31" s="5">
        <f t="shared" si="3"/>
        <v>470.79999999999995</v>
      </c>
      <c r="AH31" s="8">
        <v>124.1</v>
      </c>
      <c r="AI31">
        <f t="shared" si="4"/>
        <v>4526.1000000000004</v>
      </c>
      <c r="AM31">
        <f t="shared" si="5"/>
        <v>0.35746006495658506</v>
      </c>
      <c r="AN31">
        <f t="shared" si="6"/>
        <v>2.8324606173084989E-2</v>
      </c>
      <c r="AO31">
        <f t="shared" si="7"/>
        <v>8.4288902145334826E-2</v>
      </c>
      <c r="AP31">
        <f t="shared" si="8"/>
        <v>2.7087337884713104E-2</v>
      </c>
      <c r="AQ31">
        <f t="shared" si="9"/>
        <v>0.10525618081792272</v>
      </c>
      <c r="AR31">
        <f t="shared" si="10"/>
        <v>0.10401891252955081</v>
      </c>
    </row>
    <row r="32" spans="1:44" x14ac:dyDescent="0.3">
      <c r="A32" s="4" t="s">
        <v>30</v>
      </c>
      <c r="B32" s="5">
        <v>2015</v>
      </c>
      <c r="C32" s="5" t="s">
        <v>44</v>
      </c>
      <c r="D32" s="5">
        <v>124</v>
      </c>
      <c r="E32" s="5">
        <v>131.5</v>
      </c>
      <c r="F32" s="5">
        <v>122</v>
      </c>
      <c r="G32" s="5">
        <v>128.69999999999999</v>
      </c>
      <c r="H32" s="5">
        <v>113.5</v>
      </c>
      <c r="I32" s="5">
        <v>133.30000000000001</v>
      </c>
      <c r="J32" s="5">
        <v>140.80000000000001</v>
      </c>
      <c r="K32" s="5">
        <v>133.80000000000001</v>
      </c>
      <c r="L32" s="5">
        <v>94.1</v>
      </c>
      <c r="M32" s="5">
        <v>123.4</v>
      </c>
      <c r="N32" s="5">
        <v>121</v>
      </c>
      <c r="O32" s="5">
        <v>131.69999999999999</v>
      </c>
      <c r="P32" s="5">
        <v>127.5</v>
      </c>
      <c r="Q32" s="5">
        <f t="shared" si="0"/>
        <v>1625.3</v>
      </c>
      <c r="R32" s="5">
        <v>129.4</v>
      </c>
      <c r="S32" s="5">
        <v>128.80000000000001</v>
      </c>
      <c r="T32" s="5">
        <v>125.5</v>
      </c>
      <c r="U32" s="5">
        <v>128.30000000000001</v>
      </c>
      <c r="V32" s="5">
        <f t="shared" si="1"/>
        <v>382.6</v>
      </c>
      <c r="W32" s="5">
        <v>119.9</v>
      </c>
      <c r="X32" s="5">
        <v>123</v>
      </c>
      <c r="Y32" s="5">
        <v>123</v>
      </c>
      <c r="Z32" s="5">
        <v>120.8</v>
      </c>
      <c r="AA32" s="5">
        <v>114.1</v>
      </c>
      <c r="AB32" s="5">
        <v>118</v>
      </c>
      <c r="AC32" s="5">
        <v>122.9</v>
      </c>
      <c r="AD32" s="5">
        <v>112.7</v>
      </c>
      <c r="AE32" s="5">
        <v>118.1</v>
      </c>
      <c r="AF32" s="5">
        <f t="shared" si="2"/>
        <v>477.79999999999995</v>
      </c>
      <c r="AG32" s="5">
        <f t="shared" si="3"/>
        <v>471.70000000000005</v>
      </c>
      <c r="AH32" s="7">
        <v>124.7</v>
      </c>
      <c r="AI32">
        <f t="shared" si="4"/>
        <v>4541.8999999999996</v>
      </c>
      <c r="AM32">
        <f t="shared" si="5"/>
        <v>0.35784583544331672</v>
      </c>
      <c r="AN32">
        <f t="shared" si="6"/>
        <v>2.8490279398489624E-2</v>
      </c>
      <c r="AO32">
        <f t="shared" si="7"/>
        <v>8.4237874017481687E-2</v>
      </c>
      <c r="AP32">
        <f t="shared" si="8"/>
        <v>2.7081177480789979E-2</v>
      </c>
      <c r="AQ32">
        <f t="shared" si="9"/>
        <v>0.10519826504326384</v>
      </c>
      <c r="AR32">
        <f t="shared" si="10"/>
        <v>0.10385521477795638</v>
      </c>
    </row>
    <row r="33" spans="1:44" x14ac:dyDescent="0.3">
      <c r="A33" s="6" t="s">
        <v>30</v>
      </c>
      <c r="B33" s="3">
        <v>2015</v>
      </c>
      <c r="C33" s="3" t="s">
        <v>46</v>
      </c>
      <c r="D33" s="3">
        <v>124.7</v>
      </c>
      <c r="E33" s="3">
        <v>131.30000000000001</v>
      </c>
      <c r="F33" s="3">
        <v>121.3</v>
      </c>
      <c r="G33" s="3">
        <v>128.80000000000001</v>
      </c>
      <c r="H33" s="3">
        <v>114</v>
      </c>
      <c r="I33" s="3">
        <v>134.19999999999999</v>
      </c>
      <c r="J33" s="3">
        <v>153.6</v>
      </c>
      <c r="K33" s="3">
        <v>137.9</v>
      </c>
      <c r="L33" s="3">
        <v>93.1</v>
      </c>
      <c r="M33" s="3">
        <v>123.9</v>
      </c>
      <c r="N33" s="3">
        <v>121.5</v>
      </c>
      <c r="O33" s="3">
        <v>132.5</v>
      </c>
      <c r="P33" s="3">
        <v>129.80000000000001</v>
      </c>
      <c r="Q33" s="5">
        <f t="shared" si="0"/>
        <v>1646.6</v>
      </c>
      <c r="R33" s="3">
        <v>130.1</v>
      </c>
      <c r="S33" s="3">
        <v>129.5</v>
      </c>
      <c r="T33" s="3">
        <v>126.3</v>
      </c>
      <c r="U33" s="3">
        <v>129</v>
      </c>
      <c r="V33" s="5">
        <f t="shared" si="1"/>
        <v>384.8</v>
      </c>
      <c r="W33" s="3">
        <v>120.9</v>
      </c>
      <c r="X33" s="3">
        <v>123.8</v>
      </c>
      <c r="Y33" s="3">
        <v>123.7</v>
      </c>
      <c r="Z33" s="3">
        <v>121.1</v>
      </c>
      <c r="AA33" s="3">
        <v>113.6</v>
      </c>
      <c r="AB33" s="3">
        <v>118.5</v>
      </c>
      <c r="AC33" s="3">
        <v>123.6</v>
      </c>
      <c r="AD33" s="3">
        <v>112.5</v>
      </c>
      <c r="AE33" s="3">
        <v>118.2</v>
      </c>
      <c r="AF33" s="5">
        <f t="shared" si="2"/>
        <v>479.30000000000007</v>
      </c>
      <c r="AG33" s="5">
        <f t="shared" si="3"/>
        <v>472.8</v>
      </c>
      <c r="AH33" s="8">
        <v>126.1</v>
      </c>
      <c r="AI33">
        <f t="shared" si="4"/>
        <v>4574.3</v>
      </c>
      <c r="AM33">
        <f t="shared" si="5"/>
        <v>0.35996764532278158</v>
      </c>
      <c r="AN33">
        <f t="shared" si="6"/>
        <v>2.8441510176420434E-2</v>
      </c>
      <c r="AO33">
        <f t="shared" si="7"/>
        <v>8.412216076776774E-2</v>
      </c>
      <c r="AP33">
        <f t="shared" si="8"/>
        <v>2.7064250267800537E-2</v>
      </c>
      <c r="AQ33">
        <f t="shared" si="9"/>
        <v>0.10478105939706622</v>
      </c>
      <c r="AR33">
        <f t="shared" si="10"/>
        <v>0.10336007695166473</v>
      </c>
    </row>
    <row r="34" spans="1:44" x14ac:dyDescent="0.3">
      <c r="A34" s="4" t="s">
        <v>30</v>
      </c>
      <c r="B34" s="5">
        <v>2015</v>
      </c>
      <c r="C34" s="5" t="s">
        <v>48</v>
      </c>
      <c r="D34" s="5">
        <v>125.1</v>
      </c>
      <c r="E34" s="5">
        <v>131.1</v>
      </c>
      <c r="F34" s="5">
        <v>120.7</v>
      </c>
      <c r="G34" s="5">
        <v>129.19999999999999</v>
      </c>
      <c r="H34" s="5">
        <v>114.7</v>
      </c>
      <c r="I34" s="5">
        <v>132.30000000000001</v>
      </c>
      <c r="J34" s="5">
        <v>158.9</v>
      </c>
      <c r="K34" s="5">
        <v>142.1</v>
      </c>
      <c r="L34" s="5">
        <v>92.5</v>
      </c>
      <c r="M34" s="5">
        <v>125.4</v>
      </c>
      <c r="N34" s="5">
        <v>121.9</v>
      </c>
      <c r="O34" s="5">
        <v>132.69999999999999</v>
      </c>
      <c r="P34" s="5">
        <v>131</v>
      </c>
      <c r="Q34" s="5">
        <f t="shared" si="0"/>
        <v>1657.6000000000001</v>
      </c>
      <c r="R34" s="5">
        <v>131</v>
      </c>
      <c r="S34" s="5">
        <v>130.4</v>
      </c>
      <c r="T34" s="5">
        <v>126.8</v>
      </c>
      <c r="U34" s="5">
        <v>129.9</v>
      </c>
      <c r="V34" s="5">
        <f t="shared" si="1"/>
        <v>387.1</v>
      </c>
      <c r="W34" s="5">
        <v>121.6</v>
      </c>
      <c r="X34" s="5">
        <v>123.7</v>
      </c>
      <c r="Y34" s="5">
        <v>124.5</v>
      </c>
      <c r="Z34" s="5">
        <v>121.4</v>
      </c>
      <c r="AA34" s="5">
        <v>113.8</v>
      </c>
      <c r="AB34" s="5">
        <v>119.6</v>
      </c>
      <c r="AC34" s="5">
        <v>124.5</v>
      </c>
      <c r="AD34" s="5">
        <v>113.7</v>
      </c>
      <c r="AE34" s="5">
        <v>118.8</v>
      </c>
      <c r="AF34" s="5">
        <f t="shared" si="2"/>
        <v>481.3</v>
      </c>
      <c r="AG34" s="5">
        <f t="shared" si="3"/>
        <v>476.6</v>
      </c>
      <c r="AH34" s="7">
        <v>127</v>
      </c>
      <c r="AI34">
        <f t="shared" si="4"/>
        <v>4602.3</v>
      </c>
      <c r="AM34">
        <f t="shared" si="5"/>
        <v>0.36016774221584863</v>
      </c>
      <c r="AN34">
        <f t="shared" si="6"/>
        <v>2.8464028855137647E-2</v>
      </c>
      <c r="AO34">
        <f t="shared" si="7"/>
        <v>8.4110118853616675E-2</v>
      </c>
      <c r="AP34">
        <f t="shared" si="8"/>
        <v>2.6877865415118527E-2</v>
      </c>
      <c r="AQ34">
        <f t="shared" si="9"/>
        <v>0.10457814570975382</v>
      </c>
      <c r="AR34">
        <f t="shared" si="10"/>
        <v>0.10355691719357712</v>
      </c>
    </row>
    <row r="35" spans="1:44" x14ac:dyDescent="0.3">
      <c r="A35" s="6" t="s">
        <v>30</v>
      </c>
      <c r="B35" s="3">
        <v>2015</v>
      </c>
      <c r="C35" s="3" t="s">
        <v>50</v>
      </c>
      <c r="D35" s="3">
        <v>125.6</v>
      </c>
      <c r="E35" s="3">
        <v>130.4</v>
      </c>
      <c r="F35" s="3">
        <v>120.8</v>
      </c>
      <c r="G35" s="3">
        <v>129.4</v>
      </c>
      <c r="H35" s="3">
        <v>115.8</v>
      </c>
      <c r="I35" s="3">
        <v>133.19999999999999</v>
      </c>
      <c r="J35" s="3">
        <v>157.69999999999999</v>
      </c>
      <c r="K35" s="3">
        <v>154.19999999999999</v>
      </c>
      <c r="L35" s="3">
        <v>93.7</v>
      </c>
      <c r="M35" s="3">
        <v>126.6</v>
      </c>
      <c r="N35" s="3">
        <v>122.3</v>
      </c>
      <c r="O35" s="3">
        <v>133.1</v>
      </c>
      <c r="P35" s="3">
        <v>131.80000000000001</v>
      </c>
      <c r="Q35" s="5">
        <f t="shared" si="0"/>
        <v>1674.6</v>
      </c>
      <c r="R35" s="3">
        <v>131.5</v>
      </c>
      <c r="S35" s="3">
        <v>131.1</v>
      </c>
      <c r="T35" s="3">
        <v>127.3</v>
      </c>
      <c r="U35" s="3">
        <v>130.6</v>
      </c>
      <c r="V35" s="5">
        <f t="shared" si="1"/>
        <v>389</v>
      </c>
      <c r="W35" s="3">
        <v>122.4</v>
      </c>
      <c r="X35" s="3">
        <v>124.4</v>
      </c>
      <c r="Y35" s="3">
        <v>125.1</v>
      </c>
      <c r="Z35" s="3">
        <v>122</v>
      </c>
      <c r="AA35" s="3">
        <v>113.8</v>
      </c>
      <c r="AB35" s="3">
        <v>120.1</v>
      </c>
      <c r="AC35" s="3">
        <v>125.1</v>
      </c>
      <c r="AD35" s="3">
        <v>114.2</v>
      </c>
      <c r="AE35" s="3">
        <v>119.2</v>
      </c>
      <c r="AF35" s="5">
        <f t="shared" si="2"/>
        <v>483.3</v>
      </c>
      <c r="AG35" s="5">
        <f t="shared" si="3"/>
        <v>478.59999999999997</v>
      </c>
      <c r="AH35" s="8">
        <v>127.7</v>
      </c>
      <c r="AI35">
        <f t="shared" si="4"/>
        <v>4632.3</v>
      </c>
      <c r="AM35">
        <f t="shared" si="5"/>
        <v>0.36150508386762514</v>
      </c>
      <c r="AN35">
        <f t="shared" si="6"/>
        <v>2.8387626017313213E-2</v>
      </c>
      <c r="AO35">
        <f t="shared" si="7"/>
        <v>8.3975562895321973E-2</v>
      </c>
      <c r="AP35">
        <f t="shared" si="8"/>
        <v>2.6854910087861322E-2</v>
      </c>
      <c r="AQ35">
        <f t="shared" si="9"/>
        <v>0.10433262094423935</v>
      </c>
      <c r="AR35">
        <f t="shared" si="10"/>
        <v>0.1033180061740388</v>
      </c>
    </row>
    <row r="36" spans="1:44" x14ac:dyDescent="0.3">
      <c r="A36" s="4" t="s">
        <v>30</v>
      </c>
      <c r="B36" s="5">
        <v>2015</v>
      </c>
      <c r="C36" s="5" t="s">
        <v>53</v>
      </c>
      <c r="D36" s="5">
        <v>126.1</v>
      </c>
      <c r="E36" s="5">
        <v>130.6</v>
      </c>
      <c r="F36" s="5">
        <v>121.7</v>
      </c>
      <c r="G36" s="5">
        <v>129.5</v>
      </c>
      <c r="H36" s="5">
        <v>117.8</v>
      </c>
      <c r="I36" s="5">
        <v>132.1</v>
      </c>
      <c r="J36" s="5">
        <v>155.19999999999999</v>
      </c>
      <c r="K36" s="5">
        <v>160.80000000000001</v>
      </c>
      <c r="L36" s="5">
        <v>94.5</v>
      </c>
      <c r="M36" s="5">
        <v>128.30000000000001</v>
      </c>
      <c r="N36" s="5">
        <v>123.1</v>
      </c>
      <c r="O36" s="5">
        <v>134.19999999999999</v>
      </c>
      <c r="P36" s="5">
        <v>132.4</v>
      </c>
      <c r="Q36" s="5">
        <f t="shared" si="0"/>
        <v>1686.3</v>
      </c>
      <c r="R36" s="5">
        <v>132.19999999999999</v>
      </c>
      <c r="S36" s="5">
        <v>132.1</v>
      </c>
      <c r="T36" s="5">
        <v>128.19999999999999</v>
      </c>
      <c r="U36" s="5">
        <v>131.5</v>
      </c>
      <c r="V36" s="5">
        <f t="shared" si="1"/>
        <v>391.79999999999995</v>
      </c>
      <c r="W36" s="5">
        <v>122.9</v>
      </c>
      <c r="X36" s="5">
        <v>125.6</v>
      </c>
      <c r="Y36" s="5">
        <v>125.6</v>
      </c>
      <c r="Z36" s="5">
        <v>122.6</v>
      </c>
      <c r="AA36" s="5">
        <v>114</v>
      </c>
      <c r="AB36" s="5">
        <v>120.9</v>
      </c>
      <c r="AC36" s="5">
        <v>125.8</v>
      </c>
      <c r="AD36" s="5">
        <v>114.2</v>
      </c>
      <c r="AE36" s="5">
        <v>119.6</v>
      </c>
      <c r="AF36" s="5">
        <f t="shared" si="2"/>
        <v>485.1</v>
      </c>
      <c r="AG36" s="5">
        <f t="shared" si="3"/>
        <v>480.5</v>
      </c>
      <c r="AH36" s="7">
        <v>128.30000000000001</v>
      </c>
      <c r="AI36">
        <f t="shared" si="4"/>
        <v>4658.8999999999996</v>
      </c>
      <c r="AM36">
        <f t="shared" si="5"/>
        <v>0.36195239219558267</v>
      </c>
      <c r="AN36">
        <f t="shared" si="6"/>
        <v>2.8375796861920197E-2</v>
      </c>
      <c r="AO36">
        <f t="shared" si="7"/>
        <v>8.4097104466719613E-2</v>
      </c>
      <c r="AP36">
        <f t="shared" si="8"/>
        <v>2.6959153448238855E-2</v>
      </c>
      <c r="AQ36">
        <f t="shared" si="9"/>
        <v>0.10412329090557858</v>
      </c>
      <c r="AR36">
        <f t="shared" si="10"/>
        <v>0.10313593337483097</v>
      </c>
    </row>
    <row r="37" spans="1:44" x14ac:dyDescent="0.3">
      <c r="A37" s="6" t="s">
        <v>30</v>
      </c>
      <c r="B37" s="3">
        <v>2015</v>
      </c>
      <c r="C37" s="3" t="s">
        <v>55</v>
      </c>
      <c r="D37" s="3">
        <v>126.3</v>
      </c>
      <c r="E37" s="3">
        <v>131.30000000000001</v>
      </c>
      <c r="F37" s="3">
        <v>123.3</v>
      </c>
      <c r="G37" s="3">
        <v>129.80000000000001</v>
      </c>
      <c r="H37" s="3">
        <v>118.3</v>
      </c>
      <c r="I37" s="3">
        <v>131.6</v>
      </c>
      <c r="J37" s="3">
        <v>145.5</v>
      </c>
      <c r="K37" s="3">
        <v>162.1</v>
      </c>
      <c r="L37" s="3">
        <v>95.4</v>
      </c>
      <c r="M37" s="3">
        <v>128.9</v>
      </c>
      <c r="N37" s="3">
        <v>123.3</v>
      </c>
      <c r="O37" s="3">
        <v>135.1</v>
      </c>
      <c r="P37" s="3">
        <v>131.4</v>
      </c>
      <c r="Q37" s="5">
        <f t="shared" si="0"/>
        <v>1682.3000000000002</v>
      </c>
      <c r="R37" s="3">
        <v>133.1</v>
      </c>
      <c r="S37" s="3">
        <v>132.5</v>
      </c>
      <c r="T37" s="3">
        <v>128.5</v>
      </c>
      <c r="U37" s="3">
        <v>131.9</v>
      </c>
      <c r="V37" s="5">
        <f t="shared" si="1"/>
        <v>392.9</v>
      </c>
      <c r="W37" s="3">
        <v>122.4</v>
      </c>
      <c r="X37" s="3">
        <v>125.7</v>
      </c>
      <c r="Y37" s="3">
        <v>126</v>
      </c>
      <c r="Z37" s="3">
        <v>123.1</v>
      </c>
      <c r="AA37" s="3">
        <v>114</v>
      </c>
      <c r="AB37" s="3">
        <v>121.6</v>
      </c>
      <c r="AC37" s="3">
        <v>125.6</v>
      </c>
      <c r="AD37" s="3">
        <v>114.1</v>
      </c>
      <c r="AE37" s="3">
        <v>119.8</v>
      </c>
      <c r="AF37" s="5">
        <f t="shared" si="2"/>
        <v>485.5</v>
      </c>
      <c r="AG37" s="5">
        <f t="shared" si="3"/>
        <v>481.09999999999997</v>
      </c>
      <c r="AH37" s="8">
        <v>127.9</v>
      </c>
      <c r="AI37">
        <f t="shared" si="4"/>
        <v>4660.1000000000004</v>
      </c>
      <c r="AM37">
        <f t="shared" si="5"/>
        <v>0.3610008368919122</v>
      </c>
      <c r="AN37">
        <f t="shared" si="6"/>
        <v>2.856161884938091E-2</v>
      </c>
      <c r="AO37">
        <f t="shared" si="7"/>
        <v>8.4311495461470778E-2</v>
      </c>
      <c r="AP37">
        <f t="shared" si="8"/>
        <v>2.6973670092916461E-2</v>
      </c>
      <c r="AQ37">
        <f t="shared" si="9"/>
        <v>0.10418231368425569</v>
      </c>
      <c r="AR37">
        <f t="shared" si="10"/>
        <v>0.10323812793716872</v>
      </c>
    </row>
    <row r="38" spans="1:44" x14ac:dyDescent="0.3">
      <c r="A38" s="4" t="s">
        <v>30</v>
      </c>
      <c r="B38" s="5">
        <v>2016</v>
      </c>
      <c r="C38" s="5" t="s">
        <v>31</v>
      </c>
      <c r="D38" s="5">
        <v>126.8</v>
      </c>
      <c r="E38" s="5">
        <v>133.19999999999999</v>
      </c>
      <c r="F38" s="5">
        <v>126.5</v>
      </c>
      <c r="G38" s="5">
        <v>130.30000000000001</v>
      </c>
      <c r="H38" s="5">
        <v>118.9</v>
      </c>
      <c r="I38" s="5">
        <v>131.6</v>
      </c>
      <c r="J38" s="5">
        <v>140.1</v>
      </c>
      <c r="K38" s="5">
        <v>163.80000000000001</v>
      </c>
      <c r="L38" s="5">
        <v>97.7</v>
      </c>
      <c r="M38" s="5">
        <v>129.6</v>
      </c>
      <c r="N38" s="5">
        <v>124.3</v>
      </c>
      <c r="O38" s="5">
        <v>135.9</v>
      </c>
      <c r="P38" s="5">
        <v>131.4</v>
      </c>
      <c r="Q38" s="5">
        <f t="shared" si="0"/>
        <v>1690.1000000000001</v>
      </c>
      <c r="R38" s="5">
        <v>133.6</v>
      </c>
      <c r="S38" s="5">
        <v>133.19999999999999</v>
      </c>
      <c r="T38" s="5">
        <v>128.9</v>
      </c>
      <c r="U38" s="5">
        <v>132.6</v>
      </c>
      <c r="V38" s="5">
        <f t="shared" si="1"/>
        <v>394.70000000000005</v>
      </c>
      <c r="W38" s="5">
        <v>123.4</v>
      </c>
      <c r="X38" s="5">
        <v>126.2</v>
      </c>
      <c r="Y38" s="5">
        <v>126.6</v>
      </c>
      <c r="Z38" s="5">
        <v>123.7</v>
      </c>
      <c r="AA38" s="5">
        <v>113.6</v>
      </c>
      <c r="AB38" s="5">
        <v>121.4</v>
      </c>
      <c r="AC38" s="5">
        <v>126.2</v>
      </c>
      <c r="AD38" s="5">
        <v>114.9</v>
      </c>
      <c r="AE38" s="5">
        <v>120.1</v>
      </c>
      <c r="AF38" s="5">
        <f t="shared" si="2"/>
        <v>487.29999999999995</v>
      </c>
      <c r="AG38" s="5">
        <f t="shared" si="3"/>
        <v>482.6</v>
      </c>
      <c r="AH38" s="7">
        <v>128.1</v>
      </c>
      <c r="AI38">
        <f t="shared" si="4"/>
        <v>4679.1000000000004</v>
      </c>
      <c r="AM38">
        <f t="shared" si="5"/>
        <v>0.36120194054412175</v>
      </c>
      <c r="AN38">
        <f t="shared" si="6"/>
        <v>2.8552499412280136E-2</v>
      </c>
      <c r="AO38">
        <f t="shared" si="7"/>
        <v>8.4353828727746785E-2</v>
      </c>
      <c r="AP38">
        <f t="shared" si="8"/>
        <v>2.6970998696330489E-2</v>
      </c>
      <c r="AQ38">
        <f t="shared" si="9"/>
        <v>0.104143959308414</v>
      </c>
      <c r="AR38">
        <f t="shared" si="10"/>
        <v>0.10313949263747302</v>
      </c>
    </row>
    <row r="39" spans="1:44" x14ac:dyDescent="0.3">
      <c r="A39" s="6" t="s">
        <v>30</v>
      </c>
      <c r="B39" s="3">
        <v>2016</v>
      </c>
      <c r="C39" s="3" t="s">
        <v>36</v>
      </c>
      <c r="D39" s="3">
        <v>127.1</v>
      </c>
      <c r="E39" s="3">
        <v>133.69999999999999</v>
      </c>
      <c r="F39" s="3">
        <v>127.7</v>
      </c>
      <c r="G39" s="3">
        <v>130.69999999999999</v>
      </c>
      <c r="H39" s="3">
        <v>118.5</v>
      </c>
      <c r="I39" s="3">
        <v>130.4</v>
      </c>
      <c r="J39" s="3">
        <v>130.9</v>
      </c>
      <c r="K39" s="3">
        <v>162.80000000000001</v>
      </c>
      <c r="L39" s="3">
        <v>98.7</v>
      </c>
      <c r="M39" s="3">
        <v>130.6</v>
      </c>
      <c r="N39" s="3">
        <v>124.8</v>
      </c>
      <c r="O39" s="3">
        <v>136.4</v>
      </c>
      <c r="P39" s="3">
        <v>130.30000000000001</v>
      </c>
      <c r="Q39" s="5">
        <f t="shared" si="0"/>
        <v>1682.6</v>
      </c>
      <c r="R39" s="3">
        <v>134.4</v>
      </c>
      <c r="S39" s="3">
        <v>133.9</v>
      </c>
      <c r="T39" s="3">
        <v>129.80000000000001</v>
      </c>
      <c r="U39" s="3">
        <v>133.4</v>
      </c>
      <c r="V39" s="5">
        <f t="shared" si="1"/>
        <v>397.1</v>
      </c>
      <c r="W39" s="3">
        <v>124.4</v>
      </c>
      <c r="X39" s="3">
        <v>127.5</v>
      </c>
      <c r="Y39" s="3">
        <v>127.1</v>
      </c>
      <c r="Z39" s="3">
        <v>124.3</v>
      </c>
      <c r="AA39" s="3">
        <v>113.9</v>
      </c>
      <c r="AB39" s="3">
        <v>122.3</v>
      </c>
      <c r="AC39" s="3">
        <v>127.1</v>
      </c>
      <c r="AD39" s="3">
        <v>116.8</v>
      </c>
      <c r="AE39" s="3">
        <v>120.9</v>
      </c>
      <c r="AF39" s="5">
        <f t="shared" si="2"/>
        <v>489.70000000000005</v>
      </c>
      <c r="AG39" s="5">
        <f t="shared" si="3"/>
        <v>487.1</v>
      </c>
      <c r="AH39" s="8">
        <v>127.9</v>
      </c>
      <c r="AI39">
        <f t="shared" si="4"/>
        <v>4692.3000000000011</v>
      </c>
      <c r="AM39">
        <f t="shared" si="5"/>
        <v>0.35858747309421807</v>
      </c>
      <c r="AN39">
        <f t="shared" si="6"/>
        <v>2.8642669906016233E-2</v>
      </c>
      <c r="AO39">
        <f t="shared" si="7"/>
        <v>8.4628007586897674E-2</v>
      </c>
      <c r="AP39">
        <f t="shared" si="8"/>
        <v>2.7172175692091294E-2</v>
      </c>
      <c r="AQ39">
        <f t="shared" si="9"/>
        <v>0.10436246616797731</v>
      </c>
      <c r="AR39">
        <f t="shared" si="10"/>
        <v>0.10380836689896211</v>
      </c>
    </row>
    <row r="40" spans="1:44" x14ac:dyDescent="0.3">
      <c r="A40" s="4" t="s">
        <v>30</v>
      </c>
      <c r="B40" s="5">
        <v>2016</v>
      </c>
      <c r="C40" s="5" t="s">
        <v>38</v>
      </c>
      <c r="D40" s="5">
        <v>127.3</v>
      </c>
      <c r="E40" s="5">
        <v>134.4</v>
      </c>
      <c r="F40" s="5">
        <v>125.1</v>
      </c>
      <c r="G40" s="5">
        <v>130.5</v>
      </c>
      <c r="H40" s="5">
        <v>118.3</v>
      </c>
      <c r="I40" s="5">
        <v>131.69999999999999</v>
      </c>
      <c r="J40" s="5">
        <v>130.69999999999999</v>
      </c>
      <c r="K40" s="5">
        <v>161.19999999999999</v>
      </c>
      <c r="L40" s="5">
        <v>100.4</v>
      </c>
      <c r="M40" s="5">
        <v>130.80000000000001</v>
      </c>
      <c r="N40" s="5">
        <v>124.9</v>
      </c>
      <c r="O40" s="5">
        <v>137</v>
      </c>
      <c r="P40" s="5">
        <v>130.4</v>
      </c>
      <c r="Q40" s="5">
        <f t="shared" si="0"/>
        <v>1682.7000000000003</v>
      </c>
      <c r="R40" s="5">
        <v>135</v>
      </c>
      <c r="S40" s="5">
        <v>134.4</v>
      </c>
      <c r="T40" s="5">
        <v>130.19999999999999</v>
      </c>
      <c r="U40" s="5">
        <v>133.80000000000001</v>
      </c>
      <c r="V40" s="5">
        <f t="shared" si="1"/>
        <v>398.40000000000003</v>
      </c>
      <c r="W40" s="5">
        <v>124.9</v>
      </c>
      <c r="X40" s="5">
        <v>127</v>
      </c>
      <c r="Y40" s="5">
        <v>127.7</v>
      </c>
      <c r="Z40" s="5">
        <v>124.8</v>
      </c>
      <c r="AA40" s="5">
        <v>113.6</v>
      </c>
      <c r="AB40" s="5">
        <v>122.5</v>
      </c>
      <c r="AC40" s="5">
        <v>127.5</v>
      </c>
      <c r="AD40" s="5">
        <v>117.4</v>
      </c>
      <c r="AE40" s="5">
        <v>121.1</v>
      </c>
      <c r="AF40" s="5">
        <f t="shared" si="2"/>
        <v>491</v>
      </c>
      <c r="AG40" s="5">
        <f t="shared" si="3"/>
        <v>488.5</v>
      </c>
      <c r="AH40" s="7">
        <v>128</v>
      </c>
      <c r="AI40">
        <f t="shared" si="4"/>
        <v>4700.5</v>
      </c>
      <c r="AM40">
        <f t="shared" si="5"/>
        <v>0.35798319327731098</v>
      </c>
      <c r="AN40">
        <f t="shared" si="6"/>
        <v>2.8720348899053293E-2</v>
      </c>
      <c r="AO40">
        <f t="shared" si="7"/>
        <v>8.4756940750983945E-2</v>
      </c>
      <c r="AP40">
        <f t="shared" si="8"/>
        <v>2.7018402297627912E-2</v>
      </c>
      <c r="AQ40">
        <f t="shared" si="9"/>
        <v>0.10445697266248272</v>
      </c>
      <c r="AR40">
        <f t="shared" si="10"/>
        <v>0.10392511434953729</v>
      </c>
    </row>
    <row r="41" spans="1:44" x14ac:dyDescent="0.3">
      <c r="A41" s="6" t="s">
        <v>30</v>
      </c>
      <c r="B41" s="3">
        <v>2016</v>
      </c>
      <c r="C41" s="3" t="s">
        <v>39</v>
      </c>
      <c r="D41" s="3">
        <v>127.4</v>
      </c>
      <c r="E41" s="3">
        <v>135.4</v>
      </c>
      <c r="F41" s="3">
        <v>123.4</v>
      </c>
      <c r="G41" s="3">
        <v>131.30000000000001</v>
      </c>
      <c r="H41" s="3">
        <v>118.2</v>
      </c>
      <c r="I41" s="3">
        <v>138.1</v>
      </c>
      <c r="J41" s="3">
        <v>134.1</v>
      </c>
      <c r="K41" s="3">
        <v>162.69999999999999</v>
      </c>
      <c r="L41" s="3">
        <v>105</v>
      </c>
      <c r="M41" s="3">
        <v>131.4</v>
      </c>
      <c r="N41" s="3">
        <v>125.4</v>
      </c>
      <c r="O41" s="3">
        <v>137.4</v>
      </c>
      <c r="P41" s="3">
        <v>131.80000000000001</v>
      </c>
      <c r="Q41" s="5">
        <f t="shared" si="0"/>
        <v>1701.6000000000004</v>
      </c>
      <c r="R41" s="3">
        <v>135.5</v>
      </c>
      <c r="S41" s="3">
        <v>135</v>
      </c>
      <c r="T41" s="3">
        <v>130.6</v>
      </c>
      <c r="U41" s="3">
        <v>134.4</v>
      </c>
      <c r="V41" s="5">
        <f t="shared" si="1"/>
        <v>400</v>
      </c>
      <c r="W41" s="3">
        <v>125.6</v>
      </c>
      <c r="X41" s="3">
        <v>127</v>
      </c>
      <c r="Y41" s="3">
        <v>128</v>
      </c>
      <c r="Z41" s="3">
        <v>125.2</v>
      </c>
      <c r="AA41" s="3">
        <v>114.4</v>
      </c>
      <c r="AB41" s="3">
        <v>123.2</v>
      </c>
      <c r="AC41" s="3">
        <v>127.9</v>
      </c>
      <c r="AD41" s="3">
        <v>118.4</v>
      </c>
      <c r="AE41" s="3">
        <v>121.7</v>
      </c>
      <c r="AF41" s="5">
        <f t="shared" si="2"/>
        <v>493.20000000000005</v>
      </c>
      <c r="AG41" s="5">
        <f t="shared" si="3"/>
        <v>491.2</v>
      </c>
      <c r="AH41" s="8">
        <v>129</v>
      </c>
      <c r="AI41">
        <f t="shared" si="4"/>
        <v>4732.8999999999996</v>
      </c>
      <c r="AM41">
        <f t="shared" si="5"/>
        <v>0.3595258720868813</v>
      </c>
      <c r="AN41">
        <f t="shared" si="6"/>
        <v>2.862938156310085E-2</v>
      </c>
      <c r="AO41">
        <f t="shared" si="7"/>
        <v>8.4514779522068928E-2</v>
      </c>
      <c r="AP41">
        <f t="shared" si="8"/>
        <v>2.6833442498256886E-2</v>
      </c>
      <c r="AQ41">
        <f t="shared" si="9"/>
        <v>0.104206723150711</v>
      </c>
      <c r="AR41">
        <f t="shared" si="10"/>
        <v>0.10378414925310064</v>
      </c>
    </row>
    <row r="42" spans="1:44" x14ac:dyDescent="0.3">
      <c r="A42" s="4" t="s">
        <v>30</v>
      </c>
      <c r="B42" s="5">
        <v>2016</v>
      </c>
      <c r="C42" s="5" t="s">
        <v>41</v>
      </c>
      <c r="D42" s="5">
        <v>127.6</v>
      </c>
      <c r="E42" s="5">
        <v>137.5</v>
      </c>
      <c r="F42" s="5">
        <v>124.4</v>
      </c>
      <c r="G42" s="5">
        <v>132.4</v>
      </c>
      <c r="H42" s="5">
        <v>118.2</v>
      </c>
      <c r="I42" s="5">
        <v>138.1</v>
      </c>
      <c r="J42" s="5">
        <v>141.80000000000001</v>
      </c>
      <c r="K42" s="5">
        <v>166</v>
      </c>
      <c r="L42" s="5">
        <v>107.5</v>
      </c>
      <c r="M42" s="5">
        <v>132.19999999999999</v>
      </c>
      <c r="N42" s="5">
        <v>126.1</v>
      </c>
      <c r="O42" s="5">
        <v>138.30000000000001</v>
      </c>
      <c r="P42" s="5">
        <v>133.6</v>
      </c>
      <c r="Q42" s="5">
        <f t="shared" si="0"/>
        <v>1723.6999999999998</v>
      </c>
      <c r="R42" s="5">
        <v>136</v>
      </c>
      <c r="S42" s="5">
        <v>135.4</v>
      </c>
      <c r="T42" s="5">
        <v>131.1</v>
      </c>
      <c r="U42" s="5">
        <v>134.80000000000001</v>
      </c>
      <c r="V42" s="5">
        <f t="shared" si="1"/>
        <v>401.3</v>
      </c>
      <c r="W42" s="5">
        <v>126</v>
      </c>
      <c r="X42" s="5">
        <v>127.4</v>
      </c>
      <c r="Y42" s="5">
        <v>128.5</v>
      </c>
      <c r="Z42" s="5">
        <v>125.8</v>
      </c>
      <c r="AA42" s="5">
        <v>115.1</v>
      </c>
      <c r="AB42" s="5">
        <v>123.6</v>
      </c>
      <c r="AC42" s="5">
        <v>129.1</v>
      </c>
      <c r="AD42" s="5">
        <v>119.7</v>
      </c>
      <c r="AE42" s="5">
        <v>122.5</v>
      </c>
      <c r="AF42" s="5">
        <f t="shared" si="2"/>
        <v>495.4</v>
      </c>
      <c r="AG42" s="5">
        <f t="shared" si="3"/>
        <v>494.9</v>
      </c>
      <c r="AH42" s="7">
        <v>130.30000000000001</v>
      </c>
      <c r="AI42">
        <f t="shared" si="4"/>
        <v>4770.2999999999993</v>
      </c>
      <c r="AM42">
        <f t="shared" si="5"/>
        <v>0.36133995765465488</v>
      </c>
      <c r="AN42">
        <f t="shared" si="6"/>
        <v>2.8509737333081781E-2</v>
      </c>
      <c r="AO42">
        <f t="shared" si="7"/>
        <v>8.4124688174747941E-2</v>
      </c>
      <c r="AP42">
        <f t="shared" si="8"/>
        <v>2.6706915707607495E-2</v>
      </c>
      <c r="AQ42">
        <f t="shared" si="9"/>
        <v>0.10385091084418172</v>
      </c>
      <c r="AR42">
        <f t="shared" si="10"/>
        <v>0.10374609563339833</v>
      </c>
    </row>
    <row r="43" spans="1:44" x14ac:dyDescent="0.3">
      <c r="A43" s="6" t="s">
        <v>30</v>
      </c>
      <c r="B43" s="3">
        <v>2016</v>
      </c>
      <c r="C43" s="3" t="s">
        <v>42</v>
      </c>
      <c r="D43" s="3">
        <v>128.6</v>
      </c>
      <c r="E43" s="3">
        <v>138.6</v>
      </c>
      <c r="F43" s="3">
        <v>126.6</v>
      </c>
      <c r="G43" s="3">
        <v>133.6</v>
      </c>
      <c r="H43" s="3">
        <v>118.6</v>
      </c>
      <c r="I43" s="3">
        <v>137.4</v>
      </c>
      <c r="J43" s="3">
        <v>152.5</v>
      </c>
      <c r="K43" s="3">
        <v>169.2</v>
      </c>
      <c r="L43" s="3">
        <v>108.8</v>
      </c>
      <c r="M43" s="3">
        <v>133.1</v>
      </c>
      <c r="N43" s="3">
        <v>126.4</v>
      </c>
      <c r="O43" s="3">
        <v>139.19999999999999</v>
      </c>
      <c r="P43" s="3">
        <v>136</v>
      </c>
      <c r="Q43" s="5">
        <f t="shared" si="0"/>
        <v>1748.6</v>
      </c>
      <c r="R43" s="3">
        <v>137.19999999999999</v>
      </c>
      <c r="S43" s="3">
        <v>136.30000000000001</v>
      </c>
      <c r="T43" s="3">
        <v>131.6</v>
      </c>
      <c r="U43" s="3">
        <v>135.6</v>
      </c>
      <c r="V43" s="5">
        <f t="shared" si="1"/>
        <v>403.5</v>
      </c>
      <c r="W43" s="3">
        <v>125.5</v>
      </c>
      <c r="X43" s="3">
        <v>128</v>
      </c>
      <c r="Y43" s="3">
        <v>129.30000000000001</v>
      </c>
      <c r="Z43" s="3">
        <v>126.2</v>
      </c>
      <c r="AA43" s="3">
        <v>116.3</v>
      </c>
      <c r="AB43" s="3">
        <v>124.1</v>
      </c>
      <c r="AC43" s="3">
        <v>130.19999999999999</v>
      </c>
      <c r="AD43" s="3">
        <v>119.9</v>
      </c>
      <c r="AE43" s="3">
        <v>123.3</v>
      </c>
      <c r="AF43" s="5">
        <f t="shared" si="2"/>
        <v>497.3</v>
      </c>
      <c r="AG43" s="5">
        <f t="shared" si="3"/>
        <v>497.5</v>
      </c>
      <c r="AH43" s="8">
        <v>131.9</v>
      </c>
      <c r="AI43">
        <f t="shared" si="4"/>
        <v>4810.3999999999996</v>
      </c>
      <c r="AM43">
        <f t="shared" si="5"/>
        <v>0.36350407450523864</v>
      </c>
      <c r="AN43">
        <f t="shared" si="6"/>
        <v>2.8521536670547149E-2</v>
      </c>
      <c r="AO43">
        <f t="shared" si="7"/>
        <v>8.3880758356893403E-2</v>
      </c>
      <c r="AP43">
        <f t="shared" si="8"/>
        <v>2.6609013803425913E-2</v>
      </c>
      <c r="AQ43">
        <f t="shared" si="9"/>
        <v>0.10338017628471646</v>
      </c>
      <c r="AR43">
        <f t="shared" si="10"/>
        <v>0.10342175286878431</v>
      </c>
    </row>
    <row r="44" spans="1:44" x14ac:dyDescent="0.3">
      <c r="A44" s="4" t="s">
        <v>30</v>
      </c>
      <c r="B44" s="5">
        <v>2016</v>
      </c>
      <c r="C44" s="5" t="s">
        <v>44</v>
      </c>
      <c r="D44" s="5">
        <v>129.30000000000001</v>
      </c>
      <c r="E44" s="5">
        <v>139.5</v>
      </c>
      <c r="F44" s="5">
        <v>129.6</v>
      </c>
      <c r="G44" s="5">
        <v>134.5</v>
      </c>
      <c r="H44" s="5">
        <v>119.5</v>
      </c>
      <c r="I44" s="5">
        <v>138.5</v>
      </c>
      <c r="J44" s="5">
        <v>158.19999999999999</v>
      </c>
      <c r="K44" s="5">
        <v>171.8</v>
      </c>
      <c r="L44" s="5">
        <v>110.3</v>
      </c>
      <c r="M44" s="5">
        <v>134.30000000000001</v>
      </c>
      <c r="N44" s="5">
        <v>127.3</v>
      </c>
      <c r="O44" s="5">
        <v>139.9</v>
      </c>
      <c r="P44" s="5">
        <v>137.6</v>
      </c>
      <c r="Q44" s="5">
        <f t="shared" si="0"/>
        <v>1770.2999999999997</v>
      </c>
      <c r="R44" s="5">
        <v>138</v>
      </c>
      <c r="S44" s="5">
        <v>137.19999999999999</v>
      </c>
      <c r="T44" s="5">
        <v>132.19999999999999</v>
      </c>
      <c r="U44" s="5">
        <v>136.5</v>
      </c>
      <c r="V44" s="5">
        <f t="shared" si="1"/>
        <v>405.9</v>
      </c>
      <c r="W44" s="5">
        <v>126.4</v>
      </c>
      <c r="X44" s="5">
        <v>128.19999999999999</v>
      </c>
      <c r="Y44" s="5">
        <v>130</v>
      </c>
      <c r="Z44" s="5">
        <v>126.7</v>
      </c>
      <c r="AA44" s="5">
        <v>116.4</v>
      </c>
      <c r="AB44" s="5">
        <v>125.2</v>
      </c>
      <c r="AC44" s="5">
        <v>130.80000000000001</v>
      </c>
      <c r="AD44" s="5">
        <v>120.9</v>
      </c>
      <c r="AE44" s="5">
        <v>123.8</v>
      </c>
      <c r="AF44" s="5">
        <f t="shared" si="2"/>
        <v>499.5</v>
      </c>
      <c r="AG44" s="5">
        <f t="shared" si="3"/>
        <v>500.7</v>
      </c>
      <c r="AH44" s="7">
        <v>133</v>
      </c>
      <c r="AI44">
        <f t="shared" si="4"/>
        <v>4848.7</v>
      </c>
      <c r="AM44">
        <f t="shared" si="5"/>
        <v>0.36510817332480866</v>
      </c>
      <c r="AN44">
        <f t="shared" si="6"/>
        <v>2.8461237032606678E-2</v>
      </c>
      <c r="AO44">
        <f t="shared" si="7"/>
        <v>8.3713160228514855E-2</v>
      </c>
      <c r="AP44">
        <f t="shared" si="8"/>
        <v>2.6440076721595478E-2</v>
      </c>
      <c r="AQ44">
        <f t="shared" si="9"/>
        <v>0.10301730360715243</v>
      </c>
      <c r="AR44">
        <f t="shared" si="10"/>
        <v>0.10326479262482728</v>
      </c>
    </row>
    <row r="45" spans="1:44" x14ac:dyDescent="0.3">
      <c r="A45" s="6" t="s">
        <v>30</v>
      </c>
      <c r="B45" s="3">
        <v>2016</v>
      </c>
      <c r="C45" s="3" t="s">
        <v>46</v>
      </c>
      <c r="D45" s="3">
        <v>130.1</v>
      </c>
      <c r="E45" s="3">
        <v>138.80000000000001</v>
      </c>
      <c r="F45" s="3">
        <v>130.30000000000001</v>
      </c>
      <c r="G45" s="3">
        <v>135.30000000000001</v>
      </c>
      <c r="H45" s="3">
        <v>119.9</v>
      </c>
      <c r="I45" s="3">
        <v>140.19999999999999</v>
      </c>
      <c r="J45" s="3">
        <v>156.9</v>
      </c>
      <c r="K45" s="3">
        <v>172.2</v>
      </c>
      <c r="L45" s="3">
        <v>112.1</v>
      </c>
      <c r="M45" s="3">
        <v>134.9</v>
      </c>
      <c r="N45" s="3">
        <v>128.1</v>
      </c>
      <c r="O45" s="3">
        <v>140.69999999999999</v>
      </c>
      <c r="P45" s="3">
        <v>138</v>
      </c>
      <c r="Q45" s="5">
        <f t="shared" si="0"/>
        <v>1777.4999999999998</v>
      </c>
      <c r="R45" s="3">
        <v>138.9</v>
      </c>
      <c r="S45" s="3">
        <v>137.80000000000001</v>
      </c>
      <c r="T45" s="3">
        <v>133</v>
      </c>
      <c r="U45" s="3">
        <v>137.1</v>
      </c>
      <c r="V45" s="5">
        <f t="shared" si="1"/>
        <v>407.9</v>
      </c>
      <c r="W45" s="3">
        <v>127.3</v>
      </c>
      <c r="X45" s="3">
        <v>129.1</v>
      </c>
      <c r="Y45" s="3">
        <v>130.6</v>
      </c>
      <c r="Z45" s="3">
        <v>127</v>
      </c>
      <c r="AA45" s="3">
        <v>116</v>
      </c>
      <c r="AB45" s="3">
        <v>125.5</v>
      </c>
      <c r="AC45" s="3">
        <v>131.9</v>
      </c>
      <c r="AD45" s="3">
        <v>122</v>
      </c>
      <c r="AE45" s="3">
        <v>124.2</v>
      </c>
      <c r="AF45" s="5">
        <f t="shared" si="2"/>
        <v>500.9</v>
      </c>
      <c r="AG45" s="5">
        <f t="shared" si="3"/>
        <v>503.59999999999997</v>
      </c>
      <c r="AH45" s="8">
        <v>133.5</v>
      </c>
      <c r="AI45">
        <f t="shared" si="4"/>
        <v>4870.3</v>
      </c>
      <c r="AM45">
        <f t="shared" si="5"/>
        <v>0.36496725047738326</v>
      </c>
      <c r="AN45">
        <f t="shared" si="6"/>
        <v>2.8519803708190461E-2</v>
      </c>
      <c r="AO45">
        <f t="shared" si="7"/>
        <v>8.3752540911237489E-2</v>
      </c>
      <c r="AP45">
        <f t="shared" si="8"/>
        <v>2.6507607334250456E-2</v>
      </c>
      <c r="AQ45">
        <f t="shared" si="9"/>
        <v>0.10284787384760692</v>
      </c>
      <c r="AR45">
        <f t="shared" si="10"/>
        <v>0.10340225448124345</v>
      </c>
    </row>
    <row r="46" spans="1:44" x14ac:dyDescent="0.3">
      <c r="A46" s="4" t="s">
        <v>30</v>
      </c>
      <c r="B46" s="5">
        <v>2016</v>
      </c>
      <c r="C46" s="5" t="s">
        <v>48</v>
      </c>
      <c r="D46" s="5">
        <v>130.80000000000001</v>
      </c>
      <c r="E46" s="5">
        <v>138.19999999999999</v>
      </c>
      <c r="F46" s="5">
        <v>130.5</v>
      </c>
      <c r="G46" s="5">
        <v>135.5</v>
      </c>
      <c r="H46" s="5">
        <v>120.2</v>
      </c>
      <c r="I46" s="5">
        <v>139.19999999999999</v>
      </c>
      <c r="J46" s="5">
        <v>149.5</v>
      </c>
      <c r="K46" s="5">
        <v>170.4</v>
      </c>
      <c r="L46" s="5">
        <v>113.1</v>
      </c>
      <c r="M46" s="5">
        <v>135.80000000000001</v>
      </c>
      <c r="N46" s="5">
        <v>128.80000000000001</v>
      </c>
      <c r="O46" s="5">
        <v>141.5</v>
      </c>
      <c r="P46" s="5">
        <v>137.19999999999999</v>
      </c>
      <c r="Q46" s="5">
        <f t="shared" si="0"/>
        <v>1770.7</v>
      </c>
      <c r="R46" s="5">
        <v>139.9</v>
      </c>
      <c r="S46" s="5">
        <v>138.5</v>
      </c>
      <c r="T46" s="5">
        <v>133.5</v>
      </c>
      <c r="U46" s="5">
        <v>137.80000000000001</v>
      </c>
      <c r="V46" s="5">
        <f t="shared" si="1"/>
        <v>409.8</v>
      </c>
      <c r="W46" s="5">
        <v>127.9</v>
      </c>
      <c r="X46" s="5">
        <v>129.69999999999999</v>
      </c>
      <c r="Y46" s="5">
        <v>131.1</v>
      </c>
      <c r="Z46" s="5">
        <v>127.8</v>
      </c>
      <c r="AA46" s="5">
        <v>117</v>
      </c>
      <c r="AB46" s="5">
        <v>125.7</v>
      </c>
      <c r="AC46" s="5">
        <v>132.19999999999999</v>
      </c>
      <c r="AD46" s="5">
        <v>122.8</v>
      </c>
      <c r="AE46" s="5">
        <v>124.9</v>
      </c>
      <c r="AF46" s="5">
        <f t="shared" si="2"/>
        <v>503.8</v>
      </c>
      <c r="AG46" s="5">
        <f t="shared" si="3"/>
        <v>505.6</v>
      </c>
      <c r="AH46" s="7">
        <v>133.4</v>
      </c>
      <c r="AI46">
        <f t="shared" si="4"/>
        <v>4878.7000000000007</v>
      </c>
      <c r="AM46">
        <f t="shared" si="5"/>
        <v>0.36294504683624734</v>
      </c>
      <c r="AN46">
        <f t="shared" si="6"/>
        <v>2.8675671797814987E-2</v>
      </c>
      <c r="AO46">
        <f t="shared" si="7"/>
        <v>8.3997786295529536E-2</v>
      </c>
      <c r="AP46">
        <f t="shared" si="8"/>
        <v>2.6584950909053634E-2</v>
      </c>
      <c r="AQ46">
        <f t="shared" si="9"/>
        <v>0.10326521409391845</v>
      </c>
      <c r="AR46">
        <f t="shared" si="10"/>
        <v>0.10363416483899399</v>
      </c>
    </row>
    <row r="47" spans="1:44" x14ac:dyDescent="0.3">
      <c r="A47" s="6" t="s">
        <v>30</v>
      </c>
      <c r="B47" s="3">
        <v>2016</v>
      </c>
      <c r="C47" s="3" t="s">
        <v>50</v>
      </c>
      <c r="D47" s="3">
        <v>131.30000000000001</v>
      </c>
      <c r="E47" s="3">
        <v>137.6</v>
      </c>
      <c r="F47" s="3">
        <v>130.1</v>
      </c>
      <c r="G47" s="3">
        <v>136</v>
      </c>
      <c r="H47" s="3">
        <v>120.8</v>
      </c>
      <c r="I47" s="3">
        <v>138.4</v>
      </c>
      <c r="J47" s="3">
        <v>149.19999999999999</v>
      </c>
      <c r="K47" s="3">
        <v>170.2</v>
      </c>
      <c r="L47" s="3">
        <v>113.4</v>
      </c>
      <c r="M47" s="3">
        <v>136.30000000000001</v>
      </c>
      <c r="N47" s="3">
        <v>128.69999999999999</v>
      </c>
      <c r="O47" s="3">
        <v>142.4</v>
      </c>
      <c r="P47" s="3">
        <v>137.4</v>
      </c>
      <c r="Q47" s="5">
        <f t="shared" si="0"/>
        <v>1771.8000000000002</v>
      </c>
      <c r="R47" s="3">
        <v>140.9</v>
      </c>
      <c r="S47" s="3">
        <v>139.6</v>
      </c>
      <c r="T47" s="3">
        <v>134.30000000000001</v>
      </c>
      <c r="U47" s="3">
        <v>138.80000000000001</v>
      </c>
      <c r="V47" s="5">
        <f t="shared" si="1"/>
        <v>412.7</v>
      </c>
      <c r="W47" s="3">
        <v>128.69999999999999</v>
      </c>
      <c r="X47" s="3">
        <v>129.80000000000001</v>
      </c>
      <c r="Y47" s="3">
        <v>131.80000000000001</v>
      </c>
      <c r="Z47" s="3">
        <v>128.69999999999999</v>
      </c>
      <c r="AA47" s="3">
        <v>117.8</v>
      </c>
      <c r="AB47" s="3">
        <v>126.5</v>
      </c>
      <c r="AC47" s="3">
        <v>133</v>
      </c>
      <c r="AD47" s="3">
        <v>123</v>
      </c>
      <c r="AE47" s="3">
        <v>125.7</v>
      </c>
      <c r="AF47" s="5">
        <f t="shared" si="2"/>
        <v>507</v>
      </c>
      <c r="AG47" s="5">
        <f t="shared" si="3"/>
        <v>508.2</v>
      </c>
      <c r="AH47" s="8">
        <v>133.80000000000001</v>
      </c>
      <c r="AI47">
        <f t="shared" si="4"/>
        <v>4898.3</v>
      </c>
      <c r="AM47">
        <f t="shared" si="5"/>
        <v>0.36171733050241922</v>
      </c>
      <c r="AN47">
        <f t="shared" si="6"/>
        <v>2.8765081763060654E-2</v>
      </c>
      <c r="AO47">
        <f t="shared" si="7"/>
        <v>8.4253720678602775E-2</v>
      </c>
      <c r="AP47">
        <f t="shared" si="8"/>
        <v>2.6498989445317766E-2</v>
      </c>
      <c r="AQ47">
        <f t="shared" si="9"/>
        <v>0.10350529775636445</v>
      </c>
      <c r="AR47">
        <f t="shared" si="10"/>
        <v>0.10375028070963395</v>
      </c>
    </row>
    <row r="48" spans="1:44" x14ac:dyDescent="0.3">
      <c r="A48" s="4" t="s">
        <v>30</v>
      </c>
      <c r="B48" s="5">
        <v>2016</v>
      </c>
      <c r="C48" s="5" t="s">
        <v>53</v>
      </c>
      <c r="D48" s="5">
        <v>132</v>
      </c>
      <c r="E48" s="5">
        <v>137.4</v>
      </c>
      <c r="F48" s="5">
        <v>130.6</v>
      </c>
      <c r="G48" s="5">
        <v>136.19999999999999</v>
      </c>
      <c r="H48" s="5">
        <v>121.1</v>
      </c>
      <c r="I48" s="5">
        <v>136.9</v>
      </c>
      <c r="J48" s="5">
        <v>141.80000000000001</v>
      </c>
      <c r="K48" s="5">
        <v>170</v>
      </c>
      <c r="L48" s="5">
        <v>113.4</v>
      </c>
      <c r="M48" s="5">
        <v>136.80000000000001</v>
      </c>
      <c r="N48" s="5">
        <v>128.69999999999999</v>
      </c>
      <c r="O48" s="5">
        <v>143.1</v>
      </c>
      <c r="P48" s="5">
        <v>136.6</v>
      </c>
      <c r="Q48" s="5">
        <f t="shared" si="0"/>
        <v>1764.6</v>
      </c>
      <c r="R48" s="5">
        <v>141.19999999999999</v>
      </c>
      <c r="S48" s="5">
        <v>139.9</v>
      </c>
      <c r="T48" s="5">
        <v>134.5</v>
      </c>
      <c r="U48" s="5">
        <v>139.19999999999999</v>
      </c>
      <c r="V48" s="5">
        <f t="shared" si="1"/>
        <v>413.59999999999997</v>
      </c>
      <c r="W48" s="5">
        <v>129.1</v>
      </c>
      <c r="X48" s="5">
        <v>130.30000000000001</v>
      </c>
      <c r="Y48" s="5">
        <v>132.1</v>
      </c>
      <c r="Z48" s="5">
        <v>129.1</v>
      </c>
      <c r="AA48" s="5">
        <v>118.2</v>
      </c>
      <c r="AB48" s="5">
        <v>126.9</v>
      </c>
      <c r="AC48" s="5">
        <v>133.69999999999999</v>
      </c>
      <c r="AD48" s="5">
        <v>123.5</v>
      </c>
      <c r="AE48" s="5">
        <v>126.1</v>
      </c>
      <c r="AF48" s="5">
        <f t="shared" si="2"/>
        <v>508.49999999999994</v>
      </c>
      <c r="AG48" s="5">
        <f t="shared" si="3"/>
        <v>510.20000000000005</v>
      </c>
      <c r="AH48" s="7">
        <v>133.6</v>
      </c>
      <c r="AI48">
        <f t="shared" si="4"/>
        <v>4900.6999999999989</v>
      </c>
      <c r="AM48">
        <f t="shared" si="5"/>
        <v>0.36007101026383992</v>
      </c>
      <c r="AN48">
        <f t="shared" si="6"/>
        <v>2.8812210500540742E-2</v>
      </c>
      <c r="AO48">
        <f t="shared" si="7"/>
        <v>8.4396106678637756E-2</v>
      </c>
      <c r="AP48">
        <f t="shared" si="8"/>
        <v>2.6588038443487672E-2</v>
      </c>
      <c r="AQ48">
        <f t="shared" si="9"/>
        <v>0.10376068724876039</v>
      </c>
      <c r="AR48">
        <f t="shared" si="10"/>
        <v>0.10410757646866778</v>
      </c>
    </row>
    <row r="49" spans="1:44" x14ac:dyDescent="0.3">
      <c r="A49" s="6" t="s">
        <v>30</v>
      </c>
      <c r="B49" s="3">
        <v>2016</v>
      </c>
      <c r="C49" s="3" t="s">
        <v>55</v>
      </c>
      <c r="D49" s="3">
        <v>132.6</v>
      </c>
      <c r="E49" s="3">
        <v>137.30000000000001</v>
      </c>
      <c r="F49" s="3">
        <v>131.6</v>
      </c>
      <c r="G49" s="3">
        <v>136.30000000000001</v>
      </c>
      <c r="H49" s="3">
        <v>121.6</v>
      </c>
      <c r="I49" s="3">
        <v>135.6</v>
      </c>
      <c r="J49" s="3">
        <v>127.5</v>
      </c>
      <c r="K49" s="3">
        <v>167.9</v>
      </c>
      <c r="L49" s="3">
        <v>113.8</v>
      </c>
      <c r="M49" s="3">
        <v>137.5</v>
      </c>
      <c r="N49" s="3">
        <v>129.1</v>
      </c>
      <c r="O49" s="3">
        <v>143.6</v>
      </c>
      <c r="P49" s="3">
        <v>134.69999999999999</v>
      </c>
      <c r="Q49" s="5">
        <f t="shared" si="0"/>
        <v>1749.1</v>
      </c>
      <c r="R49" s="3">
        <v>142.4</v>
      </c>
      <c r="S49" s="3">
        <v>140.4</v>
      </c>
      <c r="T49" s="3">
        <v>135.19999999999999</v>
      </c>
      <c r="U49" s="3">
        <v>139.69999999999999</v>
      </c>
      <c r="V49" s="5">
        <f t="shared" si="1"/>
        <v>415.3</v>
      </c>
      <c r="W49" s="3">
        <v>128.5</v>
      </c>
      <c r="X49" s="3">
        <v>132</v>
      </c>
      <c r="Y49" s="3">
        <v>132.9</v>
      </c>
      <c r="Z49" s="3">
        <v>129.69999999999999</v>
      </c>
      <c r="AA49" s="3">
        <v>118.6</v>
      </c>
      <c r="AB49" s="3">
        <v>127.3</v>
      </c>
      <c r="AC49" s="3">
        <v>134.19999999999999</v>
      </c>
      <c r="AD49" s="3">
        <v>121.9</v>
      </c>
      <c r="AE49" s="3">
        <v>126.3</v>
      </c>
      <c r="AF49" s="5">
        <f t="shared" si="2"/>
        <v>509.69999999999993</v>
      </c>
      <c r="AG49" s="5">
        <f t="shared" si="3"/>
        <v>509.7</v>
      </c>
      <c r="AH49" s="8">
        <v>132.80000000000001</v>
      </c>
      <c r="AI49">
        <f t="shared" si="4"/>
        <v>4892.8999999999996</v>
      </c>
      <c r="AM49">
        <f t="shared" si="5"/>
        <v>0.35747716078399316</v>
      </c>
      <c r="AN49">
        <f t="shared" si="6"/>
        <v>2.9103394714790821E-2</v>
      </c>
      <c r="AO49">
        <f t="shared" si="7"/>
        <v>8.487808865907745E-2</v>
      </c>
      <c r="AP49">
        <f t="shared" si="8"/>
        <v>2.69778658873061E-2</v>
      </c>
      <c r="AQ49">
        <f t="shared" si="9"/>
        <v>0.10417135032393876</v>
      </c>
      <c r="AR49">
        <f t="shared" si="10"/>
        <v>0.10417135032393877</v>
      </c>
    </row>
    <row r="50" spans="1:44" x14ac:dyDescent="0.3">
      <c r="A50" s="4" t="s">
        <v>30</v>
      </c>
      <c r="B50" s="5">
        <v>2017</v>
      </c>
      <c r="C50" s="5" t="s">
        <v>31</v>
      </c>
      <c r="D50" s="5">
        <v>133.1</v>
      </c>
      <c r="E50" s="5">
        <v>137.80000000000001</v>
      </c>
      <c r="F50" s="5">
        <v>131.9</v>
      </c>
      <c r="G50" s="5">
        <v>136.69999999999999</v>
      </c>
      <c r="H50" s="5">
        <v>122</v>
      </c>
      <c r="I50" s="5">
        <v>136</v>
      </c>
      <c r="J50" s="5">
        <v>119.8</v>
      </c>
      <c r="K50" s="5">
        <v>161.69999999999999</v>
      </c>
      <c r="L50" s="5">
        <v>114.8</v>
      </c>
      <c r="M50" s="5">
        <v>136.9</v>
      </c>
      <c r="N50" s="5">
        <v>129</v>
      </c>
      <c r="O50" s="5">
        <v>143.9</v>
      </c>
      <c r="P50" s="5">
        <v>133.69999999999999</v>
      </c>
      <c r="Q50" s="5">
        <f t="shared" si="0"/>
        <v>1737.3000000000002</v>
      </c>
      <c r="R50" s="5">
        <v>143.1</v>
      </c>
      <c r="S50" s="5">
        <v>140.69999999999999</v>
      </c>
      <c r="T50" s="5">
        <v>135.80000000000001</v>
      </c>
      <c r="U50" s="5">
        <v>140</v>
      </c>
      <c r="V50" s="5">
        <f t="shared" si="1"/>
        <v>416.5</v>
      </c>
      <c r="W50" s="5">
        <v>129.6</v>
      </c>
      <c r="X50" s="5">
        <v>132.1</v>
      </c>
      <c r="Y50" s="5">
        <v>133.19999999999999</v>
      </c>
      <c r="Z50" s="5">
        <v>129.9</v>
      </c>
      <c r="AA50" s="5">
        <v>119.1</v>
      </c>
      <c r="AB50" s="5">
        <v>127</v>
      </c>
      <c r="AC50" s="5">
        <v>134.6</v>
      </c>
      <c r="AD50" s="5">
        <v>122.3</v>
      </c>
      <c r="AE50" s="5">
        <v>126.6</v>
      </c>
      <c r="AF50" s="5">
        <f t="shared" si="2"/>
        <v>511.79999999999995</v>
      </c>
      <c r="AG50" s="5">
        <f t="shared" si="3"/>
        <v>510.5</v>
      </c>
      <c r="AH50" s="7">
        <v>132.4</v>
      </c>
      <c r="AI50">
        <f t="shared" si="4"/>
        <v>4890.0999999999995</v>
      </c>
      <c r="AM50">
        <f t="shared" si="5"/>
        <v>0.35526880840882608</v>
      </c>
      <c r="AN50">
        <f t="shared" si="6"/>
        <v>2.9263205251426352E-2</v>
      </c>
      <c r="AO50">
        <f t="shared" si="7"/>
        <v>8.5172082370503679E-2</v>
      </c>
      <c r="AP50">
        <f t="shared" si="8"/>
        <v>2.7013762499744385E-2</v>
      </c>
      <c r="AQ50">
        <f t="shared" si="9"/>
        <v>0.10466043639189383</v>
      </c>
      <c r="AR50">
        <f t="shared" si="10"/>
        <v>0.10439459315760415</v>
      </c>
    </row>
    <row r="51" spans="1:44" x14ac:dyDescent="0.3">
      <c r="A51" s="6" t="s">
        <v>30</v>
      </c>
      <c r="B51" s="3">
        <v>2017</v>
      </c>
      <c r="C51" s="3" t="s">
        <v>36</v>
      </c>
      <c r="D51" s="3">
        <v>133.30000000000001</v>
      </c>
      <c r="E51" s="3">
        <v>138.30000000000001</v>
      </c>
      <c r="F51" s="3">
        <v>129.30000000000001</v>
      </c>
      <c r="G51" s="3">
        <v>137.19999999999999</v>
      </c>
      <c r="H51" s="3">
        <v>122.1</v>
      </c>
      <c r="I51" s="3">
        <v>138.69999999999999</v>
      </c>
      <c r="J51" s="3">
        <v>119.1</v>
      </c>
      <c r="K51" s="3">
        <v>156.9</v>
      </c>
      <c r="L51" s="3">
        <v>116.2</v>
      </c>
      <c r="M51" s="3">
        <v>136</v>
      </c>
      <c r="N51" s="3">
        <v>129.4</v>
      </c>
      <c r="O51" s="3">
        <v>144.4</v>
      </c>
      <c r="P51" s="3">
        <v>133.6</v>
      </c>
      <c r="Q51" s="5">
        <f t="shared" si="0"/>
        <v>1734.5000000000002</v>
      </c>
      <c r="R51" s="3">
        <v>143.69999999999999</v>
      </c>
      <c r="S51" s="3">
        <v>140.9</v>
      </c>
      <c r="T51" s="3">
        <v>135.80000000000001</v>
      </c>
      <c r="U51" s="3">
        <v>140.19999999999999</v>
      </c>
      <c r="V51" s="5">
        <f t="shared" si="1"/>
        <v>416.90000000000003</v>
      </c>
      <c r="W51" s="3">
        <v>130.5</v>
      </c>
      <c r="X51" s="3">
        <v>133.19999999999999</v>
      </c>
      <c r="Y51" s="3">
        <v>133.6</v>
      </c>
      <c r="Z51" s="3">
        <v>130.1</v>
      </c>
      <c r="AA51" s="3">
        <v>119.5</v>
      </c>
      <c r="AB51" s="3">
        <v>127.7</v>
      </c>
      <c r="AC51" s="3">
        <v>134.9</v>
      </c>
      <c r="AD51" s="3">
        <v>123.2</v>
      </c>
      <c r="AE51" s="3">
        <v>127</v>
      </c>
      <c r="AF51" s="5">
        <f t="shared" si="2"/>
        <v>513.70000000000005</v>
      </c>
      <c r="AG51" s="5">
        <f t="shared" si="3"/>
        <v>512.79999999999995</v>
      </c>
      <c r="AH51" s="8">
        <v>132.6</v>
      </c>
      <c r="AI51">
        <f t="shared" si="4"/>
        <v>4898.2</v>
      </c>
      <c r="AM51">
        <f t="shared" si="5"/>
        <v>0.35410967294108048</v>
      </c>
      <c r="AN51">
        <f t="shared" si="6"/>
        <v>2.9337307582377199E-2</v>
      </c>
      <c r="AO51">
        <f t="shared" si="7"/>
        <v>8.5112898615818069E-2</v>
      </c>
      <c r="AP51">
        <f t="shared" si="8"/>
        <v>2.7193662978236902E-2</v>
      </c>
      <c r="AQ51">
        <f t="shared" si="9"/>
        <v>0.10487526029970194</v>
      </c>
      <c r="AR51">
        <f t="shared" si="10"/>
        <v>0.10469151933363276</v>
      </c>
    </row>
    <row r="52" spans="1:44" x14ac:dyDescent="0.3">
      <c r="A52" s="4" t="s">
        <v>30</v>
      </c>
      <c r="B52" s="5">
        <v>2017</v>
      </c>
      <c r="C52" s="5" t="s">
        <v>38</v>
      </c>
      <c r="D52" s="5">
        <v>133.6</v>
      </c>
      <c r="E52" s="5">
        <v>138.80000000000001</v>
      </c>
      <c r="F52" s="5">
        <v>128.80000000000001</v>
      </c>
      <c r="G52" s="5">
        <v>137.19999999999999</v>
      </c>
      <c r="H52" s="5">
        <v>121.6</v>
      </c>
      <c r="I52" s="5">
        <v>139.69999999999999</v>
      </c>
      <c r="J52" s="5">
        <v>119.7</v>
      </c>
      <c r="K52" s="5">
        <v>148</v>
      </c>
      <c r="L52" s="5">
        <v>116.9</v>
      </c>
      <c r="M52" s="5">
        <v>135.6</v>
      </c>
      <c r="N52" s="5">
        <v>129.80000000000001</v>
      </c>
      <c r="O52" s="5">
        <v>145.4</v>
      </c>
      <c r="P52" s="5">
        <v>133.4</v>
      </c>
      <c r="Q52" s="5">
        <f t="shared" si="0"/>
        <v>1728.5000000000002</v>
      </c>
      <c r="R52" s="5">
        <v>144.19999999999999</v>
      </c>
      <c r="S52" s="5">
        <v>141.6</v>
      </c>
      <c r="T52" s="5">
        <v>136.19999999999999</v>
      </c>
      <c r="U52" s="5">
        <v>140.80000000000001</v>
      </c>
      <c r="V52" s="5">
        <f t="shared" si="1"/>
        <v>418.59999999999997</v>
      </c>
      <c r="W52" s="5">
        <v>131.1</v>
      </c>
      <c r="X52" s="5">
        <v>134.19999999999999</v>
      </c>
      <c r="Y52" s="5">
        <v>134.1</v>
      </c>
      <c r="Z52" s="5">
        <v>130.6</v>
      </c>
      <c r="AA52" s="5">
        <v>119.8</v>
      </c>
      <c r="AB52" s="5">
        <v>128.30000000000001</v>
      </c>
      <c r="AC52" s="5">
        <v>135.19999999999999</v>
      </c>
      <c r="AD52" s="5">
        <v>123.3</v>
      </c>
      <c r="AE52" s="5">
        <v>127.4</v>
      </c>
      <c r="AF52" s="5">
        <f t="shared" si="2"/>
        <v>515.59999999999991</v>
      </c>
      <c r="AG52" s="5">
        <f t="shared" si="3"/>
        <v>514.20000000000005</v>
      </c>
      <c r="AH52" s="7">
        <v>132.80000000000001</v>
      </c>
      <c r="AI52">
        <f t="shared" si="4"/>
        <v>4903.7</v>
      </c>
      <c r="AM52">
        <f t="shared" si="5"/>
        <v>0.35248893692517902</v>
      </c>
      <c r="AN52">
        <f t="shared" si="6"/>
        <v>2.9406366621122823E-2</v>
      </c>
      <c r="AO52">
        <f t="shared" si="7"/>
        <v>8.5364112812774021E-2</v>
      </c>
      <c r="AP52">
        <f t="shared" si="8"/>
        <v>2.7367090156412505E-2</v>
      </c>
      <c r="AQ52">
        <f t="shared" si="9"/>
        <v>0.10514509452046412</v>
      </c>
      <c r="AR52">
        <f t="shared" si="10"/>
        <v>0.1048595958154047</v>
      </c>
    </row>
    <row r="53" spans="1:44" x14ac:dyDescent="0.3">
      <c r="A53" s="6" t="s">
        <v>30</v>
      </c>
      <c r="B53" s="3">
        <v>2017</v>
      </c>
      <c r="C53" s="3" t="s">
        <v>39</v>
      </c>
      <c r="D53" s="3">
        <v>133.19999999999999</v>
      </c>
      <c r="E53" s="3">
        <v>138.69999999999999</v>
      </c>
      <c r="F53" s="3">
        <v>127.1</v>
      </c>
      <c r="G53" s="3">
        <v>137.69999999999999</v>
      </c>
      <c r="H53" s="3">
        <v>121.3</v>
      </c>
      <c r="I53" s="3">
        <v>141.80000000000001</v>
      </c>
      <c r="J53" s="3">
        <v>121.5</v>
      </c>
      <c r="K53" s="3">
        <v>144.5</v>
      </c>
      <c r="L53" s="3">
        <v>117.4</v>
      </c>
      <c r="M53" s="3">
        <v>134.1</v>
      </c>
      <c r="N53" s="3">
        <v>130</v>
      </c>
      <c r="O53" s="3">
        <v>145.5</v>
      </c>
      <c r="P53" s="3">
        <v>133.5</v>
      </c>
      <c r="Q53" s="5">
        <f t="shared" si="0"/>
        <v>1726.3</v>
      </c>
      <c r="R53" s="3">
        <v>144.4</v>
      </c>
      <c r="S53" s="3">
        <v>142.4</v>
      </c>
      <c r="T53" s="3">
        <v>136.80000000000001</v>
      </c>
      <c r="U53" s="3">
        <v>141.6</v>
      </c>
      <c r="V53" s="5">
        <f t="shared" si="1"/>
        <v>420.80000000000007</v>
      </c>
      <c r="W53" s="3">
        <v>131.69999999999999</v>
      </c>
      <c r="X53" s="3">
        <v>135</v>
      </c>
      <c r="Y53" s="3">
        <v>134.30000000000001</v>
      </c>
      <c r="Z53" s="3">
        <v>131</v>
      </c>
      <c r="AA53" s="3">
        <v>119.2</v>
      </c>
      <c r="AB53" s="3">
        <v>128.30000000000001</v>
      </c>
      <c r="AC53" s="3">
        <v>135.69999999999999</v>
      </c>
      <c r="AD53" s="3">
        <v>123.7</v>
      </c>
      <c r="AE53" s="3">
        <v>127.5</v>
      </c>
      <c r="AF53" s="5">
        <f t="shared" si="2"/>
        <v>516.20000000000005</v>
      </c>
      <c r="AG53" s="5">
        <f t="shared" si="3"/>
        <v>515.20000000000005</v>
      </c>
      <c r="AH53" s="8">
        <v>132.9</v>
      </c>
      <c r="AI53">
        <f t="shared" si="4"/>
        <v>4910.0999999999995</v>
      </c>
      <c r="AM53">
        <f t="shared" si="5"/>
        <v>0.35158143418667648</v>
      </c>
      <c r="AN53">
        <f t="shared" si="6"/>
        <v>2.9408769678825282E-2</v>
      </c>
      <c r="AO53">
        <f t="shared" si="7"/>
        <v>8.5700902221950703E-2</v>
      </c>
      <c r="AP53">
        <f t="shared" si="8"/>
        <v>2.7494348383943303E-2</v>
      </c>
      <c r="AQ53">
        <f t="shared" si="9"/>
        <v>0.10513024174660396</v>
      </c>
      <c r="AR53">
        <f t="shared" si="10"/>
        <v>0.1049265799067229</v>
      </c>
    </row>
    <row r="54" spans="1:44" x14ac:dyDescent="0.3">
      <c r="A54" s="4" t="s">
        <v>30</v>
      </c>
      <c r="B54" s="5">
        <v>2017</v>
      </c>
      <c r="C54" s="5" t="s">
        <v>41</v>
      </c>
      <c r="D54" s="5">
        <v>133.1</v>
      </c>
      <c r="E54" s="5">
        <v>140.30000000000001</v>
      </c>
      <c r="F54" s="5">
        <v>126.8</v>
      </c>
      <c r="G54" s="5">
        <v>138.19999999999999</v>
      </c>
      <c r="H54" s="5">
        <v>120.8</v>
      </c>
      <c r="I54" s="5">
        <v>140.19999999999999</v>
      </c>
      <c r="J54" s="5">
        <v>123.8</v>
      </c>
      <c r="K54" s="5">
        <v>141.80000000000001</v>
      </c>
      <c r="L54" s="5">
        <v>118.6</v>
      </c>
      <c r="M54" s="5">
        <v>134</v>
      </c>
      <c r="N54" s="5">
        <v>130.30000000000001</v>
      </c>
      <c r="O54" s="5">
        <v>145.80000000000001</v>
      </c>
      <c r="P54" s="5">
        <v>133.80000000000001</v>
      </c>
      <c r="Q54" s="5">
        <f t="shared" si="0"/>
        <v>1727.4999999999995</v>
      </c>
      <c r="R54" s="5">
        <v>145.5</v>
      </c>
      <c r="S54" s="5">
        <v>142.5</v>
      </c>
      <c r="T54" s="5">
        <v>137.30000000000001</v>
      </c>
      <c r="U54" s="5">
        <v>141.80000000000001</v>
      </c>
      <c r="V54" s="5">
        <f t="shared" si="1"/>
        <v>421.6</v>
      </c>
      <c r="W54" s="5">
        <v>132.1</v>
      </c>
      <c r="X54" s="5">
        <v>135</v>
      </c>
      <c r="Y54" s="5">
        <v>134.9</v>
      </c>
      <c r="Z54" s="5">
        <v>131.4</v>
      </c>
      <c r="AA54" s="5">
        <v>119.4</v>
      </c>
      <c r="AB54" s="5">
        <v>129.4</v>
      </c>
      <c r="AC54" s="5">
        <v>136.30000000000001</v>
      </c>
      <c r="AD54" s="5">
        <v>123.7</v>
      </c>
      <c r="AE54" s="5">
        <v>127.9</v>
      </c>
      <c r="AF54" s="5">
        <f t="shared" si="2"/>
        <v>517.79999999999995</v>
      </c>
      <c r="AG54" s="5">
        <f t="shared" si="3"/>
        <v>517.30000000000007</v>
      </c>
      <c r="AH54" s="7">
        <v>133.30000000000001</v>
      </c>
      <c r="AI54">
        <f t="shared" si="4"/>
        <v>4921.4000000000005</v>
      </c>
      <c r="AM54">
        <f t="shared" si="5"/>
        <v>0.3510180030072742</v>
      </c>
      <c r="AN54">
        <f t="shared" si="6"/>
        <v>2.9564757995692279E-2</v>
      </c>
      <c r="AO54">
        <f t="shared" si="7"/>
        <v>8.566668021294753E-2</v>
      </c>
      <c r="AP54">
        <f t="shared" si="8"/>
        <v>2.7431218758889743E-2</v>
      </c>
      <c r="AQ54">
        <f t="shared" si="9"/>
        <v>0.10521396350631931</v>
      </c>
      <c r="AR54">
        <f t="shared" si="10"/>
        <v>0.10511236639980494</v>
      </c>
    </row>
    <row r="55" spans="1:44" x14ac:dyDescent="0.3">
      <c r="A55" s="6" t="s">
        <v>30</v>
      </c>
      <c r="B55" s="3">
        <v>2017</v>
      </c>
      <c r="C55" s="3" t="s">
        <v>42</v>
      </c>
      <c r="D55" s="3">
        <v>133.5</v>
      </c>
      <c r="E55" s="3">
        <v>143.69999999999999</v>
      </c>
      <c r="F55" s="3">
        <v>128</v>
      </c>
      <c r="G55" s="3">
        <v>138.6</v>
      </c>
      <c r="H55" s="3">
        <v>120.9</v>
      </c>
      <c r="I55" s="3">
        <v>140.9</v>
      </c>
      <c r="J55" s="3">
        <v>128.80000000000001</v>
      </c>
      <c r="K55" s="3">
        <v>140.19999999999999</v>
      </c>
      <c r="L55" s="3">
        <v>118.9</v>
      </c>
      <c r="M55" s="3">
        <v>133.5</v>
      </c>
      <c r="N55" s="3">
        <v>130.4</v>
      </c>
      <c r="O55" s="3">
        <v>146.5</v>
      </c>
      <c r="P55" s="3">
        <v>134.9</v>
      </c>
      <c r="Q55" s="5">
        <f t="shared" si="0"/>
        <v>1738.8000000000002</v>
      </c>
      <c r="R55" s="3">
        <v>145.80000000000001</v>
      </c>
      <c r="S55" s="3">
        <v>143.1</v>
      </c>
      <c r="T55" s="3">
        <v>137.69999999999999</v>
      </c>
      <c r="U55" s="3">
        <v>142.30000000000001</v>
      </c>
      <c r="V55" s="5">
        <f t="shared" si="1"/>
        <v>423.09999999999997</v>
      </c>
      <c r="W55" s="3">
        <v>131.4</v>
      </c>
      <c r="X55" s="3">
        <v>134.80000000000001</v>
      </c>
      <c r="Y55" s="3">
        <v>135.19999999999999</v>
      </c>
      <c r="Z55" s="3">
        <v>131.30000000000001</v>
      </c>
      <c r="AA55" s="3">
        <v>119.4</v>
      </c>
      <c r="AB55" s="3">
        <v>129.80000000000001</v>
      </c>
      <c r="AC55" s="3">
        <v>136.9</v>
      </c>
      <c r="AD55" s="3">
        <v>124.1</v>
      </c>
      <c r="AE55" s="3">
        <v>128.1</v>
      </c>
      <c r="AF55" s="5">
        <f t="shared" si="2"/>
        <v>517.30000000000007</v>
      </c>
      <c r="AG55" s="5">
        <f t="shared" si="3"/>
        <v>518.90000000000009</v>
      </c>
      <c r="AH55" s="8">
        <v>133.9</v>
      </c>
      <c r="AI55">
        <f t="shared" si="4"/>
        <v>4938</v>
      </c>
      <c r="AM55">
        <f t="shared" si="5"/>
        <v>0.35212636695018229</v>
      </c>
      <c r="AN55">
        <f t="shared" si="6"/>
        <v>2.9526123936816528E-2</v>
      </c>
      <c r="AO55">
        <f t="shared" si="7"/>
        <v>8.5682462535439444E-2</v>
      </c>
      <c r="AP55">
        <f t="shared" si="8"/>
        <v>2.7298501417577968E-2</v>
      </c>
      <c r="AQ55">
        <f t="shared" si="9"/>
        <v>0.10475901174564603</v>
      </c>
      <c r="AR55">
        <f t="shared" si="10"/>
        <v>0.10508302956662618</v>
      </c>
    </row>
    <row r="56" spans="1:44" x14ac:dyDescent="0.3">
      <c r="A56" s="4" t="s">
        <v>30</v>
      </c>
      <c r="B56" s="5">
        <v>2017</v>
      </c>
      <c r="C56" s="5" t="s">
        <v>44</v>
      </c>
      <c r="D56" s="5">
        <v>134</v>
      </c>
      <c r="E56" s="5">
        <v>144.19999999999999</v>
      </c>
      <c r="F56" s="5">
        <v>129.80000000000001</v>
      </c>
      <c r="G56" s="5">
        <v>139</v>
      </c>
      <c r="H56" s="5">
        <v>120.9</v>
      </c>
      <c r="I56" s="5">
        <v>143.9</v>
      </c>
      <c r="J56" s="5">
        <v>151.5</v>
      </c>
      <c r="K56" s="5">
        <v>138.1</v>
      </c>
      <c r="L56" s="5">
        <v>120</v>
      </c>
      <c r="M56" s="5">
        <v>133.9</v>
      </c>
      <c r="N56" s="5">
        <v>131.4</v>
      </c>
      <c r="O56" s="5">
        <v>147.69999999999999</v>
      </c>
      <c r="P56" s="5">
        <v>138.5</v>
      </c>
      <c r="Q56" s="5">
        <f t="shared" si="0"/>
        <v>1772.9</v>
      </c>
      <c r="R56" s="5">
        <v>147.4</v>
      </c>
      <c r="S56" s="5">
        <v>144.30000000000001</v>
      </c>
      <c r="T56" s="5">
        <v>138.1</v>
      </c>
      <c r="U56" s="5">
        <v>143.5</v>
      </c>
      <c r="V56" s="5">
        <f t="shared" si="1"/>
        <v>425.9</v>
      </c>
      <c r="W56" s="5">
        <v>132.6</v>
      </c>
      <c r="X56" s="5">
        <v>135.30000000000001</v>
      </c>
      <c r="Y56" s="5">
        <v>136.1</v>
      </c>
      <c r="Z56" s="5">
        <v>132.1</v>
      </c>
      <c r="AA56" s="5">
        <v>119.1</v>
      </c>
      <c r="AB56" s="5">
        <v>130.6</v>
      </c>
      <c r="AC56" s="5">
        <v>138.6</v>
      </c>
      <c r="AD56" s="5">
        <v>124.4</v>
      </c>
      <c r="AE56" s="5">
        <v>128.6</v>
      </c>
      <c r="AF56" s="5">
        <f t="shared" si="2"/>
        <v>519.9</v>
      </c>
      <c r="AG56" s="5">
        <f t="shared" si="3"/>
        <v>522.20000000000005</v>
      </c>
      <c r="AH56" s="7">
        <v>136.19999999999999</v>
      </c>
      <c r="AI56">
        <f t="shared" si="4"/>
        <v>4991.5999999999995</v>
      </c>
      <c r="AM56">
        <f t="shared" si="5"/>
        <v>0.35517669685070924</v>
      </c>
      <c r="AN56">
        <f t="shared" si="6"/>
        <v>2.9529609744370546E-2</v>
      </c>
      <c r="AO56">
        <f t="shared" si="7"/>
        <v>8.5323343216603897E-2</v>
      </c>
      <c r="AP56">
        <f t="shared" si="8"/>
        <v>2.710553730266849E-2</v>
      </c>
      <c r="AQ56">
        <f t="shared" si="9"/>
        <v>0.10415498036701659</v>
      </c>
      <c r="AR56">
        <f t="shared" si="10"/>
        <v>0.10461575446750543</v>
      </c>
    </row>
    <row r="57" spans="1:44" x14ac:dyDescent="0.3">
      <c r="A57" s="6" t="s">
        <v>30</v>
      </c>
      <c r="B57" s="3">
        <v>2017</v>
      </c>
      <c r="C57" s="3" t="s">
        <v>46</v>
      </c>
      <c r="D57" s="3">
        <v>134.80000000000001</v>
      </c>
      <c r="E57" s="3">
        <v>143.1</v>
      </c>
      <c r="F57" s="3">
        <v>130</v>
      </c>
      <c r="G57" s="3">
        <v>139.4</v>
      </c>
      <c r="H57" s="3">
        <v>120.5</v>
      </c>
      <c r="I57" s="3">
        <v>148</v>
      </c>
      <c r="J57" s="3">
        <v>162.9</v>
      </c>
      <c r="K57" s="3">
        <v>137.4</v>
      </c>
      <c r="L57" s="3">
        <v>120.8</v>
      </c>
      <c r="M57" s="3">
        <v>134.69999999999999</v>
      </c>
      <c r="N57" s="3">
        <v>131.6</v>
      </c>
      <c r="O57" s="3">
        <v>148.69999999999999</v>
      </c>
      <c r="P57" s="3">
        <v>140.6</v>
      </c>
      <c r="Q57" s="5">
        <f t="shared" si="0"/>
        <v>1792.4999999999998</v>
      </c>
      <c r="R57" s="3">
        <v>149</v>
      </c>
      <c r="S57" s="3">
        <v>145.30000000000001</v>
      </c>
      <c r="T57" s="3">
        <v>139.19999999999999</v>
      </c>
      <c r="U57" s="3">
        <v>144.5</v>
      </c>
      <c r="V57" s="5">
        <f t="shared" si="1"/>
        <v>429</v>
      </c>
      <c r="W57" s="3">
        <v>134.4</v>
      </c>
      <c r="X57" s="3">
        <v>136.4</v>
      </c>
      <c r="Y57" s="3">
        <v>137.30000000000001</v>
      </c>
      <c r="Z57" s="3">
        <v>133</v>
      </c>
      <c r="AA57" s="3">
        <v>120.3</v>
      </c>
      <c r="AB57" s="3">
        <v>131.5</v>
      </c>
      <c r="AC57" s="3">
        <v>140.19999999999999</v>
      </c>
      <c r="AD57" s="3">
        <v>125.4</v>
      </c>
      <c r="AE57" s="3">
        <v>129.69999999999999</v>
      </c>
      <c r="AF57" s="5">
        <f t="shared" si="2"/>
        <v>525</v>
      </c>
      <c r="AG57" s="5">
        <f t="shared" si="3"/>
        <v>526.79999999999995</v>
      </c>
      <c r="AH57" s="8">
        <v>137.80000000000001</v>
      </c>
      <c r="AI57">
        <f t="shared" si="4"/>
        <v>5039.5</v>
      </c>
      <c r="AM57">
        <f t="shared" si="5"/>
        <v>0.35569004861593406</v>
      </c>
      <c r="AN57">
        <f t="shared" si="6"/>
        <v>2.9566425240599267E-2</v>
      </c>
      <c r="AO57">
        <f t="shared" si="7"/>
        <v>8.5127492806826077E-2</v>
      </c>
      <c r="AP57">
        <f t="shared" si="8"/>
        <v>2.7066177200119061E-2</v>
      </c>
      <c r="AQ57">
        <f t="shared" si="9"/>
        <v>0.10417700168667526</v>
      </c>
      <c r="AR57">
        <f t="shared" si="10"/>
        <v>0.10453417997817242</v>
      </c>
    </row>
    <row r="58" spans="1:44" x14ac:dyDescent="0.3">
      <c r="A58" s="4" t="s">
        <v>30</v>
      </c>
      <c r="B58" s="5">
        <v>2017</v>
      </c>
      <c r="C58" s="5" t="s">
        <v>48</v>
      </c>
      <c r="D58" s="5">
        <v>135.19999999999999</v>
      </c>
      <c r="E58" s="5">
        <v>142</v>
      </c>
      <c r="F58" s="5">
        <v>130.5</v>
      </c>
      <c r="G58" s="5">
        <v>140.19999999999999</v>
      </c>
      <c r="H58" s="5">
        <v>120.7</v>
      </c>
      <c r="I58" s="5">
        <v>147.80000000000001</v>
      </c>
      <c r="J58" s="5">
        <v>154.5</v>
      </c>
      <c r="K58" s="5">
        <v>137.1</v>
      </c>
      <c r="L58" s="5">
        <v>121</v>
      </c>
      <c r="M58" s="5">
        <v>134.69999999999999</v>
      </c>
      <c r="N58" s="5">
        <v>131.69999999999999</v>
      </c>
      <c r="O58" s="5">
        <v>149.30000000000001</v>
      </c>
      <c r="P58" s="5">
        <v>139.6</v>
      </c>
      <c r="Q58" s="5">
        <f t="shared" si="0"/>
        <v>1784.3</v>
      </c>
      <c r="R58" s="5">
        <v>149.80000000000001</v>
      </c>
      <c r="S58" s="5">
        <v>146.1</v>
      </c>
      <c r="T58" s="5">
        <v>139.69999999999999</v>
      </c>
      <c r="U58" s="5">
        <v>145.19999999999999</v>
      </c>
      <c r="V58" s="5">
        <f t="shared" si="1"/>
        <v>430.99999999999994</v>
      </c>
      <c r="W58" s="5">
        <v>135.69999999999999</v>
      </c>
      <c r="X58" s="5">
        <v>137.4</v>
      </c>
      <c r="Y58" s="5">
        <v>137.9</v>
      </c>
      <c r="Z58" s="5">
        <v>133.4</v>
      </c>
      <c r="AA58" s="5">
        <v>121.2</v>
      </c>
      <c r="AB58" s="5">
        <v>132.30000000000001</v>
      </c>
      <c r="AC58" s="5">
        <v>139.6</v>
      </c>
      <c r="AD58" s="5">
        <v>126.7</v>
      </c>
      <c r="AE58" s="5">
        <v>130.30000000000001</v>
      </c>
      <c r="AF58" s="5">
        <f t="shared" si="2"/>
        <v>528.20000000000005</v>
      </c>
      <c r="AG58" s="5">
        <f t="shared" si="3"/>
        <v>528.9</v>
      </c>
      <c r="AH58" s="7">
        <v>137.6</v>
      </c>
      <c r="AI58">
        <f t="shared" si="4"/>
        <v>5047.6999999999989</v>
      </c>
      <c r="AM58">
        <f t="shared" si="5"/>
        <v>0.35348772708362231</v>
      </c>
      <c r="AN58">
        <f t="shared" si="6"/>
        <v>2.9676882540563037E-2</v>
      </c>
      <c r="AO58">
        <f t="shared" si="7"/>
        <v>8.5385423063969734E-2</v>
      </c>
      <c r="AP58">
        <f t="shared" si="8"/>
        <v>2.7220318164708684E-2</v>
      </c>
      <c r="AQ58">
        <f t="shared" si="9"/>
        <v>0.10464171801018289</v>
      </c>
      <c r="AR58">
        <f t="shared" si="10"/>
        <v>0.10478039503140046</v>
      </c>
    </row>
    <row r="59" spans="1:44" x14ac:dyDescent="0.3">
      <c r="A59" s="6" t="s">
        <v>30</v>
      </c>
      <c r="B59" s="3">
        <v>2017</v>
      </c>
      <c r="C59" s="3" t="s">
        <v>50</v>
      </c>
      <c r="D59" s="3">
        <v>135.9</v>
      </c>
      <c r="E59" s="3">
        <v>141.9</v>
      </c>
      <c r="F59" s="3">
        <v>131</v>
      </c>
      <c r="G59" s="3">
        <v>141.5</v>
      </c>
      <c r="H59" s="3">
        <v>121.4</v>
      </c>
      <c r="I59" s="3">
        <v>146.69999999999999</v>
      </c>
      <c r="J59" s="3">
        <v>157.1</v>
      </c>
      <c r="K59" s="3">
        <v>136.4</v>
      </c>
      <c r="L59" s="3">
        <v>121.4</v>
      </c>
      <c r="M59" s="3">
        <v>135.6</v>
      </c>
      <c r="N59" s="3">
        <v>131.30000000000001</v>
      </c>
      <c r="O59" s="3">
        <v>150.30000000000001</v>
      </c>
      <c r="P59" s="3">
        <v>140.4</v>
      </c>
      <c r="Q59" s="5">
        <f t="shared" si="0"/>
        <v>1790.8999999999999</v>
      </c>
      <c r="R59" s="3">
        <v>150.5</v>
      </c>
      <c r="S59" s="3">
        <v>147.19999999999999</v>
      </c>
      <c r="T59" s="3">
        <v>140.6</v>
      </c>
      <c r="U59" s="3">
        <v>146.19999999999999</v>
      </c>
      <c r="V59" s="5">
        <f t="shared" si="1"/>
        <v>433.99999999999994</v>
      </c>
      <c r="W59" s="3">
        <v>137.30000000000001</v>
      </c>
      <c r="X59" s="3">
        <v>138.1</v>
      </c>
      <c r="Y59" s="3">
        <v>138.4</v>
      </c>
      <c r="Z59" s="3">
        <v>134.19999999999999</v>
      </c>
      <c r="AA59" s="3">
        <v>121</v>
      </c>
      <c r="AB59" s="3">
        <v>133</v>
      </c>
      <c r="AC59" s="3">
        <v>140.1</v>
      </c>
      <c r="AD59" s="3">
        <v>127.4</v>
      </c>
      <c r="AE59" s="3">
        <v>130.69999999999999</v>
      </c>
      <c r="AF59" s="5">
        <f t="shared" si="2"/>
        <v>530.90000000000009</v>
      </c>
      <c r="AG59" s="5">
        <f t="shared" si="3"/>
        <v>531.20000000000005</v>
      </c>
      <c r="AH59" s="8">
        <v>138.30000000000001</v>
      </c>
      <c r="AI59">
        <f t="shared" si="4"/>
        <v>5071.7</v>
      </c>
      <c r="AM59">
        <f t="shared" si="5"/>
        <v>0.35311631208470529</v>
      </c>
      <c r="AN59">
        <f t="shared" si="6"/>
        <v>2.9674468127057988E-2</v>
      </c>
      <c r="AO59">
        <f t="shared" si="7"/>
        <v>8.5572884831516052E-2</v>
      </c>
      <c r="AP59">
        <f t="shared" si="8"/>
        <v>2.7229528560443243E-2</v>
      </c>
      <c r="AQ59">
        <f t="shared" si="9"/>
        <v>0.10467890450933615</v>
      </c>
      <c r="AR59">
        <f t="shared" si="10"/>
        <v>0.10473805627304456</v>
      </c>
    </row>
    <row r="60" spans="1:44" x14ac:dyDescent="0.3">
      <c r="A60" s="4" t="s">
        <v>30</v>
      </c>
      <c r="B60" s="5">
        <v>2017</v>
      </c>
      <c r="C60" s="5" t="s">
        <v>53</v>
      </c>
      <c r="D60" s="5">
        <v>136.30000000000001</v>
      </c>
      <c r="E60" s="5">
        <v>142.5</v>
      </c>
      <c r="F60" s="5">
        <v>140.5</v>
      </c>
      <c r="G60" s="5">
        <v>141.5</v>
      </c>
      <c r="H60" s="5">
        <v>121.6</v>
      </c>
      <c r="I60" s="5">
        <v>147.30000000000001</v>
      </c>
      <c r="J60" s="5">
        <v>168</v>
      </c>
      <c r="K60" s="5">
        <v>135.80000000000001</v>
      </c>
      <c r="L60" s="5">
        <v>122.5</v>
      </c>
      <c r="M60" s="5">
        <v>136</v>
      </c>
      <c r="N60" s="5">
        <v>131.9</v>
      </c>
      <c r="O60" s="5">
        <v>151.4</v>
      </c>
      <c r="P60" s="5">
        <v>142.4</v>
      </c>
      <c r="Q60" s="5">
        <f t="shared" si="0"/>
        <v>1817.7000000000003</v>
      </c>
      <c r="R60" s="5">
        <v>152.1</v>
      </c>
      <c r="S60" s="5">
        <v>148.19999999999999</v>
      </c>
      <c r="T60" s="5">
        <v>141.5</v>
      </c>
      <c r="U60" s="5">
        <v>147.30000000000001</v>
      </c>
      <c r="V60" s="5">
        <f t="shared" si="1"/>
        <v>437</v>
      </c>
      <c r="W60" s="5">
        <v>138.6</v>
      </c>
      <c r="X60" s="5">
        <v>141.1</v>
      </c>
      <c r="Y60" s="5">
        <v>139.4</v>
      </c>
      <c r="Z60" s="5">
        <v>135.80000000000001</v>
      </c>
      <c r="AA60" s="5">
        <v>121.6</v>
      </c>
      <c r="AB60" s="5">
        <v>133.69999999999999</v>
      </c>
      <c r="AC60" s="5">
        <v>141.5</v>
      </c>
      <c r="AD60" s="5">
        <v>128.1</v>
      </c>
      <c r="AE60" s="5">
        <v>131.69999999999999</v>
      </c>
      <c r="AF60" s="5">
        <f t="shared" si="2"/>
        <v>535.4</v>
      </c>
      <c r="AG60" s="5">
        <f t="shared" si="3"/>
        <v>535</v>
      </c>
      <c r="AH60" s="7">
        <v>140</v>
      </c>
      <c r="AI60">
        <f t="shared" si="4"/>
        <v>5125.7</v>
      </c>
      <c r="AM60">
        <f t="shared" si="5"/>
        <v>0.35462473418264828</v>
      </c>
      <c r="AN60">
        <f t="shared" si="6"/>
        <v>2.9673995746922373E-2</v>
      </c>
      <c r="AO60">
        <f t="shared" si="7"/>
        <v>8.5256647872485714E-2</v>
      </c>
      <c r="AP60">
        <f t="shared" si="8"/>
        <v>2.7527947402306026E-2</v>
      </c>
      <c r="AQ60">
        <f t="shared" si="9"/>
        <v>0.10445402579159919</v>
      </c>
      <c r="AR60">
        <f t="shared" si="10"/>
        <v>0.10437598766997679</v>
      </c>
    </row>
    <row r="61" spans="1:44" x14ac:dyDescent="0.3">
      <c r="A61" s="6" t="s">
        <v>30</v>
      </c>
      <c r="B61" s="3">
        <v>2017</v>
      </c>
      <c r="C61" s="3" t="s">
        <v>55</v>
      </c>
      <c r="D61" s="3">
        <v>136.4</v>
      </c>
      <c r="E61" s="3">
        <v>143.69999999999999</v>
      </c>
      <c r="F61" s="3">
        <v>144.80000000000001</v>
      </c>
      <c r="G61" s="3">
        <v>141.9</v>
      </c>
      <c r="H61" s="3">
        <v>123.1</v>
      </c>
      <c r="I61" s="3">
        <v>147.19999999999999</v>
      </c>
      <c r="J61" s="3">
        <v>161</v>
      </c>
      <c r="K61" s="3">
        <v>133.80000000000001</v>
      </c>
      <c r="L61" s="3">
        <v>121.9</v>
      </c>
      <c r="M61" s="3">
        <v>135.80000000000001</v>
      </c>
      <c r="N61" s="3">
        <v>131.1</v>
      </c>
      <c r="O61" s="3">
        <v>151.4</v>
      </c>
      <c r="P61" s="3">
        <v>141.5</v>
      </c>
      <c r="Q61" s="5">
        <f t="shared" si="0"/>
        <v>1813.6000000000001</v>
      </c>
      <c r="R61" s="3">
        <v>153.19999999999999</v>
      </c>
      <c r="S61" s="3">
        <v>148</v>
      </c>
      <c r="T61" s="3">
        <v>141.9</v>
      </c>
      <c r="U61" s="3">
        <v>147.19999999999999</v>
      </c>
      <c r="V61" s="5">
        <f t="shared" si="1"/>
        <v>437.09999999999997</v>
      </c>
      <c r="W61" s="3">
        <v>139.1</v>
      </c>
      <c r="X61" s="3">
        <v>142.6</v>
      </c>
      <c r="Y61" s="3">
        <v>139.5</v>
      </c>
      <c r="Z61" s="3">
        <v>136.1</v>
      </c>
      <c r="AA61" s="3">
        <v>122</v>
      </c>
      <c r="AB61" s="3">
        <v>133.4</v>
      </c>
      <c r="AC61" s="3">
        <v>141.1</v>
      </c>
      <c r="AD61" s="3">
        <v>127.8</v>
      </c>
      <c r="AE61" s="3">
        <v>131.9</v>
      </c>
      <c r="AF61" s="5">
        <f t="shared" si="2"/>
        <v>536.70000000000005</v>
      </c>
      <c r="AG61" s="5">
        <f t="shared" si="3"/>
        <v>534.20000000000005</v>
      </c>
      <c r="AH61" s="8">
        <v>139.80000000000001</v>
      </c>
      <c r="AI61">
        <f t="shared" si="4"/>
        <v>5125.3999999999996</v>
      </c>
      <c r="AM61">
        <f t="shared" si="5"/>
        <v>0.35384555351777425</v>
      </c>
      <c r="AN61">
        <f t="shared" si="6"/>
        <v>2.9890350021461738E-2</v>
      </c>
      <c r="AO61">
        <f t="shared" si="7"/>
        <v>8.5281148788387245E-2</v>
      </c>
      <c r="AP61">
        <f t="shared" si="8"/>
        <v>2.7822218753658253E-2</v>
      </c>
      <c r="AQ61">
        <f t="shared" si="9"/>
        <v>0.10471377843680495</v>
      </c>
      <c r="AR61">
        <f t="shared" si="10"/>
        <v>0.10422601162836073</v>
      </c>
    </row>
    <row r="62" spans="1:44" x14ac:dyDescent="0.3">
      <c r="A62" s="4" t="s">
        <v>30</v>
      </c>
      <c r="B62" s="5">
        <v>2018</v>
      </c>
      <c r="C62" s="5" t="s">
        <v>31</v>
      </c>
      <c r="D62" s="5">
        <v>136.6</v>
      </c>
      <c r="E62" s="5">
        <v>144.4</v>
      </c>
      <c r="F62" s="5">
        <v>143.80000000000001</v>
      </c>
      <c r="G62" s="5">
        <v>142</v>
      </c>
      <c r="H62" s="5">
        <v>123.2</v>
      </c>
      <c r="I62" s="5">
        <v>147.9</v>
      </c>
      <c r="J62" s="5">
        <v>152.1</v>
      </c>
      <c r="K62" s="5">
        <v>131.80000000000001</v>
      </c>
      <c r="L62" s="5">
        <v>119.5</v>
      </c>
      <c r="M62" s="5">
        <v>136</v>
      </c>
      <c r="N62" s="5">
        <v>131.19999999999999</v>
      </c>
      <c r="O62" s="5">
        <v>151.80000000000001</v>
      </c>
      <c r="P62" s="5">
        <v>140.4</v>
      </c>
      <c r="Q62" s="5">
        <f t="shared" si="0"/>
        <v>1800.7</v>
      </c>
      <c r="R62" s="5">
        <v>153.6</v>
      </c>
      <c r="S62" s="5">
        <v>148.30000000000001</v>
      </c>
      <c r="T62" s="5">
        <v>142.30000000000001</v>
      </c>
      <c r="U62" s="5">
        <v>147.5</v>
      </c>
      <c r="V62" s="5">
        <f t="shared" si="1"/>
        <v>438.1</v>
      </c>
      <c r="W62" s="5">
        <v>140.4</v>
      </c>
      <c r="X62" s="5">
        <v>142.30000000000001</v>
      </c>
      <c r="Y62" s="5">
        <v>139.80000000000001</v>
      </c>
      <c r="Z62" s="5">
        <v>136</v>
      </c>
      <c r="AA62" s="5">
        <v>122.7</v>
      </c>
      <c r="AB62" s="5">
        <v>134.30000000000001</v>
      </c>
      <c r="AC62" s="5">
        <v>141.6</v>
      </c>
      <c r="AD62" s="5">
        <v>128.6</v>
      </c>
      <c r="AE62" s="5">
        <v>132.30000000000001</v>
      </c>
      <c r="AF62" s="5">
        <f t="shared" si="2"/>
        <v>538.90000000000009</v>
      </c>
      <c r="AG62" s="5">
        <f t="shared" si="3"/>
        <v>536.79999999999995</v>
      </c>
      <c r="AH62" s="7">
        <v>139.30000000000001</v>
      </c>
      <c r="AI62">
        <f t="shared" si="4"/>
        <v>5124.2000000000007</v>
      </c>
      <c r="AM62">
        <f t="shared" si="5"/>
        <v>0.3514109519534756</v>
      </c>
      <c r="AN62">
        <f t="shared" si="6"/>
        <v>2.9975410795831541E-2</v>
      </c>
      <c r="AO62">
        <f t="shared" si="7"/>
        <v>8.5496272588891919E-2</v>
      </c>
      <c r="AP62">
        <f t="shared" si="8"/>
        <v>2.7770188517231956E-2</v>
      </c>
      <c r="AQ62">
        <f t="shared" si="9"/>
        <v>0.10516763592365638</v>
      </c>
      <c r="AR62">
        <f t="shared" si="10"/>
        <v>0.10475781585418209</v>
      </c>
    </row>
    <row r="63" spans="1:44" x14ac:dyDescent="0.3">
      <c r="A63" s="6" t="s">
        <v>30</v>
      </c>
      <c r="B63" s="3">
        <v>2018</v>
      </c>
      <c r="C63" s="3" t="s">
        <v>36</v>
      </c>
      <c r="D63" s="3">
        <v>136.4</v>
      </c>
      <c r="E63" s="3">
        <v>143.69999999999999</v>
      </c>
      <c r="F63" s="3">
        <v>140.6</v>
      </c>
      <c r="G63" s="3">
        <v>141.5</v>
      </c>
      <c r="H63" s="3">
        <v>122.9</v>
      </c>
      <c r="I63" s="3">
        <v>149.4</v>
      </c>
      <c r="J63" s="3">
        <v>142.4</v>
      </c>
      <c r="K63" s="3">
        <v>130.19999999999999</v>
      </c>
      <c r="L63" s="3">
        <v>117.9</v>
      </c>
      <c r="M63" s="3">
        <v>135.6</v>
      </c>
      <c r="N63" s="3">
        <v>130.5</v>
      </c>
      <c r="O63" s="3">
        <v>151.69999999999999</v>
      </c>
      <c r="P63" s="3">
        <v>138.69999999999999</v>
      </c>
      <c r="Q63" s="5">
        <f t="shared" si="0"/>
        <v>1781.5</v>
      </c>
      <c r="R63" s="3">
        <v>153.30000000000001</v>
      </c>
      <c r="S63" s="3">
        <v>148.69999999999999</v>
      </c>
      <c r="T63" s="3">
        <v>142.4</v>
      </c>
      <c r="U63" s="3">
        <v>147.80000000000001</v>
      </c>
      <c r="V63" s="5">
        <f t="shared" si="1"/>
        <v>438.90000000000003</v>
      </c>
      <c r="W63" s="3">
        <v>141.30000000000001</v>
      </c>
      <c r="X63" s="3">
        <v>142.4</v>
      </c>
      <c r="Y63" s="3">
        <v>139.9</v>
      </c>
      <c r="Z63" s="3">
        <v>136.19999999999999</v>
      </c>
      <c r="AA63" s="3">
        <v>123.3</v>
      </c>
      <c r="AB63" s="3">
        <v>134.30000000000001</v>
      </c>
      <c r="AC63" s="3">
        <v>141.5</v>
      </c>
      <c r="AD63" s="3">
        <v>128.80000000000001</v>
      </c>
      <c r="AE63" s="3">
        <v>132.5</v>
      </c>
      <c r="AF63" s="5">
        <f t="shared" si="2"/>
        <v>540.70000000000005</v>
      </c>
      <c r="AG63" s="5">
        <f t="shared" si="3"/>
        <v>537.1</v>
      </c>
      <c r="AH63" s="8">
        <v>138.5</v>
      </c>
      <c r="AI63">
        <f t="shared" si="4"/>
        <v>5110.6000000000013</v>
      </c>
      <c r="AM63">
        <f t="shared" si="5"/>
        <v>0.34858920674676153</v>
      </c>
      <c r="AN63">
        <f t="shared" si="6"/>
        <v>2.9996477908660425E-2</v>
      </c>
      <c r="AO63">
        <f t="shared" si="7"/>
        <v>8.5880327163151082E-2</v>
      </c>
      <c r="AP63">
        <f t="shared" si="8"/>
        <v>2.7863655930810468E-2</v>
      </c>
      <c r="AQ63">
        <f t="shared" si="9"/>
        <v>0.10579971040582317</v>
      </c>
      <c r="AR63">
        <f t="shared" si="10"/>
        <v>0.10509529213790943</v>
      </c>
    </row>
    <row r="64" spans="1:44" x14ac:dyDescent="0.3">
      <c r="A64" s="4" t="s">
        <v>30</v>
      </c>
      <c r="B64" s="5">
        <v>2018</v>
      </c>
      <c r="C64" s="5" t="s">
        <v>38</v>
      </c>
      <c r="D64" s="5">
        <v>136.80000000000001</v>
      </c>
      <c r="E64" s="5">
        <v>143.80000000000001</v>
      </c>
      <c r="F64" s="5">
        <v>140</v>
      </c>
      <c r="G64" s="5">
        <v>142</v>
      </c>
      <c r="H64" s="5">
        <v>123.2</v>
      </c>
      <c r="I64" s="5">
        <v>152.9</v>
      </c>
      <c r="J64" s="5">
        <v>138</v>
      </c>
      <c r="K64" s="5">
        <v>129.30000000000001</v>
      </c>
      <c r="L64" s="5">
        <v>117.1</v>
      </c>
      <c r="M64" s="5">
        <v>136.30000000000001</v>
      </c>
      <c r="N64" s="5">
        <v>131.19999999999999</v>
      </c>
      <c r="O64" s="5">
        <v>152.80000000000001</v>
      </c>
      <c r="P64" s="5">
        <v>138.6</v>
      </c>
      <c r="Q64" s="5">
        <f t="shared" si="0"/>
        <v>1781.9999999999998</v>
      </c>
      <c r="R64" s="5">
        <v>155.1</v>
      </c>
      <c r="S64" s="5">
        <v>149.19999999999999</v>
      </c>
      <c r="T64" s="5">
        <v>143</v>
      </c>
      <c r="U64" s="5">
        <v>148.30000000000001</v>
      </c>
      <c r="V64" s="5">
        <f t="shared" si="1"/>
        <v>440.5</v>
      </c>
      <c r="W64" s="5">
        <v>142</v>
      </c>
      <c r="X64" s="5">
        <v>142.6</v>
      </c>
      <c r="Y64" s="5">
        <v>139.9</v>
      </c>
      <c r="Z64" s="5">
        <v>136.69999999999999</v>
      </c>
      <c r="AA64" s="5">
        <v>124.6</v>
      </c>
      <c r="AB64" s="5">
        <v>135.1</v>
      </c>
      <c r="AC64" s="5">
        <v>142.69999999999999</v>
      </c>
      <c r="AD64" s="5">
        <v>129.30000000000001</v>
      </c>
      <c r="AE64" s="5">
        <v>133.30000000000001</v>
      </c>
      <c r="AF64" s="5">
        <f t="shared" si="2"/>
        <v>543.19999999999993</v>
      </c>
      <c r="AG64" s="5">
        <f t="shared" si="3"/>
        <v>540.4</v>
      </c>
      <c r="AH64" s="7">
        <v>138.69999999999999</v>
      </c>
      <c r="AI64">
        <f t="shared" si="4"/>
        <v>5127.8999999999996</v>
      </c>
      <c r="AM64">
        <f t="shared" si="5"/>
        <v>0.34751067688527465</v>
      </c>
      <c r="AN64">
        <f t="shared" si="6"/>
        <v>3.0246299654829462E-2</v>
      </c>
      <c r="AO64">
        <f t="shared" si="7"/>
        <v>8.5902611205366727E-2</v>
      </c>
      <c r="AP64">
        <f t="shared" si="8"/>
        <v>2.780865461494959E-2</v>
      </c>
      <c r="AQ64">
        <f t="shared" si="9"/>
        <v>0.10593030285301974</v>
      </c>
      <c r="AR64">
        <f t="shared" si="10"/>
        <v>0.10538427036408667</v>
      </c>
    </row>
    <row r="65" spans="1:44" x14ac:dyDescent="0.3">
      <c r="A65" s="6" t="s">
        <v>30</v>
      </c>
      <c r="B65" s="3">
        <v>2018</v>
      </c>
      <c r="C65" s="3" t="s">
        <v>39</v>
      </c>
      <c r="D65" s="3">
        <v>137.1</v>
      </c>
      <c r="E65" s="3">
        <v>144.5</v>
      </c>
      <c r="F65" s="3">
        <v>135.9</v>
      </c>
      <c r="G65" s="3">
        <v>142.4</v>
      </c>
      <c r="H65" s="3">
        <v>123.5</v>
      </c>
      <c r="I65" s="3">
        <v>156.4</v>
      </c>
      <c r="J65" s="3">
        <v>135.1</v>
      </c>
      <c r="K65" s="3">
        <v>128.4</v>
      </c>
      <c r="L65" s="3">
        <v>115.2</v>
      </c>
      <c r="M65" s="3">
        <v>137.19999999999999</v>
      </c>
      <c r="N65" s="3">
        <v>131.9</v>
      </c>
      <c r="O65" s="3">
        <v>153.80000000000001</v>
      </c>
      <c r="P65" s="3">
        <v>138.6</v>
      </c>
      <c r="Q65" s="5">
        <f t="shared" si="0"/>
        <v>1780</v>
      </c>
      <c r="R65" s="3">
        <v>156.1</v>
      </c>
      <c r="S65" s="3">
        <v>150.1</v>
      </c>
      <c r="T65" s="3">
        <v>143.30000000000001</v>
      </c>
      <c r="U65" s="3">
        <v>149.1</v>
      </c>
      <c r="V65" s="5">
        <f t="shared" si="1"/>
        <v>442.5</v>
      </c>
      <c r="W65" s="3">
        <v>142.9</v>
      </c>
      <c r="X65" s="3">
        <v>143.80000000000001</v>
      </c>
      <c r="Y65" s="3">
        <v>140.9</v>
      </c>
      <c r="Z65" s="3">
        <v>137.6</v>
      </c>
      <c r="AA65" s="3">
        <v>125.3</v>
      </c>
      <c r="AB65" s="3">
        <v>136</v>
      </c>
      <c r="AC65" s="3">
        <v>143.69999999999999</v>
      </c>
      <c r="AD65" s="3">
        <v>130.4</v>
      </c>
      <c r="AE65" s="3">
        <v>134.19999999999999</v>
      </c>
      <c r="AF65" s="5">
        <f t="shared" si="2"/>
        <v>546.69999999999993</v>
      </c>
      <c r="AG65" s="5">
        <f t="shared" si="3"/>
        <v>544.29999999999995</v>
      </c>
      <c r="AH65" s="8">
        <v>139.1</v>
      </c>
      <c r="AI65">
        <f t="shared" si="4"/>
        <v>5146.9000000000005</v>
      </c>
      <c r="AM65">
        <f t="shared" si="5"/>
        <v>0.34583924303949948</v>
      </c>
      <c r="AN65">
        <f t="shared" si="6"/>
        <v>3.0328935864306666E-2</v>
      </c>
      <c r="AO65">
        <f t="shared" si="7"/>
        <v>8.5974081485942988E-2</v>
      </c>
      <c r="AP65">
        <f t="shared" si="8"/>
        <v>2.7939147836561814E-2</v>
      </c>
      <c r="AQ65">
        <f t="shared" si="9"/>
        <v>0.10621927762342379</v>
      </c>
      <c r="AR65">
        <f t="shared" si="10"/>
        <v>0.10575297752044918</v>
      </c>
    </row>
    <row r="66" spans="1:44" x14ac:dyDescent="0.3">
      <c r="A66" s="4" t="s">
        <v>30</v>
      </c>
      <c r="B66" s="5">
        <v>2018</v>
      </c>
      <c r="C66" s="5" t="s">
        <v>41</v>
      </c>
      <c r="D66" s="5">
        <v>137.4</v>
      </c>
      <c r="E66" s="5">
        <v>145.69999999999999</v>
      </c>
      <c r="F66" s="5">
        <v>135.5</v>
      </c>
      <c r="G66" s="5">
        <v>142.9</v>
      </c>
      <c r="H66" s="5">
        <v>123.6</v>
      </c>
      <c r="I66" s="5">
        <v>157.5</v>
      </c>
      <c r="J66" s="5">
        <v>137.80000000000001</v>
      </c>
      <c r="K66" s="5">
        <v>127.2</v>
      </c>
      <c r="L66" s="5">
        <v>111.8</v>
      </c>
      <c r="M66" s="5">
        <v>137.4</v>
      </c>
      <c r="N66" s="5">
        <v>132.19999999999999</v>
      </c>
      <c r="O66" s="5">
        <v>154.30000000000001</v>
      </c>
      <c r="P66" s="5">
        <v>139.1</v>
      </c>
      <c r="Q66" s="5">
        <f t="shared" si="0"/>
        <v>1782.4</v>
      </c>
      <c r="R66" s="5">
        <v>157</v>
      </c>
      <c r="S66" s="5">
        <v>150.80000000000001</v>
      </c>
      <c r="T66" s="5">
        <v>144.1</v>
      </c>
      <c r="U66" s="5">
        <v>149.80000000000001</v>
      </c>
      <c r="V66" s="5">
        <f t="shared" si="1"/>
        <v>444.7</v>
      </c>
      <c r="W66" s="5">
        <v>143.19999999999999</v>
      </c>
      <c r="X66" s="5">
        <v>144.30000000000001</v>
      </c>
      <c r="Y66" s="5">
        <v>141.80000000000001</v>
      </c>
      <c r="Z66" s="5">
        <v>138.4</v>
      </c>
      <c r="AA66" s="5">
        <v>126.4</v>
      </c>
      <c r="AB66" s="5">
        <v>136.80000000000001</v>
      </c>
      <c r="AC66" s="5">
        <v>144.4</v>
      </c>
      <c r="AD66" s="5">
        <v>131.19999999999999</v>
      </c>
      <c r="AE66" s="5">
        <v>135.1</v>
      </c>
      <c r="AF66" s="5">
        <f t="shared" si="2"/>
        <v>549.79999999999995</v>
      </c>
      <c r="AG66" s="5">
        <f t="shared" si="3"/>
        <v>547.5</v>
      </c>
      <c r="AH66" s="7">
        <v>139.80000000000001</v>
      </c>
      <c r="AI66">
        <f t="shared" si="4"/>
        <v>5167.7000000000007</v>
      </c>
      <c r="AM66">
        <f t="shared" si="5"/>
        <v>0.34491166282872454</v>
      </c>
      <c r="AN66">
        <f t="shared" si="6"/>
        <v>3.0381020570079527E-2</v>
      </c>
      <c r="AO66">
        <f t="shared" si="7"/>
        <v>8.6053756990537356E-2</v>
      </c>
      <c r="AP66">
        <f t="shared" si="8"/>
        <v>2.7923447568550804E-2</v>
      </c>
      <c r="AQ66">
        <f t="shared" si="9"/>
        <v>0.10639162490082626</v>
      </c>
      <c r="AR66">
        <f t="shared" si="10"/>
        <v>0.10594655262495886</v>
      </c>
    </row>
    <row r="67" spans="1:44" x14ac:dyDescent="0.3">
      <c r="A67" s="6" t="s">
        <v>30</v>
      </c>
      <c r="B67" s="3">
        <v>2018</v>
      </c>
      <c r="C67" s="3" t="s">
        <v>42</v>
      </c>
      <c r="D67" s="3">
        <v>137.6</v>
      </c>
      <c r="E67" s="3">
        <v>148.1</v>
      </c>
      <c r="F67" s="3">
        <v>136.69999999999999</v>
      </c>
      <c r="G67" s="3">
        <v>143.19999999999999</v>
      </c>
      <c r="H67" s="3">
        <v>124</v>
      </c>
      <c r="I67" s="3">
        <v>154.1</v>
      </c>
      <c r="J67" s="3">
        <v>143.5</v>
      </c>
      <c r="K67" s="3">
        <v>126</v>
      </c>
      <c r="L67" s="3">
        <v>112.4</v>
      </c>
      <c r="M67" s="3">
        <v>137.6</v>
      </c>
      <c r="N67" s="3">
        <v>132.80000000000001</v>
      </c>
      <c r="O67" s="3">
        <v>154.30000000000001</v>
      </c>
      <c r="P67" s="3">
        <v>140</v>
      </c>
      <c r="Q67" s="5">
        <f t="shared" ref="Q67:Q125" si="11">SUM(D67:P67)</f>
        <v>1790.2999999999997</v>
      </c>
      <c r="R67" s="3">
        <v>157.30000000000001</v>
      </c>
      <c r="S67" s="3">
        <v>151.30000000000001</v>
      </c>
      <c r="T67" s="3">
        <v>144.69999999999999</v>
      </c>
      <c r="U67" s="3">
        <v>150.30000000000001</v>
      </c>
      <c r="V67" s="5">
        <f t="shared" ref="V67:V125" si="12">SUM(S67:U67)</f>
        <v>446.3</v>
      </c>
      <c r="W67" s="3">
        <v>142.5</v>
      </c>
      <c r="X67" s="3">
        <v>145.1</v>
      </c>
      <c r="Y67" s="3">
        <v>142.19999999999999</v>
      </c>
      <c r="Z67" s="3">
        <v>138.4</v>
      </c>
      <c r="AA67" s="3">
        <v>127.4</v>
      </c>
      <c r="AB67" s="3">
        <v>137.80000000000001</v>
      </c>
      <c r="AC67" s="3">
        <v>145.1</v>
      </c>
      <c r="AD67" s="3">
        <v>131.4</v>
      </c>
      <c r="AE67" s="3">
        <v>135.6</v>
      </c>
      <c r="AF67" s="5">
        <f t="shared" ref="AF67:AF125" si="13">SUM(W67,Y67,Z67,AA67)</f>
        <v>550.5</v>
      </c>
      <c r="AG67" s="5">
        <f t="shared" ref="AG67:AG125" si="14">SUM(AB67:AE67)</f>
        <v>549.9</v>
      </c>
      <c r="AH67" s="8">
        <v>140.5</v>
      </c>
      <c r="AI67">
        <f t="shared" ref="AI67:AI125" si="15">SUM(Q67:AG67)</f>
        <v>5186.0999999999995</v>
      </c>
      <c r="AM67">
        <f t="shared" ref="AM67:AM125" si="16">Q67/AI67</f>
        <v>0.34521123773162876</v>
      </c>
      <c r="AN67">
        <f t="shared" ref="AN67:AN125" si="17">R67/AI67</f>
        <v>3.0331077302790155E-2</v>
      </c>
      <c r="AO67">
        <f t="shared" ref="AO67:AO125" si="18">V67/AI67</f>
        <v>8.6056959950637293E-2</v>
      </c>
      <c r="AP67">
        <f t="shared" ref="AP67:AP125" si="19">X67/AI67</f>
        <v>2.7978635197932939E-2</v>
      </c>
      <c r="AQ67">
        <f t="shared" ref="AQ67:AQ125" si="20">AF67/AI67</f>
        <v>0.10614912940359809</v>
      </c>
      <c r="AR67">
        <f t="shared" ref="AR67:AR125" si="21">AG67/AI67</f>
        <v>0.10603343552958872</v>
      </c>
    </row>
    <row r="68" spans="1:44" x14ac:dyDescent="0.3">
      <c r="A68" s="4" t="s">
        <v>30</v>
      </c>
      <c r="B68" s="5">
        <v>2018</v>
      </c>
      <c r="C68" s="5" t="s">
        <v>44</v>
      </c>
      <c r="D68" s="5">
        <v>138.4</v>
      </c>
      <c r="E68" s="5">
        <v>149.30000000000001</v>
      </c>
      <c r="F68" s="5">
        <v>139.30000000000001</v>
      </c>
      <c r="G68" s="5">
        <v>143.4</v>
      </c>
      <c r="H68" s="5">
        <v>124.1</v>
      </c>
      <c r="I68" s="5">
        <v>153.30000000000001</v>
      </c>
      <c r="J68" s="5">
        <v>154.19999999999999</v>
      </c>
      <c r="K68" s="5">
        <v>126.4</v>
      </c>
      <c r="L68" s="5">
        <v>114.3</v>
      </c>
      <c r="M68" s="5">
        <v>138.19999999999999</v>
      </c>
      <c r="N68" s="5">
        <v>132.80000000000001</v>
      </c>
      <c r="O68" s="5">
        <v>154.80000000000001</v>
      </c>
      <c r="P68" s="5">
        <v>142</v>
      </c>
      <c r="Q68" s="5">
        <f t="shared" si="11"/>
        <v>1810.5000000000002</v>
      </c>
      <c r="R68" s="5">
        <v>156.1</v>
      </c>
      <c r="S68" s="5">
        <v>151.5</v>
      </c>
      <c r="T68" s="5">
        <v>145.1</v>
      </c>
      <c r="U68" s="5">
        <v>150.6</v>
      </c>
      <c r="V68" s="5">
        <f t="shared" si="12"/>
        <v>447.20000000000005</v>
      </c>
      <c r="W68" s="5">
        <v>143.6</v>
      </c>
      <c r="X68" s="5">
        <v>146.80000000000001</v>
      </c>
      <c r="Y68" s="5">
        <v>143.1</v>
      </c>
      <c r="Z68" s="5">
        <v>139</v>
      </c>
      <c r="AA68" s="5">
        <v>127.5</v>
      </c>
      <c r="AB68" s="5">
        <v>138.4</v>
      </c>
      <c r="AC68" s="5">
        <v>145.80000000000001</v>
      </c>
      <c r="AD68" s="5">
        <v>131.4</v>
      </c>
      <c r="AE68" s="5">
        <v>136</v>
      </c>
      <c r="AF68" s="5">
        <f t="shared" si="13"/>
        <v>553.20000000000005</v>
      </c>
      <c r="AG68" s="5">
        <f t="shared" si="14"/>
        <v>551.6</v>
      </c>
      <c r="AH68" s="7">
        <v>141.80000000000001</v>
      </c>
      <c r="AI68">
        <f t="shared" si="15"/>
        <v>5217.4000000000005</v>
      </c>
      <c r="AM68">
        <f t="shared" si="16"/>
        <v>0.34701192164679728</v>
      </c>
      <c r="AN68">
        <f t="shared" si="17"/>
        <v>2.9919116801471992E-2</v>
      </c>
      <c r="AO68">
        <f t="shared" si="18"/>
        <v>8.5713190478015872E-2</v>
      </c>
      <c r="AP68">
        <f t="shared" si="19"/>
        <v>2.8136619772300378E-2</v>
      </c>
      <c r="AQ68">
        <f t="shared" si="20"/>
        <v>0.10602982328362785</v>
      </c>
      <c r="AR68">
        <f t="shared" si="21"/>
        <v>0.10572315712807144</v>
      </c>
    </row>
    <row r="69" spans="1:44" x14ac:dyDescent="0.3">
      <c r="A69" s="6" t="s">
        <v>30</v>
      </c>
      <c r="B69" s="3">
        <v>2018</v>
      </c>
      <c r="C69" s="3" t="s">
        <v>46</v>
      </c>
      <c r="D69" s="3">
        <v>139.19999999999999</v>
      </c>
      <c r="E69" s="3">
        <v>148.80000000000001</v>
      </c>
      <c r="F69" s="3">
        <v>139.1</v>
      </c>
      <c r="G69" s="3">
        <v>143.5</v>
      </c>
      <c r="H69" s="3">
        <v>125</v>
      </c>
      <c r="I69" s="3">
        <v>154.4</v>
      </c>
      <c r="J69" s="3">
        <v>156.30000000000001</v>
      </c>
      <c r="K69" s="3">
        <v>126.8</v>
      </c>
      <c r="L69" s="3">
        <v>115.4</v>
      </c>
      <c r="M69" s="3">
        <v>138.6</v>
      </c>
      <c r="N69" s="3">
        <v>133.80000000000001</v>
      </c>
      <c r="O69" s="3">
        <v>155.19999999999999</v>
      </c>
      <c r="P69" s="3">
        <v>142.69999999999999</v>
      </c>
      <c r="Q69" s="5">
        <f t="shared" si="11"/>
        <v>1818.8</v>
      </c>
      <c r="R69" s="3">
        <v>156.4</v>
      </c>
      <c r="S69" s="3">
        <v>152.1</v>
      </c>
      <c r="T69" s="3">
        <v>145.80000000000001</v>
      </c>
      <c r="U69" s="3">
        <v>151.30000000000001</v>
      </c>
      <c r="V69" s="5">
        <f t="shared" si="12"/>
        <v>449.2</v>
      </c>
      <c r="W69" s="3">
        <v>144.6</v>
      </c>
      <c r="X69" s="3">
        <v>147.69999999999999</v>
      </c>
      <c r="Y69" s="3">
        <v>143.80000000000001</v>
      </c>
      <c r="Z69" s="3">
        <v>139.4</v>
      </c>
      <c r="AA69" s="3">
        <v>128.30000000000001</v>
      </c>
      <c r="AB69" s="3">
        <v>138.6</v>
      </c>
      <c r="AC69" s="3">
        <v>146.9</v>
      </c>
      <c r="AD69" s="3">
        <v>131.30000000000001</v>
      </c>
      <c r="AE69" s="3">
        <v>136.6</v>
      </c>
      <c r="AF69" s="5">
        <f t="shared" si="13"/>
        <v>556.09999999999991</v>
      </c>
      <c r="AG69" s="5">
        <f t="shared" si="14"/>
        <v>553.4</v>
      </c>
      <c r="AH69" s="8">
        <v>142.5</v>
      </c>
      <c r="AI69">
        <f t="shared" si="15"/>
        <v>5240.3000000000011</v>
      </c>
      <c r="AM69">
        <f t="shared" si="16"/>
        <v>0.34707936568517062</v>
      </c>
      <c r="AN69">
        <f t="shared" si="17"/>
        <v>2.9845619525599675E-2</v>
      </c>
      <c r="AO69">
        <f t="shared" si="18"/>
        <v>8.5720283189893692E-2</v>
      </c>
      <c r="AP69">
        <f t="shared" si="19"/>
        <v>2.8185409232295854E-2</v>
      </c>
      <c r="AQ69">
        <f t="shared" si="20"/>
        <v>0.10611987863290266</v>
      </c>
      <c r="AR69">
        <f t="shared" si="21"/>
        <v>0.10560464095567045</v>
      </c>
    </row>
    <row r="70" spans="1:44" x14ac:dyDescent="0.3">
      <c r="A70" s="4" t="s">
        <v>30</v>
      </c>
      <c r="B70" s="5">
        <v>2018</v>
      </c>
      <c r="C70" s="5" t="s">
        <v>48</v>
      </c>
      <c r="D70" s="5">
        <v>139.4</v>
      </c>
      <c r="E70" s="5">
        <v>147.19999999999999</v>
      </c>
      <c r="F70" s="5">
        <v>136.6</v>
      </c>
      <c r="G70" s="5">
        <v>143.69999999999999</v>
      </c>
      <c r="H70" s="5">
        <v>124.6</v>
      </c>
      <c r="I70" s="5">
        <v>150.1</v>
      </c>
      <c r="J70" s="5">
        <v>149.4</v>
      </c>
      <c r="K70" s="5">
        <v>125.4</v>
      </c>
      <c r="L70" s="5">
        <v>114.4</v>
      </c>
      <c r="M70" s="5">
        <v>138.69999999999999</v>
      </c>
      <c r="N70" s="5">
        <v>133.1</v>
      </c>
      <c r="O70" s="5">
        <v>155.9</v>
      </c>
      <c r="P70" s="5">
        <v>141.30000000000001</v>
      </c>
      <c r="Q70" s="5">
        <f t="shared" si="11"/>
        <v>1799.8000000000002</v>
      </c>
      <c r="R70" s="5">
        <v>157.69999999999999</v>
      </c>
      <c r="S70" s="5">
        <v>152.1</v>
      </c>
      <c r="T70" s="5">
        <v>146.1</v>
      </c>
      <c r="U70" s="5">
        <v>151.30000000000001</v>
      </c>
      <c r="V70" s="5">
        <f t="shared" si="12"/>
        <v>449.5</v>
      </c>
      <c r="W70" s="5">
        <v>145.30000000000001</v>
      </c>
      <c r="X70" s="5">
        <v>149</v>
      </c>
      <c r="Y70" s="5">
        <v>144</v>
      </c>
      <c r="Z70" s="5">
        <v>140</v>
      </c>
      <c r="AA70" s="5">
        <v>129.9</v>
      </c>
      <c r="AB70" s="5">
        <v>140</v>
      </c>
      <c r="AC70" s="5">
        <v>147.6</v>
      </c>
      <c r="AD70" s="5">
        <v>132</v>
      </c>
      <c r="AE70" s="5">
        <v>137.4</v>
      </c>
      <c r="AF70" s="5">
        <f t="shared" si="13"/>
        <v>559.20000000000005</v>
      </c>
      <c r="AG70" s="5">
        <f t="shared" si="14"/>
        <v>557</v>
      </c>
      <c r="AH70" s="7">
        <v>142.1</v>
      </c>
      <c r="AI70">
        <f t="shared" si="15"/>
        <v>5237.9000000000005</v>
      </c>
      <c r="AM70">
        <f t="shared" si="16"/>
        <v>0.34361098913686783</v>
      </c>
      <c r="AN70">
        <f t="shared" si="17"/>
        <v>3.0107485824471633E-2</v>
      </c>
      <c r="AO70">
        <f t="shared" si="18"/>
        <v>8.5816834991122387E-2</v>
      </c>
      <c r="AP70">
        <f t="shared" si="19"/>
        <v>2.844651482464346E-2</v>
      </c>
      <c r="AQ70">
        <f t="shared" si="20"/>
        <v>0.10676034288550755</v>
      </c>
      <c r="AR70">
        <f t="shared" si="21"/>
        <v>0.10634032723037858</v>
      </c>
    </row>
    <row r="71" spans="1:44" x14ac:dyDescent="0.3">
      <c r="A71" s="6" t="s">
        <v>30</v>
      </c>
      <c r="B71" s="3">
        <v>2018</v>
      </c>
      <c r="C71" s="3" t="s">
        <v>50</v>
      </c>
      <c r="D71" s="3">
        <v>139.30000000000001</v>
      </c>
      <c r="E71" s="3">
        <v>147.6</v>
      </c>
      <c r="F71" s="3">
        <v>134.6</v>
      </c>
      <c r="G71" s="3">
        <v>141.9</v>
      </c>
      <c r="H71" s="3">
        <v>123.5</v>
      </c>
      <c r="I71" s="3">
        <v>144.5</v>
      </c>
      <c r="J71" s="3">
        <v>147.6</v>
      </c>
      <c r="K71" s="3">
        <v>121.4</v>
      </c>
      <c r="L71" s="3">
        <v>112.3</v>
      </c>
      <c r="M71" s="3">
        <v>139.5</v>
      </c>
      <c r="N71" s="3">
        <v>134.6</v>
      </c>
      <c r="O71" s="3">
        <v>155.19999999999999</v>
      </c>
      <c r="P71" s="3">
        <v>140.19999999999999</v>
      </c>
      <c r="Q71" s="5">
        <f t="shared" si="11"/>
        <v>1782.2</v>
      </c>
      <c r="R71" s="3">
        <v>159.6</v>
      </c>
      <c r="S71" s="3">
        <v>150.69999999999999</v>
      </c>
      <c r="T71" s="3">
        <v>144.5</v>
      </c>
      <c r="U71" s="3">
        <v>149.80000000000001</v>
      </c>
      <c r="V71" s="5">
        <f t="shared" si="12"/>
        <v>445</v>
      </c>
      <c r="W71" s="3">
        <v>146.30000000000001</v>
      </c>
      <c r="X71" s="3">
        <v>149.69999999999999</v>
      </c>
      <c r="Y71" s="3">
        <v>147.5</v>
      </c>
      <c r="Z71" s="3">
        <v>144.80000000000001</v>
      </c>
      <c r="AA71" s="3">
        <v>130.80000000000001</v>
      </c>
      <c r="AB71" s="3">
        <v>140.1</v>
      </c>
      <c r="AC71" s="3">
        <v>148</v>
      </c>
      <c r="AD71" s="3">
        <v>134.4</v>
      </c>
      <c r="AE71" s="3">
        <v>139.80000000000001</v>
      </c>
      <c r="AF71" s="5">
        <f t="shared" si="13"/>
        <v>569.40000000000009</v>
      </c>
      <c r="AG71" s="5">
        <f t="shared" si="14"/>
        <v>562.29999999999995</v>
      </c>
      <c r="AH71" s="8">
        <v>142.19999999999999</v>
      </c>
      <c r="AI71">
        <f t="shared" si="15"/>
        <v>5244.9000000000005</v>
      </c>
      <c r="AM71">
        <f t="shared" si="16"/>
        <v>0.33979675494289691</v>
      </c>
      <c r="AN71">
        <f t="shared" si="17"/>
        <v>3.0429560144140017E-2</v>
      </c>
      <c r="AO71">
        <f t="shared" si="18"/>
        <v>8.4844324963297676E-2</v>
      </c>
      <c r="AP71">
        <f t="shared" si="19"/>
        <v>2.8542012240462159E-2</v>
      </c>
      <c r="AQ71">
        <f t="shared" si="20"/>
        <v>0.10856260367213866</v>
      </c>
      <c r="AR71">
        <f t="shared" si="21"/>
        <v>0.10720890770081411</v>
      </c>
    </row>
    <row r="72" spans="1:44" x14ac:dyDescent="0.3">
      <c r="A72" s="4" t="s">
        <v>30</v>
      </c>
      <c r="B72" s="5">
        <v>2018</v>
      </c>
      <c r="C72" s="5" t="s">
        <v>53</v>
      </c>
      <c r="D72" s="5">
        <v>137.1</v>
      </c>
      <c r="E72" s="5">
        <v>150.80000000000001</v>
      </c>
      <c r="F72" s="5">
        <v>136.69999999999999</v>
      </c>
      <c r="G72" s="5">
        <v>141.9</v>
      </c>
      <c r="H72" s="5">
        <v>122.8</v>
      </c>
      <c r="I72" s="5">
        <v>143.9</v>
      </c>
      <c r="J72" s="5">
        <v>147.5</v>
      </c>
      <c r="K72" s="5">
        <v>121</v>
      </c>
      <c r="L72" s="5">
        <v>111.6</v>
      </c>
      <c r="M72" s="5">
        <v>140.6</v>
      </c>
      <c r="N72" s="5">
        <v>137.5</v>
      </c>
      <c r="O72" s="5">
        <v>156.1</v>
      </c>
      <c r="P72" s="5">
        <v>140</v>
      </c>
      <c r="Q72" s="5">
        <f t="shared" si="11"/>
        <v>1787.4999999999995</v>
      </c>
      <c r="R72" s="5">
        <v>161.9</v>
      </c>
      <c r="S72" s="5">
        <v>151.69999999999999</v>
      </c>
      <c r="T72" s="5">
        <v>145.5</v>
      </c>
      <c r="U72" s="5">
        <v>150.80000000000001</v>
      </c>
      <c r="V72" s="5">
        <f t="shared" si="12"/>
        <v>448</v>
      </c>
      <c r="W72" s="5">
        <v>146.9</v>
      </c>
      <c r="X72" s="5">
        <v>150.30000000000001</v>
      </c>
      <c r="Y72" s="5">
        <v>148</v>
      </c>
      <c r="Z72" s="5">
        <v>145.4</v>
      </c>
      <c r="AA72" s="5">
        <v>130.30000000000001</v>
      </c>
      <c r="AB72" s="5">
        <v>143.1</v>
      </c>
      <c r="AC72" s="5">
        <v>150.19999999999999</v>
      </c>
      <c r="AD72" s="5">
        <v>133.1</v>
      </c>
      <c r="AE72" s="5">
        <v>140.1</v>
      </c>
      <c r="AF72" s="5">
        <f t="shared" si="13"/>
        <v>570.59999999999991</v>
      </c>
      <c r="AG72" s="5">
        <f t="shared" si="14"/>
        <v>566.5</v>
      </c>
      <c r="AH72" s="7">
        <v>142.4</v>
      </c>
      <c r="AI72">
        <f t="shared" si="15"/>
        <v>5269.9</v>
      </c>
      <c r="AM72">
        <f t="shared" si="16"/>
        <v>0.33919049697337705</v>
      </c>
      <c r="AN72">
        <f t="shared" si="17"/>
        <v>3.0721645572022244E-2</v>
      </c>
      <c r="AO72">
        <f t="shared" si="18"/>
        <v>8.5011100779900955E-2</v>
      </c>
      <c r="AP72">
        <f t="shared" si="19"/>
        <v>2.8520465283971237E-2</v>
      </c>
      <c r="AQ72">
        <f t="shared" si="20"/>
        <v>0.10827529934154348</v>
      </c>
      <c r="AR72">
        <f t="shared" si="21"/>
        <v>0.1074972959638703</v>
      </c>
    </row>
    <row r="73" spans="1:44" x14ac:dyDescent="0.3">
      <c r="A73" s="6" t="s">
        <v>30</v>
      </c>
      <c r="B73" s="3">
        <v>2018</v>
      </c>
      <c r="C73" s="3" t="s">
        <v>55</v>
      </c>
      <c r="D73" s="3">
        <v>137.1</v>
      </c>
      <c r="E73" s="3">
        <v>151.9</v>
      </c>
      <c r="F73" s="3">
        <v>137.4</v>
      </c>
      <c r="G73" s="3">
        <v>142.4</v>
      </c>
      <c r="H73" s="3">
        <v>124.2</v>
      </c>
      <c r="I73" s="3">
        <v>140.19999999999999</v>
      </c>
      <c r="J73" s="3">
        <v>136.6</v>
      </c>
      <c r="K73" s="3">
        <v>120.9</v>
      </c>
      <c r="L73" s="3">
        <v>109.9</v>
      </c>
      <c r="M73" s="3">
        <v>140.19999999999999</v>
      </c>
      <c r="N73" s="3">
        <v>137.80000000000001</v>
      </c>
      <c r="O73" s="3">
        <v>156</v>
      </c>
      <c r="P73" s="3">
        <v>138.5</v>
      </c>
      <c r="Q73" s="5">
        <f t="shared" si="11"/>
        <v>1773.1000000000001</v>
      </c>
      <c r="R73" s="3">
        <v>162.4</v>
      </c>
      <c r="S73" s="3">
        <v>151.6</v>
      </c>
      <c r="T73" s="3">
        <v>145.9</v>
      </c>
      <c r="U73" s="3">
        <v>150.80000000000001</v>
      </c>
      <c r="V73" s="5">
        <f t="shared" si="12"/>
        <v>448.3</v>
      </c>
      <c r="W73" s="3">
        <v>146.5</v>
      </c>
      <c r="X73" s="3">
        <v>149</v>
      </c>
      <c r="Y73" s="3">
        <v>149.5</v>
      </c>
      <c r="Z73" s="3">
        <v>149.6</v>
      </c>
      <c r="AA73" s="3">
        <v>128.9</v>
      </c>
      <c r="AB73" s="3">
        <v>143.30000000000001</v>
      </c>
      <c r="AC73" s="3">
        <v>155.1</v>
      </c>
      <c r="AD73" s="3">
        <v>133.19999999999999</v>
      </c>
      <c r="AE73" s="3">
        <v>141.6</v>
      </c>
      <c r="AF73" s="5">
        <f t="shared" si="13"/>
        <v>574.5</v>
      </c>
      <c r="AG73" s="5">
        <f t="shared" si="14"/>
        <v>573.19999999999993</v>
      </c>
      <c r="AH73" s="8">
        <v>141.9</v>
      </c>
      <c r="AI73">
        <f t="shared" si="15"/>
        <v>5276.5000000000009</v>
      </c>
      <c r="AM73">
        <f t="shared" si="16"/>
        <v>0.33603714583530747</v>
      </c>
      <c r="AN73">
        <f t="shared" si="17"/>
        <v>3.0777977826210553E-2</v>
      </c>
      <c r="AO73">
        <f t="shared" si="18"/>
        <v>8.4961622287501176E-2</v>
      </c>
      <c r="AP73">
        <f t="shared" si="19"/>
        <v>2.8238415616412389E-2</v>
      </c>
      <c r="AQ73">
        <f t="shared" si="20"/>
        <v>0.10887899175589878</v>
      </c>
      <c r="AR73">
        <f t="shared" si="21"/>
        <v>0.10863261631763477</v>
      </c>
    </row>
    <row r="74" spans="1:44" x14ac:dyDescent="0.3">
      <c r="A74" s="4" t="s">
        <v>30</v>
      </c>
      <c r="B74" s="5">
        <v>2019</v>
      </c>
      <c r="C74" s="5" t="s">
        <v>31</v>
      </c>
      <c r="D74" s="5">
        <v>136.6</v>
      </c>
      <c r="E74" s="5">
        <v>152.5</v>
      </c>
      <c r="F74" s="5">
        <v>138.19999999999999</v>
      </c>
      <c r="G74" s="5">
        <v>142.4</v>
      </c>
      <c r="H74" s="5">
        <v>123.9</v>
      </c>
      <c r="I74" s="5">
        <v>135.5</v>
      </c>
      <c r="J74" s="5">
        <v>131.69999999999999</v>
      </c>
      <c r="K74" s="5">
        <v>121.3</v>
      </c>
      <c r="L74" s="5">
        <v>108.4</v>
      </c>
      <c r="M74" s="5">
        <v>138.9</v>
      </c>
      <c r="N74" s="5">
        <v>137</v>
      </c>
      <c r="O74" s="5">
        <v>155.80000000000001</v>
      </c>
      <c r="P74" s="5">
        <v>137.4</v>
      </c>
      <c r="Q74" s="5">
        <f t="shared" si="11"/>
        <v>1759.6000000000001</v>
      </c>
      <c r="R74" s="5">
        <v>162.69999999999999</v>
      </c>
      <c r="S74" s="5">
        <v>150.6</v>
      </c>
      <c r="T74" s="5">
        <v>145.1</v>
      </c>
      <c r="U74" s="5">
        <v>149.9</v>
      </c>
      <c r="V74" s="5">
        <f t="shared" si="12"/>
        <v>445.6</v>
      </c>
      <c r="W74" s="5">
        <v>147.69999999999999</v>
      </c>
      <c r="X74" s="5">
        <v>146.19999999999999</v>
      </c>
      <c r="Y74" s="5">
        <v>150.1</v>
      </c>
      <c r="Z74" s="5">
        <v>149.6</v>
      </c>
      <c r="AA74" s="5">
        <v>128.6</v>
      </c>
      <c r="AB74" s="5">
        <v>142.9</v>
      </c>
      <c r="AC74" s="5">
        <v>155.19999999999999</v>
      </c>
      <c r="AD74" s="5">
        <v>133.5</v>
      </c>
      <c r="AE74" s="5">
        <v>141.69999999999999</v>
      </c>
      <c r="AF74" s="5">
        <f t="shared" si="13"/>
        <v>576</v>
      </c>
      <c r="AG74" s="5">
        <f t="shared" si="14"/>
        <v>573.29999999999995</v>
      </c>
      <c r="AH74" s="7">
        <v>141</v>
      </c>
      <c r="AI74">
        <f t="shared" si="15"/>
        <v>5258.2999999999993</v>
      </c>
      <c r="AM74">
        <f t="shared" si="16"/>
        <v>0.33463286613544307</v>
      </c>
      <c r="AN74">
        <f t="shared" si="17"/>
        <v>3.094155905901147E-2</v>
      </c>
      <c r="AO74">
        <f t="shared" si="18"/>
        <v>8.4742217066352266E-2</v>
      </c>
      <c r="AP74">
        <f t="shared" si="19"/>
        <v>2.780366278074663E-2</v>
      </c>
      <c r="AQ74">
        <f t="shared" si="20"/>
        <v>0.10954110644124529</v>
      </c>
      <c r="AR74">
        <f t="shared" si="21"/>
        <v>0.10902763250480194</v>
      </c>
    </row>
    <row r="75" spans="1:44" x14ac:dyDescent="0.3">
      <c r="A75" s="6" t="s">
        <v>30</v>
      </c>
      <c r="B75" s="3">
        <v>2019</v>
      </c>
      <c r="C75" s="3" t="s">
        <v>36</v>
      </c>
      <c r="D75" s="3">
        <v>136.80000000000001</v>
      </c>
      <c r="E75" s="3">
        <v>153</v>
      </c>
      <c r="F75" s="3">
        <v>139.1</v>
      </c>
      <c r="G75" s="3">
        <v>142.5</v>
      </c>
      <c r="H75" s="3">
        <v>124.1</v>
      </c>
      <c r="I75" s="3">
        <v>135.80000000000001</v>
      </c>
      <c r="J75" s="3">
        <v>128.69999999999999</v>
      </c>
      <c r="K75" s="3">
        <v>121.5</v>
      </c>
      <c r="L75" s="3">
        <v>108.3</v>
      </c>
      <c r="M75" s="3">
        <v>139.19999999999999</v>
      </c>
      <c r="N75" s="3">
        <v>137.4</v>
      </c>
      <c r="O75" s="3">
        <v>156.19999999999999</v>
      </c>
      <c r="P75" s="3">
        <v>137.19999999999999</v>
      </c>
      <c r="Q75" s="5">
        <f t="shared" si="11"/>
        <v>1759.8000000000002</v>
      </c>
      <c r="R75" s="3">
        <v>162.80000000000001</v>
      </c>
      <c r="S75" s="3">
        <v>150.5</v>
      </c>
      <c r="T75" s="3">
        <v>146.1</v>
      </c>
      <c r="U75" s="3">
        <v>149.9</v>
      </c>
      <c r="V75" s="5">
        <f t="shared" si="12"/>
        <v>446.5</v>
      </c>
      <c r="W75" s="3">
        <v>148.5</v>
      </c>
      <c r="X75" s="3">
        <v>145.30000000000001</v>
      </c>
      <c r="Y75" s="3">
        <v>150.1</v>
      </c>
      <c r="Z75" s="3">
        <v>149.9</v>
      </c>
      <c r="AA75" s="3">
        <v>129.19999999999999</v>
      </c>
      <c r="AB75" s="3">
        <v>143.4</v>
      </c>
      <c r="AC75" s="3">
        <v>155.5</v>
      </c>
      <c r="AD75" s="3">
        <v>134.9</v>
      </c>
      <c r="AE75" s="3">
        <v>142.19999999999999</v>
      </c>
      <c r="AF75" s="5">
        <f t="shared" si="13"/>
        <v>577.70000000000005</v>
      </c>
      <c r="AG75" s="5">
        <f t="shared" si="14"/>
        <v>576</v>
      </c>
      <c r="AH75" s="8">
        <v>141</v>
      </c>
      <c r="AI75">
        <f t="shared" si="15"/>
        <v>5268.3</v>
      </c>
      <c r="AM75">
        <f t="shared" si="16"/>
        <v>0.33403564717271228</v>
      </c>
      <c r="AN75">
        <f t="shared" si="17"/>
        <v>3.0901808932672779E-2</v>
      </c>
      <c r="AO75">
        <f t="shared" si="18"/>
        <v>8.4752197103429947E-2</v>
      </c>
      <c r="AP75">
        <f t="shared" si="19"/>
        <v>2.7580054286961638E-2</v>
      </c>
      <c r="AQ75">
        <f t="shared" si="20"/>
        <v>0.10965586621870434</v>
      </c>
      <c r="AR75">
        <f t="shared" si="21"/>
        <v>0.10933318148169238</v>
      </c>
    </row>
    <row r="76" spans="1:44" x14ac:dyDescent="0.3">
      <c r="A76" s="4" t="s">
        <v>30</v>
      </c>
      <c r="B76" s="5">
        <v>2019</v>
      </c>
      <c r="C76" s="5" t="s">
        <v>38</v>
      </c>
      <c r="D76" s="5">
        <v>136.9</v>
      </c>
      <c r="E76" s="5">
        <v>154.1</v>
      </c>
      <c r="F76" s="5">
        <v>138.69999999999999</v>
      </c>
      <c r="G76" s="5">
        <v>142.5</v>
      </c>
      <c r="H76" s="5">
        <v>124.1</v>
      </c>
      <c r="I76" s="5">
        <v>136.1</v>
      </c>
      <c r="J76" s="5">
        <v>128.19999999999999</v>
      </c>
      <c r="K76" s="5">
        <v>122.3</v>
      </c>
      <c r="L76" s="5">
        <v>108.3</v>
      </c>
      <c r="M76" s="5">
        <v>138.9</v>
      </c>
      <c r="N76" s="5">
        <v>137.4</v>
      </c>
      <c r="O76" s="5">
        <v>156.4</v>
      </c>
      <c r="P76" s="5">
        <v>137.30000000000001</v>
      </c>
      <c r="Q76" s="5">
        <f t="shared" si="11"/>
        <v>1761.2000000000003</v>
      </c>
      <c r="R76" s="5">
        <v>162.9</v>
      </c>
      <c r="S76" s="5">
        <v>150.80000000000001</v>
      </c>
      <c r="T76" s="5">
        <v>146.1</v>
      </c>
      <c r="U76" s="5">
        <v>150.1</v>
      </c>
      <c r="V76" s="5">
        <f t="shared" si="12"/>
        <v>447</v>
      </c>
      <c r="W76" s="5">
        <v>149</v>
      </c>
      <c r="X76" s="5">
        <v>146.4</v>
      </c>
      <c r="Y76" s="5">
        <v>150</v>
      </c>
      <c r="Z76" s="5">
        <v>150.4</v>
      </c>
      <c r="AA76" s="5">
        <v>129.9</v>
      </c>
      <c r="AB76" s="5">
        <v>143.80000000000001</v>
      </c>
      <c r="AC76" s="5">
        <v>155.5</v>
      </c>
      <c r="AD76" s="5">
        <v>134</v>
      </c>
      <c r="AE76" s="5">
        <v>142.4</v>
      </c>
      <c r="AF76" s="5">
        <f t="shared" si="13"/>
        <v>579.29999999999995</v>
      </c>
      <c r="AG76" s="5">
        <f t="shared" si="14"/>
        <v>575.70000000000005</v>
      </c>
      <c r="AH76" s="7">
        <v>141.19999999999999</v>
      </c>
      <c r="AI76">
        <f t="shared" si="15"/>
        <v>5274.5000000000009</v>
      </c>
      <c r="AM76">
        <f t="shared" si="16"/>
        <v>0.33390842733908427</v>
      </c>
      <c r="AN76">
        <f t="shared" si="17"/>
        <v>3.0884444023130151E-2</v>
      </c>
      <c r="AO76">
        <f t="shared" si="18"/>
        <v>8.4747369418902249E-2</v>
      </c>
      <c r="AP76">
        <f t="shared" si="19"/>
        <v>2.7756185420418994E-2</v>
      </c>
      <c r="AQ76">
        <f t="shared" si="20"/>
        <v>0.1098303156697317</v>
      </c>
      <c r="AR76">
        <f t="shared" si="21"/>
        <v>0.10914778652004928</v>
      </c>
    </row>
    <row r="77" spans="1:44" x14ac:dyDescent="0.3">
      <c r="A77" s="6" t="s">
        <v>30</v>
      </c>
      <c r="B77" s="3">
        <v>2019</v>
      </c>
      <c r="C77" s="3" t="s">
        <v>41</v>
      </c>
      <c r="D77" s="3">
        <v>137.4</v>
      </c>
      <c r="E77" s="3">
        <v>159.5</v>
      </c>
      <c r="F77" s="3">
        <v>134.5</v>
      </c>
      <c r="G77" s="3">
        <v>142.6</v>
      </c>
      <c r="H77" s="3">
        <v>124</v>
      </c>
      <c r="I77" s="3">
        <v>143.69999999999999</v>
      </c>
      <c r="J77" s="3">
        <v>133.4</v>
      </c>
      <c r="K77" s="3">
        <v>125.1</v>
      </c>
      <c r="L77" s="3">
        <v>109.3</v>
      </c>
      <c r="M77" s="3">
        <v>139.30000000000001</v>
      </c>
      <c r="N77" s="3">
        <v>137.69999999999999</v>
      </c>
      <c r="O77" s="3">
        <v>156.4</v>
      </c>
      <c r="P77" s="3">
        <v>139.19999999999999</v>
      </c>
      <c r="Q77" s="5">
        <f t="shared" si="11"/>
        <v>1782.1000000000001</v>
      </c>
      <c r="R77" s="3">
        <v>163.30000000000001</v>
      </c>
      <c r="S77" s="3">
        <v>151.30000000000001</v>
      </c>
      <c r="T77" s="3">
        <v>146.6</v>
      </c>
      <c r="U77" s="3">
        <v>150.69999999999999</v>
      </c>
      <c r="V77" s="5">
        <f t="shared" si="12"/>
        <v>448.59999999999997</v>
      </c>
      <c r="W77" s="3">
        <v>150.1</v>
      </c>
      <c r="X77" s="3">
        <v>146.9</v>
      </c>
      <c r="Y77" s="3">
        <v>149.5</v>
      </c>
      <c r="Z77" s="3">
        <v>151.30000000000001</v>
      </c>
      <c r="AA77" s="3">
        <v>130.19999999999999</v>
      </c>
      <c r="AB77" s="3">
        <v>145.9</v>
      </c>
      <c r="AC77" s="3">
        <v>156.69999999999999</v>
      </c>
      <c r="AD77" s="3">
        <v>133.9</v>
      </c>
      <c r="AE77" s="3">
        <v>142.9</v>
      </c>
      <c r="AF77" s="5">
        <f t="shared" si="13"/>
        <v>581.1</v>
      </c>
      <c r="AG77" s="5">
        <f t="shared" si="14"/>
        <v>579.4</v>
      </c>
      <c r="AH77" s="8">
        <v>142.4</v>
      </c>
      <c r="AI77">
        <f t="shared" si="15"/>
        <v>5310.5</v>
      </c>
      <c r="AM77">
        <f t="shared" si="16"/>
        <v>0.33558045381790796</v>
      </c>
      <c r="AN77">
        <f t="shared" si="17"/>
        <v>3.0750400150644952E-2</v>
      </c>
      <c r="AO77">
        <f t="shared" si="18"/>
        <v>8.447415497599095E-2</v>
      </c>
      <c r="AP77">
        <f t="shared" si="19"/>
        <v>2.7662178702570379E-2</v>
      </c>
      <c r="AQ77">
        <f t="shared" si="20"/>
        <v>0.10942472460220319</v>
      </c>
      <c r="AR77">
        <f t="shared" si="21"/>
        <v>0.10910460408624423</v>
      </c>
    </row>
    <row r="78" spans="1:44" x14ac:dyDescent="0.3">
      <c r="A78" s="4" t="s">
        <v>30</v>
      </c>
      <c r="B78" s="5">
        <v>2019</v>
      </c>
      <c r="C78" s="5" t="s">
        <v>42</v>
      </c>
      <c r="D78" s="5">
        <v>137.80000000000001</v>
      </c>
      <c r="E78" s="5">
        <v>163.5</v>
      </c>
      <c r="F78" s="5">
        <v>136.19999999999999</v>
      </c>
      <c r="G78" s="5">
        <v>143.19999999999999</v>
      </c>
      <c r="H78" s="5">
        <v>124.3</v>
      </c>
      <c r="I78" s="5">
        <v>143.30000000000001</v>
      </c>
      <c r="J78" s="5">
        <v>140.6</v>
      </c>
      <c r="K78" s="5">
        <v>128.69999999999999</v>
      </c>
      <c r="L78" s="5">
        <v>110.6</v>
      </c>
      <c r="M78" s="5">
        <v>140.4</v>
      </c>
      <c r="N78" s="5">
        <v>138</v>
      </c>
      <c r="O78" s="5">
        <v>156.6</v>
      </c>
      <c r="P78" s="5">
        <v>141</v>
      </c>
      <c r="Q78" s="5">
        <f t="shared" si="11"/>
        <v>1804.1999999999998</v>
      </c>
      <c r="R78" s="5">
        <v>164.2</v>
      </c>
      <c r="S78" s="5">
        <v>151.4</v>
      </c>
      <c r="T78" s="5">
        <v>146.5</v>
      </c>
      <c r="U78" s="5">
        <v>150.69999999999999</v>
      </c>
      <c r="V78" s="5">
        <f t="shared" si="12"/>
        <v>448.59999999999997</v>
      </c>
      <c r="W78" s="5">
        <v>149.4</v>
      </c>
      <c r="X78" s="5">
        <v>147.80000000000001</v>
      </c>
      <c r="Y78" s="5">
        <v>149.6</v>
      </c>
      <c r="Z78" s="5">
        <v>151.69999999999999</v>
      </c>
      <c r="AA78" s="5">
        <v>130.19999999999999</v>
      </c>
      <c r="AB78" s="5">
        <v>146.4</v>
      </c>
      <c r="AC78" s="5">
        <v>157.69999999999999</v>
      </c>
      <c r="AD78" s="5">
        <v>134.80000000000001</v>
      </c>
      <c r="AE78" s="5">
        <v>143.30000000000001</v>
      </c>
      <c r="AF78" s="5">
        <f t="shared" si="13"/>
        <v>580.9</v>
      </c>
      <c r="AG78" s="5">
        <f t="shared" si="14"/>
        <v>582.20000000000005</v>
      </c>
      <c r="AH78" s="7">
        <v>143.6</v>
      </c>
      <c r="AI78">
        <f t="shared" si="15"/>
        <v>5339.5999999999985</v>
      </c>
      <c r="AM78">
        <f t="shared" si="16"/>
        <v>0.33789047868754218</v>
      </c>
      <c r="AN78">
        <f t="shared" si="17"/>
        <v>3.0751367143606267E-2</v>
      </c>
      <c r="AO78">
        <f t="shared" si="18"/>
        <v>8.4013783804030281E-2</v>
      </c>
      <c r="AP78">
        <f t="shared" si="19"/>
        <v>2.7679976028166915E-2</v>
      </c>
      <c r="AQ78">
        <f t="shared" si="20"/>
        <v>0.10879092066821487</v>
      </c>
      <c r="AR78">
        <f t="shared" si="21"/>
        <v>0.10903438459809728</v>
      </c>
    </row>
    <row r="79" spans="1:44" x14ac:dyDescent="0.3">
      <c r="A79" s="6" t="s">
        <v>30</v>
      </c>
      <c r="B79" s="3">
        <v>2019</v>
      </c>
      <c r="C79" s="3" t="s">
        <v>44</v>
      </c>
      <c r="D79" s="3">
        <v>138.4</v>
      </c>
      <c r="E79" s="3">
        <v>164</v>
      </c>
      <c r="F79" s="3">
        <v>138.4</v>
      </c>
      <c r="G79" s="3">
        <v>143.9</v>
      </c>
      <c r="H79" s="3">
        <v>124.4</v>
      </c>
      <c r="I79" s="3">
        <v>146.4</v>
      </c>
      <c r="J79" s="3">
        <v>150.1</v>
      </c>
      <c r="K79" s="3">
        <v>130.6</v>
      </c>
      <c r="L79" s="3">
        <v>110.8</v>
      </c>
      <c r="M79" s="3">
        <v>141.69999999999999</v>
      </c>
      <c r="N79" s="3">
        <v>138.5</v>
      </c>
      <c r="O79" s="3">
        <v>156.69999999999999</v>
      </c>
      <c r="P79" s="3">
        <v>143</v>
      </c>
      <c r="Q79" s="5">
        <f t="shared" si="11"/>
        <v>1826.8999999999999</v>
      </c>
      <c r="R79" s="3">
        <v>164.5</v>
      </c>
      <c r="S79" s="3">
        <v>151.6</v>
      </c>
      <c r="T79" s="3">
        <v>146.6</v>
      </c>
      <c r="U79" s="3">
        <v>150.9</v>
      </c>
      <c r="V79" s="5">
        <f t="shared" si="12"/>
        <v>449.1</v>
      </c>
      <c r="W79" s="3">
        <v>150.6</v>
      </c>
      <c r="X79" s="3">
        <v>146.80000000000001</v>
      </c>
      <c r="Y79" s="3">
        <v>150</v>
      </c>
      <c r="Z79" s="3">
        <v>152.19999999999999</v>
      </c>
      <c r="AA79" s="3">
        <v>131.19999999999999</v>
      </c>
      <c r="AB79" s="3">
        <v>147.5</v>
      </c>
      <c r="AC79" s="3">
        <v>159.1</v>
      </c>
      <c r="AD79" s="3">
        <v>136.1</v>
      </c>
      <c r="AE79" s="3">
        <v>144.19999999999999</v>
      </c>
      <c r="AF79" s="5">
        <f t="shared" si="13"/>
        <v>584</v>
      </c>
      <c r="AG79" s="5">
        <f t="shared" si="14"/>
        <v>586.90000000000009</v>
      </c>
      <c r="AH79" s="8">
        <v>144.9</v>
      </c>
      <c r="AI79">
        <f t="shared" si="15"/>
        <v>5378.1999999999989</v>
      </c>
      <c r="AM79">
        <f t="shared" si="16"/>
        <v>0.33968614034435318</v>
      </c>
      <c r="AN79">
        <f t="shared" si="17"/>
        <v>3.0586441560373365E-2</v>
      </c>
      <c r="AO79">
        <f t="shared" si="18"/>
        <v>8.3503774497043645E-2</v>
      </c>
      <c r="AP79">
        <f t="shared" si="19"/>
        <v>2.7295377635640185E-2</v>
      </c>
      <c r="AQ79">
        <f t="shared" si="20"/>
        <v>0.10858651593469937</v>
      </c>
      <c r="AR79">
        <f t="shared" si="21"/>
        <v>0.10912572979807375</v>
      </c>
    </row>
    <row r="80" spans="1:44" x14ac:dyDescent="0.3">
      <c r="A80" s="4" t="s">
        <v>30</v>
      </c>
      <c r="B80" s="5">
        <v>2019</v>
      </c>
      <c r="C80" s="5" t="s">
        <v>46</v>
      </c>
      <c r="D80" s="5">
        <v>139.19999999999999</v>
      </c>
      <c r="E80" s="5">
        <v>161.9</v>
      </c>
      <c r="F80" s="5">
        <v>137.1</v>
      </c>
      <c r="G80" s="5">
        <v>144.6</v>
      </c>
      <c r="H80" s="5">
        <v>124.7</v>
      </c>
      <c r="I80" s="5">
        <v>145.5</v>
      </c>
      <c r="J80" s="5">
        <v>156.19999999999999</v>
      </c>
      <c r="K80" s="5">
        <v>131.5</v>
      </c>
      <c r="L80" s="5">
        <v>111.7</v>
      </c>
      <c r="M80" s="5">
        <v>142.69999999999999</v>
      </c>
      <c r="N80" s="5">
        <v>138.5</v>
      </c>
      <c r="O80" s="5">
        <v>156.9</v>
      </c>
      <c r="P80" s="5">
        <v>144</v>
      </c>
      <c r="Q80" s="5">
        <f t="shared" si="11"/>
        <v>1834.5000000000002</v>
      </c>
      <c r="R80" s="5">
        <v>165.1</v>
      </c>
      <c r="S80" s="5">
        <v>151.80000000000001</v>
      </c>
      <c r="T80" s="5">
        <v>146.6</v>
      </c>
      <c r="U80" s="5">
        <v>151.1</v>
      </c>
      <c r="V80" s="5">
        <f t="shared" si="12"/>
        <v>449.5</v>
      </c>
      <c r="W80" s="5">
        <v>151.6</v>
      </c>
      <c r="X80" s="5">
        <v>146.4</v>
      </c>
      <c r="Y80" s="5">
        <v>150.19999999999999</v>
      </c>
      <c r="Z80" s="5">
        <v>152.69999999999999</v>
      </c>
      <c r="AA80" s="5">
        <v>131.4</v>
      </c>
      <c r="AB80" s="5">
        <v>148</v>
      </c>
      <c r="AC80" s="5">
        <v>159.69999999999999</v>
      </c>
      <c r="AD80" s="5">
        <v>138.80000000000001</v>
      </c>
      <c r="AE80" s="5">
        <v>144.9</v>
      </c>
      <c r="AF80" s="5">
        <f t="shared" si="13"/>
        <v>585.9</v>
      </c>
      <c r="AG80" s="5">
        <f t="shared" si="14"/>
        <v>591.4</v>
      </c>
      <c r="AH80" s="7">
        <v>145.69999999999999</v>
      </c>
      <c r="AI80">
        <f t="shared" si="15"/>
        <v>5399.5999999999985</v>
      </c>
      <c r="AM80">
        <f t="shared" si="16"/>
        <v>0.33974738869545906</v>
      </c>
      <c r="AN80">
        <f t="shared" si="17"/>
        <v>3.0576338988073198E-2</v>
      </c>
      <c r="AO80">
        <f t="shared" si="18"/>
        <v>8.3246907178309529E-2</v>
      </c>
      <c r="AP80">
        <f t="shared" si="19"/>
        <v>2.7113119490332627E-2</v>
      </c>
      <c r="AQ80">
        <f t="shared" si="20"/>
        <v>0.10850803763241725</v>
      </c>
      <c r="AR80">
        <f t="shared" si="21"/>
        <v>0.10952663160234094</v>
      </c>
    </row>
    <row r="81" spans="1:44" x14ac:dyDescent="0.3">
      <c r="A81" s="6" t="s">
        <v>30</v>
      </c>
      <c r="B81" s="3">
        <v>2019</v>
      </c>
      <c r="C81" s="3" t="s">
        <v>48</v>
      </c>
      <c r="D81" s="3">
        <v>140.1</v>
      </c>
      <c r="E81" s="3">
        <v>161.9</v>
      </c>
      <c r="F81" s="3">
        <v>138.30000000000001</v>
      </c>
      <c r="G81" s="3">
        <v>145.69999999999999</v>
      </c>
      <c r="H81" s="3">
        <v>125.1</v>
      </c>
      <c r="I81" s="3">
        <v>143.80000000000001</v>
      </c>
      <c r="J81" s="3">
        <v>163.4</v>
      </c>
      <c r="K81" s="3">
        <v>132.19999999999999</v>
      </c>
      <c r="L81" s="3">
        <v>112.8</v>
      </c>
      <c r="M81" s="3">
        <v>144.19999999999999</v>
      </c>
      <c r="N81" s="3">
        <v>138.5</v>
      </c>
      <c r="O81" s="3">
        <v>157.19999999999999</v>
      </c>
      <c r="P81" s="3">
        <v>145.5</v>
      </c>
      <c r="Q81" s="5">
        <f t="shared" si="11"/>
        <v>1848.7</v>
      </c>
      <c r="R81" s="3">
        <v>165.7</v>
      </c>
      <c r="S81" s="3">
        <v>151.69999999999999</v>
      </c>
      <c r="T81" s="3">
        <v>146.6</v>
      </c>
      <c r="U81" s="3">
        <v>151</v>
      </c>
      <c r="V81" s="5">
        <f t="shared" si="12"/>
        <v>449.29999999999995</v>
      </c>
      <c r="W81" s="3">
        <v>152.19999999999999</v>
      </c>
      <c r="X81" s="3">
        <v>146.9</v>
      </c>
      <c r="Y81" s="3">
        <v>150.30000000000001</v>
      </c>
      <c r="Z81" s="3">
        <v>153.4</v>
      </c>
      <c r="AA81" s="3">
        <v>131.6</v>
      </c>
      <c r="AB81" s="3">
        <v>148.30000000000001</v>
      </c>
      <c r="AC81" s="3">
        <v>160.19999999999999</v>
      </c>
      <c r="AD81" s="3">
        <v>140.19999999999999</v>
      </c>
      <c r="AE81" s="3">
        <v>145.4</v>
      </c>
      <c r="AF81" s="5">
        <f t="shared" si="13"/>
        <v>587.5</v>
      </c>
      <c r="AG81" s="5">
        <f t="shared" si="14"/>
        <v>594.1</v>
      </c>
      <c r="AH81" s="8">
        <v>146.69999999999999</v>
      </c>
      <c r="AI81">
        <f t="shared" si="15"/>
        <v>5423.1</v>
      </c>
      <c r="AM81">
        <f t="shared" si="16"/>
        <v>0.34089358484999355</v>
      </c>
      <c r="AN81">
        <f t="shared" si="17"/>
        <v>3.0554479910014563E-2</v>
      </c>
      <c r="AO81">
        <f t="shared" si="18"/>
        <v>8.2849292839888608E-2</v>
      </c>
      <c r="AP81">
        <f t="shared" si="19"/>
        <v>2.7087827995058177E-2</v>
      </c>
      <c r="AQ81">
        <f t="shared" si="20"/>
        <v>0.10833287234238718</v>
      </c>
      <c r="AR81">
        <f t="shared" si="21"/>
        <v>0.10954988844019103</v>
      </c>
    </row>
    <row r="82" spans="1:44" x14ac:dyDescent="0.3">
      <c r="A82" s="4" t="s">
        <v>30</v>
      </c>
      <c r="B82" s="5">
        <v>2019</v>
      </c>
      <c r="C82" s="5" t="s">
        <v>50</v>
      </c>
      <c r="D82" s="5">
        <v>141</v>
      </c>
      <c r="E82" s="5">
        <v>161.6</v>
      </c>
      <c r="F82" s="5">
        <v>141.19999999999999</v>
      </c>
      <c r="G82" s="5">
        <v>146.5</v>
      </c>
      <c r="H82" s="5">
        <v>125.6</v>
      </c>
      <c r="I82" s="5">
        <v>145.69999999999999</v>
      </c>
      <c r="J82" s="5">
        <v>178.8</v>
      </c>
      <c r="K82" s="5">
        <v>133.1</v>
      </c>
      <c r="L82" s="5">
        <v>113.6</v>
      </c>
      <c r="M82" s="5">
        <v>145.5</v>
      </c>
      <c r="N82" s="5">
        <v>138.6</v>
      </c>
      <c r="O82" s="5">
        <v>157.4</v>
      </c>
      <c r="P82" s="5">
        <v>148.30000000000001</v>
      </c>
      <c r="Q82" s="5">
        <f t="shared" si="11"/>
        <v>1876.8999999999996</v>
      </c>
      <c r="R82" s="5">
        <v>166.3</v>
      </c>
      <c r="S82" s="5">
        <v>151.69999999999999</v>
      </c>
      <c r="T82" s="5">
        <v>146.69999999999999</v>
      </c>
      <c r="U82" s="5">
        <v>151</v>
      </c>
      <c r="V82" s="5">
        <f t="shared" si="12"/>
        <v>449.4</v>
      </c>
      <c r="W82" s="5">
        <v>153</v>
      </c>
      <c r="X82" s="5">
        <v>147.69999999999999</v>
      </c>
      <c r="Y82" s="5">
        <v>150.6</v>
      </c>
      <c r="Z82" s="5">
        <v>153.69999999999999</v>
      </c>
      <c r="AA82" s="5">
        <v>131.69999999999999</v>
      </c>
      <c r="AB82" s="5">
        <v>148.69999999999999</v>
      </c>
      <c r="AC82" s="5">
        <v>160.69999999999999</v>
      </c>
      <c r="AD82" s="5">
        <v>140.30000000000001</v>
      </c>
      <c r="AE82" s="5">
        <v>145.69999999999999</v>
      </c>
      <c r="AF82" s="5">
        <f t="shared" si="13"/>
        <v>589</v>
      </c>
      <c r="AG82" s="5">
        <f t="shared" si="14"/>
        <v>595.4</v>
      </c>
      <c r="AH82" s="7">
        <v>148.30000000000001</v>
      </c>
      <c r="AI82">
        <f t="shared" si="15"/>
        <v>5458.4999999999982</v>
      </c>
      <c r="AM82">
        <f t="shared" si="16"/>
        <v>0.34384904277731981</v>
      </c>
      <c r="AN82">
        <f t="shared" si="17"/>
        <v>3.0466245305486868E-2</v>
      </c>
      <c r="AO82">
        <f t="shared" si="18"/>
        <v>8.2330310524869499E-2</v>
      </c>
      <c r="AP82">
        <f t="shared" si="19"/>
        <v>2.7058715764404148E-2</v>
      </c>
      <c r="AQ82">
        <f t="shared" si="20"/>
        <v>0.10790510213428602</v>
      </c>
      <c r="AR82">
        <f t="shared" si="21"/>
        <v>0.10907758541723921</v>
      </c>
    </row>
    <row r="83" spans="1:44" x14ac:dyDescent="0.3">
      <c r="A83" s="6" t="s">
        <v>30</v>
      </c>
      <c r="B83" s="3">
        <v>2019</v>
      </c>
      <c r="C83" s="3" t="s">
        <v>53</v>
      </c>
      <c r="D83" s="3">
        <v>141.80000000000001</v>
      </c>
      <c r="E83" s="3">
        <v>163.69999999999999</v>
      </c>
      <c r="F83" s="3">
        <v>143.80000000000001</v>
      </c>
      <c r="G83" s="3">
        <v>147.1</v>
      </c>
      <c r="H83" s="3">
        <v>126</v>
      </c>
      <c r="I83" s="3">
        <v>146.19999999999999</v>
      </c>
      <c r="J83" s="3">
        <v>191.4</v>
      </c>
      <c r="K83" s="3">
        <v>136.19999999999999</v>
      </c>
      <c r="L83" s="3">
        <v>113.8</v>
      </c>
      <c r="M83" s="3">
        <v>147.30000000000001</v>
      </c>
      <c r="N83" s="3">
        <v>138.69999999999999</v>
      </c>
      <c r="O83" s="3">
        <v>157.69999999999999</v>
      </c>
      <c r="P83" s="3">
        <v>150.9</v>
      </c>
      <c r="Q83" s="5">
        <f t="shared" si="11"/>
        <v>1904.6000000000001</v>
      </c>
      <c r="R83" s="3">
        <v>167.2</v>
      </c>
      <c r="S83" s="3">
        <v>152.30000000000001</v>
      </c>
      <c r="T83" s="3">
        <v>147</v>
      </c>
      <c r="U83" s="3">
        <v>151.5</v>
      </c>
      <c r="V83" s="5">
        <f t="shared" si="12"/>
        <v>450.8</v>
      </c>
      <c r="W83" s="3">
        <v>153.5</v>
      </c>
      <c r="X83" s="3">
        <v>148.4</v>
      </c>
      <c r="Y83" s="3">
        <v>150.9</v>
      </c>
      <c r="Z83" s="3">
        <v>154.30000000000001</v>
      </c>
      <c r="AA83" s="3">
        <v>132.1</v>
      </c>
      <c r="AB83" s="3">
        <v>149.1</v>
      </c>
      <c r="AC83" s="3">
        <v>160.80000000000001</v>
      </c>
      <c r="AD83" s="3">
        <v>140.6</v>
      </c>
      <c r="AE83" s="3">
        <v>146.1</v>
      </c>
      <c r="AF83" s="5">
        <f t="shared" si="13"/>
        <v>590.79999999999995</v>
      </c>
      <c r="AG83" s="5">
        <f t="shared" si="14"/>
        <v>596.6</v>
      </c>
      <c r="AH83" s="8">
        <v>149.9</v>
      </c>
      <c r="AI83">
        <f t="shared" si="15"/>
        <v>5496.6000000000022</v>
      </c>
      <c r="AM83">
        <f t="shared" si="16"/>
        <v>0.34650511225120972</v>
      </c>
      <c r="AN83">
        <f t="shared" si="17"/>
        <v>3.0418804351781088E-2</v>
      </c>
      <c r="AO83">
        <f t="shared" si="18"/>
        <v>8.2014336135065286E-2</v>
      </c>
      <c r="AP83">
        <f t="shared" si="19"/>
        <v>2.6998508168686087E-2</v>
      </c>
      <c r="AQ83">
        <f t="shared" si="20"/>
        <v>0.10748462686024082</v>
      </c>
      <c r="AR83">
        <f t="shared" si="21"/>
        <v>0.10853982461885525</v>
      </c>
    </row>
    <row r="84" spans="1:44" x14ac:dyDescent="0.3">
      <c r="A84" s="4" t="s">
        <v>30</v>
      </c>
      <c r="B84" s="5">
        <v>2019</v>
      </c>
      <c r="C84" s="5" t="s">
        <v>55</v>
      </c>
      <c r="D84" s="5">
        <v>142.80000000000001</v>
      </c>
      <c r="E84" s="5">
        <v>165.3</v>
      </c>
      <c r="F84" s="5">
        <v>149.5</v>
      </c>
      <c r="G84" s="5">
        <v>148.69999999999999</v>
      </c>
      <c r="H84" s="5">
        <v>127.5</v>
      </c>
      <c r="I84" s="5">
        <v>144.30000000000001</v>
      </c>
      <c r="J84" s="5">
        <v>209.5</v>
      </c>
      <c r="K84" s="5">
        <v>138.80000000000001</v>
      </c>
      <c r="L84" s="5">
        <v>113.6</v>
      </c>
      <c r="M84" s="5">
        <v>149.1</v>
      </c>
      <c r="N84" s="5">
        <v>139.30000000000001</v>
      </c>
      <c r="O84" s="5">
        <v>158.30000000000001</v>
      </c>
      <c r="P84" s="5">
        <v>154.30000000000001</v>
      </c>
      <c r="Q84" s="5">
        <f t="shared" si="11"/>
        <v>1940.9999999999995</v>
      </c>
      <c r="R84" s="5">
        <v>167.8</v>
      </c>
      <c r="S84" s="5">
        <v>152.6</v>
      </c>
      <c r="T84" s="5">
        <v>147.30000000000001</v>
      </c>
      <c r="U84" s="5">
        <v>151.9</v>
      </c>
      <c r="V84" s="5">
        <f t="shared" si="12"/>
        <v>451.79999999999995</v>
      </c>
      <c r="W84" s="5">
        <v>152.80000000000001</v>
      </c>
      <c r="X84" s="5">
        <v>149.9</v>
      </c>
      <c r="Y84" s="5">
        <v>151.19999999999999</v>
      </c>
      <c r="Z84" s="5">
        <v>154.80000000000001</v>
      </c>
      <c r="AA84" s="5">
        <v>135</v>
      </c>
      <c r="AB84" s="5">
        <v>149.5</v>
      </c>
      <c r="AC84" s="5">
        <v>161.1</v>
      </c>
      <c r="AD84" s="5">
        <v>140.6</v>
      </c>
      <c r="AE84" s="5">
        <v>147.1</v>
      </c>
      <c r="AF84" s="5">
        <f t="shared" si="13"/>
        <v>593.79999999999995</v>
      </c>
      <c r="AG84" s="5">
        <f t="shared" si="14"/>
        <v>598.30000000000007</v>
      </c>
      <c r="AH84" s="7">
        <v>152.30000000000001</v>
      </c>
      <c r="AI84">
        <f t="shared" si="15"/>
        <v>5546.5000000000009</v>
      </c>
      <c r="AM84">
        <f t="shared" si="16"/>
        <v>0.34995041918326858</v>
      </c>
      <c r="AN84">
        <f t="shared" si="17"/>
        <v>3.025331290002704E-2</v>
      </c>
      <c r="AO84">
        <f t="shared" si="18"/>
        <v>8.1456774542504259E-2</v>
      </c>
      <c r="AP84">
        <f t="shared" si="19"/>
        <v>2.7026052465518792E-2</v>
      </c>
      <c r="AQ84">
        <f t="shared" si="20"/>
        <v>0.10705850536374288</v>
      </c>
      <c r="AR84">
        <f t="shared" si="21"/>
        <v>0.10786982781934552</v>
      </c>
    </row>
    <row r="85" spans="1:44" x14ac:dyDescent="0.3">
      <c r="A85" s="6" t="s">
        <v>30</v>
      </c>
      <c r="B85" s="3">
        <v>2020</v>
      </c>
      <c r="C85" s="3" t="s">
        <v>31</v>
      </c>
      <c r="D85" s="3">
        <v>143.69999999999999</v>
      </c>
      <c r="E85" s="3">
        <v>167.3</v>
      </c>
      <c r="F85" s="3">
        <v>153.5</v>
      </c>
      <c r="G85" s="3">
        <v>150.5</v>
      </c>
      <c r="H85" s="3">
        <v>132</v>
      </c>
      <c r="I85" s="3">
        <v>142.19999999999999</v>
      </c>
      <c r="J85" s="3">
        <v>191.5</v>
      </c>
      <c r="K85" s="3">
        <v>141.1</v>
      </c>
      <c r="L85" s="3">
        <v>113.8</v>
      </c>
      <c r="M85" s="3">
        <v>151.6</v>
      </c>
      <c r="N85" s="3">
        <v>139.69999999999999</v>
      </c>
      <c r="O85" s="3">
        <v>158.69999999999999</v>
      </c>
      <c r="P85" s="3">
        <v>153</v>
      </c>
      <c r="Q85" s="5">
        <f t="shared" si="11"/>
        <v>1938.6</v>
      </c>
      <c r="R85" s="3">
        <v>168.6</v>
      </c>
      <c r="S85" s="3">
        <v>152.80000000000001</v>
      </c>
      <c r="T85" s="3">
        <v>147.4</v>
      </c>
      <c r="U85" s="3">
        <v>152.1</v>
      </c>
      <c r="V85" s="5">
        <f t="shared" si="12"/>
        <v>452.30000000000007</v>
      </c>
      <c r="W85" s="3">
        <v>153.9</v>
      </c>
      <c r="X85" s="3">
        <v>150.4</v>
      </c>
      <c r="Y85" s="3">
        <v>151.69999999999999</v>
      </c>
      <c r="Z85" s="3">
        <v>155.69999999999999</v>
      </c>
      <c r="AA85" s="3">
        <v>136.30000000000001</v>
      </c>
      <c r="AB85" s="3">
        <v>150.1</v>
      </c>
      <c r="AC85" s="3">
        <v>161.69999999999999</v>
      </c>
      <c r="AD85" s="3">
        <v>142.5</v>
      </c>
      <c r="AE85" s="3">
        <v>148.1</v>
      </c>
      <c r="AF85" s="5">
        <f t="shared" si="13"/>
        <v>597.6</v>
      </c>
      <c r="AG85" s="5">
        <f t="shared" si="14"/>
        <v>602.4</v>
      </c>
      <c r="AH85" s="8">
        <v>151.9</v>
      </c>
      <c r="AI85">
        <f t="shared" si="15"/>
        <v>5562.2000000000007</v>
      </c>
      <c r="AM85">
        <f t="shared" si="16"/>
        <v>0.34853115673654306</v>
      </c>
      <c r="AN85">
        <f t="shared" si="17"/>
        <v>3.0311747150408106E-2</v>
      </c>
      <c r="AO85">
        <f t="shared" si="18"/>
        <v>8.1316745172773361E-2</v>
      </c>
      <c r="AP85">
        <f t="shared" si="19"/>
        <v>2.7039660565963106E-2</v>
      </c>
      <c r="AQ85">
        <f t="shared" si="20"/>
        <v>0.10743950235518319</v>
      </c>
      <c r="AR85">
        <f t="shared" si="21"/>
        <v>0.10830247024558626</v>
      </c>
    </row>
    <row r="86" spans="1:44" x14ac:dyDescent="0.3">
      <c r="A86" s="4" t="s">
        <v>30</v>
      </c>
      <c r="B86" s="5">
        <v>2020</v>
      </c>
      <c r="C86" s="5" t="s">
        <v>36</v>
      </c>
      <c r="D86" s="5">
        <v>144.19999999999999</v>
      </c>
      <c r="E86" s="5">
        <v>167.5</v>
      </c>
      <c r="F86" s="5">
        <v>150.9</v>
      </c>
      <c r="G86" s="5">
        <v>150.9</v>
      </c>
      <c r="H86" s="5">
        <v>133.69999999999999</v>
      </c>
      <c r="I86" s="5">
        <v>140.69999999999999</v>
      </c>
      <c r="J86" s="5">
        <v>165.1</v>
      </c>
      <c r="K86" s="5">
        <v>141.80000000000001</v>
      </c>
      <c r="L86" s="5">
        <v>113.1</v>
      </c>
      <c r="M86" s="5">
        <v>152.80000000000001</v>
      </c>
      <c r="N86" s="5">
        <v>140.1</v>
      </c>
      <c r="O86" s="5">
        <v>159.19999999999999</v>
      </c>
      <c r="P86" s="5">
        <v>149.80000000000001</v>
      </c>
      <c r="Q86" s="5">
        <f t="shared" si="11"/>
        <v>1909.7999999999997</v>
      </c>
      <c r="R86" s="5">
        <v>169.4</v>
      </c>
      <c r="S86" s="5">
        <v>153</v>
      </c>
      <c r="T86" s="5">
        <v>147.5</v>
      </c>
      <c r="U86" s="5">
        <v>152.30000000000001</v>
      </c>
      <c r="V86" s="5">
        <f t="shared" si="12"/>
        <v>452.8</v>
      </c>
      <c r="W86" s="5">
        <v>154.80000000000001</v>
      </c>
      <c r="X86" s="5">
        <v>152.30000000000001</v>
      </c>
      <c r="Y86" s="5">
        <v>151.80000000000001</v>
      </c>
      <c r="Z86" s="5">
        <v>156.19999999999999</v>
      </c>
      <c r="AA86" s="5">
        <v>136</v>
      </c>
      <c r="AB86" s="5">
        <v>150.4</v>
      </c>
      <c r="AC86" s="5">
        <v>161.9</v>
      </c>
      <c r="AD86" s="5">
        <v>143.4</v>
      </c>
      <c r="AE86" s="5">
        <v>148.4</v>
      </c>
      <c r="AF86" s="5">
        <f t="shared" si="13"/>
        <v>598.79999999999995</v>
      </c>
      <c r="AG86" s="5">
        <f t="shared" si="14"/>
        <v>604.1</v>
      </c>
      <c r="AH86" s="7">
        <v>150.4</v>
      </c>
      <c r="AI86">
        <f t="shared" si="15"/>
        <v>5542.9000000000005</v>
      </c>
      <c r="AM86">
        <f t="shared" si="16"/>
        <v>0.34454888235400233</v>
      </c>
      <c r="AN86">
        <f t="shared" si="17"/>
        <v>3.0561619368922405E-2</v>
      </c>
      <c r="AO86">
        <f t="shared" si="18"/>
        <v>8.1690090025077114E-2</v>
      </c>
      <c r="AP86">
        <f t="shared" si="19"/>
        <v>2.7476591675837558E-2</v>
      </c>
      <c r="AQ86">
        <f t="shared" si="20"/>
        <v>0.10803009255083078</v>
      </c>
      <c r="AR86">
        <f t="shared" si="21"/>
        <v>0.10898627072471088</v>
      </c>
    </row>
    <row r="87" spans="1:44" x14ac:dyDescent="0.3">
      <c r="A87" s="6" t="s">
        <v>30</v>
      </c>
      <c r="B87" s="3">
        <v>2020</v>
      </c>
      <c r="C87" s="3" t="s">
        <v>38</v>
      </c>
      <c r="D87" s="3">
        <v>144.4</v>
      </c>
      <c r="E87" s="3">
        <v>166.8</v>
      </c>
      <c r="F87" s="3">
        <v>147.6</v>
      </c>
      <c r="G87" s="3">
        <v>151.69999999999999</v>
      </c>
      <c r="H87" s="3">
        <v>133.30000000000001</v>
      </c>
      <c r="I87" s="3">
        <v>141.80000000000001</v>
      </c>
      <c r="J87" s="3">
        <v>152.30000000000001</v>
      </c>
      <c r="K87" s="3">
        <v>141.80000000000001</v>
      </c>
      <c r="L87" s="3">
        <v>112.6</v>
      </c>
      <c r="M87" s="3">
        <v>154</v>
      </c>
      <c r="N87" s="3">
        <v>140.1</v>
      </c>
      <c r="O87" s="3">
        <v>160</v>
      </c>
      <c r="P87" s="3">
        <v>148.19999999999999</v>
      </c>
      <c r="Q87" s="5">
        <f t="shared" si="11"/>
        <v>1894.5999999999997</v>
      </c>
      <c r="R87" s="3">
        <v>170.5</v>
      </c>
      <c r="S87" s="3">
        <v>153.4</v>
      </c>
      <c r="T87" s="3">
        <v>147.6</v>
      </c>
      <c r="U87" s="3">
        <v>152.5</v>
      </c>
      <c r="V87" s="5">
        <f t="shared" si="12"/>
        <v>453.5</v>
      </c>
      <c r="W87" s="3">
        <v>154.5</v>
      </c>
      <c r="X87" s="3">
        <v>153.4</v>
      </c>
      <c r="Y87" s="3">
        <v>151.5</v>
      </c>
      <c r="Z87" s="3">
        <v>156.69999999999999</v>
      </c>
      <c r="AA87" s="3">
        <v>135.80000000000001</v>
      </c>
      <c r="AB87" s="3">
        <v>151.19999999999999</v>
      </c>
      <c r="AC87" s="3">
        <v>161.19999999999999</v>
      </c>
      <c r="AD87" s="3">
        <v>145.1</v>
      </c>
      <c r="AE87" s="3">
        <v>148.6</v>
      </c>
      <c r="AF87" s="5">
        <f t="shared" si="13"/>
        <v>598.5</v>
      </c>
      <c r="AG87" s="5">
        <f t="shared" si="14"/>
        <v>606.1</v>
      </c>
      <c r="AH87" s="8">
        <v>149.80000000000001</v>
      </c>
      <c r="AI87">
        <f t="shared" si="15"/>
        <v>5534.7</v>
      </c>
      <c r="AM87">
        <f t="shared" si="16"/>
        <v>0.34231304316403777</v>
      </c>
      <c r="AN87">
        <f t="shared" si="17"/>
        <v>3.0805644389036446E-2</v>
      </c>
      <c r="AO87">
        <f t="shared" si="18"/>
        <v>8.1937593726850597E-2</v>
      </c>
      <c r="AP87">
        <f t="shared" si="19"/>
        <v>2.7716046036822234E-2</v>
      </c>
      <c r="AQ87">
        <f t="shared" si="20"/>
        <v>0.10813594232749743</v>
      </c>
      <c r="AR87">
        <f t="shared" si="21"/>
        <v>0.10950909715070375</v>
      </c>
    </row>
    <row r="88" spans="1:44" x14ac:dyDescent="0.3">
      <c r="A88" s="4" t="s">
        <v>30</v>
      </c>
      <c r="B88" s="5">
        <v>2020</v>
      </c>
      <c r="C88" s="5" t="s">
        <v>39</v>
      </c>
      <c r="D88" s="5">
        <v>147.19999999999999</v>
      </c>
      <c r="E88" s="5">
        <v>166.8</v>
      </c>
      <c r="F88" s="5">
        <v>146.9</v>
      </c>
      <c r="G88" s="5">
        <v>155.6</v>
      </c>
      <c r="H88" s="5">
        <v>137.1</v>
      </c>
      <c r="I88" s="5">
        <v>147.30000000000001</v>
      </c>
      <c r="J88" s="5">
        <v>162.69999999999999</v>
      </c>
      <c r="K88" s="5">
        <v>150.19999999999999</v>
      </c>
      <c r="L88" s="5">
        <v>119.8</v>
      </c>
      <c r="M88" s="5">
        <v>158.69999999999999</v>
      </c>
      <c r="N88" s="5">
        <v>139.19999999999999</v>
      </c>
      <c r="O88" s="5">
        <v>160</v>
      </c>
      <c r="P88" s="5">
        <v>150.1</v>
      </c>
      <c r="Q88" s="5">
        <f t="shared" si="11"/>
        <v>1941.6000000000001</v>
      </c>
      <c r="R88" s="5">
        <v>170.5</v>
      </c>
      <c r="S88" s="5">
        <v>154</v>
      </c>
      <c r="T88" s="5">
        <v>148</v>
      </c>
      <c r="U88" s="5">
        <v>153</v>
      </c>
      <c r="V88" s="5">
        <f t="shared" si="12"/>
        <v>455</v>
      </c>
      <c r="W88" s="5">
        <v>155.6</v>
      </c>
      <c r="X88" s="5">
        <v>148.4</v>
      </c>
      <c r="Y88" s="5">
        <v>151.5</v>
      </c>
      <c r="Z88" s="5">
        <v>154.30000000000001</v>
      </c>
      <c r="AA88" s="5">
        <v>136</v>
      </c>
      <c r="AB88" s="5">
        <v>151.19999999999999</v>
      </c>
      <c r="AC88" s="5">
        <v>161.19999999999999</v>
      </c>
      <c r="AD88" s="5">
        <v>145.1</v>
      </c>
      <c r="AE88" s="5">
        <v>148.6</v>
      </c>
      <c r="AF88" s="5">
        <f t="shared" si="13"/>
        <v>597.40000000000009</v>
      </c>
      <c r="AG88" s="5">
        <f t="shared" si="14"/>
        <v>606.1</v>
      </c>
      <c r="AH88" s="7">
        <v>149.80000000000001</v>
      </c>
      <c r="AI88">
        <f t="shared" si="15"/>
        <v>5577.5000000000018</v>
      </c>
      <c r="AM88">
        <f t="shared" si="16"/>
        <v>0.34811295383236207</v>
      </c>
      <c r="AN88">
        <f t="shared" si="17"/>
        <v>3.0569251456745845E-2</v>
      </c>
      <c r="AO88">
        <f t="shared" si="18"/>
        <v>8.1577767817122337E-2</v>
      </c>
      <c r="AP88">
        <f t="shared" si="19"/>
        <v>2.6606902734199904E-2</v>
      </c>
      <c r="AQ88">
        <f t="shared" si="20"/>
        <v>0.10710891976692065</v>
      </c>
      <c r="AR88">
        <f t="shared" si="21"/>
        <v>0.10866875840430297</v>
      </c>
    </row>
    <row r="89" spans="1:44" x14ac:dyDescent="0.3">
      <c r="A89" s="6" t="s">
        <v>30</v>
      </c>
      <c r="B89" s="3">
        <v>2020</v>
      </c>
      <c r="C89" s="3" t="s">
        <v>41</v>
      </c>
      <c r="D89" s="3">
        <v>147.69999999999999</v>
      </c>
      <c r="E89" s="3">
        <v>178.55</v>
      </c>
      <c r="F89" s="3">
        <v>148.15</v>
      </c>
      <c r="G89" s="3">
        <v>154.44999999999999</v>
      </c>
      <c r="H89" s="3">
        <v>137.64999999999998</v>
      </c>
      <c r="I89" s="3">
        <v>145.25</v>
      </c>
      <c r="J89" s="3">
        <v>155.80000000000001</v>
      </c>
      <c r="K89" s="3">
        <v>150.25</v>
      </c>
      <c r="L89" s="3">
        <v>116.5</v>
      </c>
      <c r="M89" s="3">
        <v>159.25</v>
      </c>
      <c r="N89" s="3">
        <v>140.64999999999998</v>
      </c>
      <c r="O89" s="3">
        <v>160.9</v>
      </c>
      <c r="P89" s="3">
        <v>151.19999999999999</v>
      </c>
      <c r="Q89" s="5">
        <f t="shared" si="11"/>
        <v>1946.3</v>
      </c>
      <c r="R89" s="3">
        <v>176.45</v>
      </c>
      <c r="S89" s="3">
        <v>154.35</v>
      </c>
      <c r="T89" s="3">
        <v>149</v>
      </c>
      <c r="U89" s="3">
        <v>153.55000000000001</v>
      </c>
      <c r="V89" s="5">
        <f t="shared" si="12"/>
        <v>456.90000000000003</v>
      </c>
      <c r="W89" s="3">
        <v>155.14999999999998</v>
      </c>
      <c r="X89" s="3">
        <v>146.65</v>
      </c>
      <c r="Y89" s="3">
        <v>151.6</v>
      </c>
      <c r="Z89" s="3">
        <v>156.25</v>
      </c>
      <c r="AA89" s="3">
        <v>138.69999999999999</v>
      </c>
      <c r="AB89" s="3">
        <v>152.19999999999999</v>
      </c>
      <c r="AC89" s="3">
        <v>161.5</v>
      </c>
      <c r="AD89" s="3">
        <v>148.14999999999998</v>
      </c>
      <c r="AE89" s="3">
        <v>150.14999999999998</v>
      </c>
      <c r="AF89" s="5">
        <f t="shared" si="13"/>
        <v>601.70000000000005</v>
      </c>
      <c r="AG89" s="5">
        <f t="shared" si="14"/>
        <v>612</v>
      </c>
      <c r="AH89" s="8">
        <v>151.25</v>
      </c>
      <c r="AI89">
        <f t="shared" si="15"/>
        <v>5610.5999999999995</v>
      </c>
      <c r="AM89">
        <f t="shared" si="16"/>
        <v>0.34689694506826368</v>
      </c>
      <c r="AN89">
        <f t="shared" si="17"/>
        <v>3.1449399351228036E-2</v>
      </c>
      <c r="AO89">
        <f t="shared" si="18"/>
        <v>8.1435140626670954E-2</v>
      </c>
      <c r="AP89">
        <f t="shared" si="19"/>
        <v>2.6138024453712619E-2</v>
      </c>
      <c r="AQ89">
        <f t="shared" si="20"/>
        <v>0.10724343207500091</v>
      </c>
      <c r="AR89">
        <f t="shared" si="21"/>
        <v>0.10907924286172603</v>
      </c>
    </row>
    <row r="90" spans="1:44" x14ac:dyDescent="0.3">
      <c r="A90" s="4" t="s">
        <v>30</v>
      </c>
      <c r="B90" s="5">
        <v>2020</v>
      </c>
      <c r="C90" s="5" t="s">
        <v>42</v>
      </c>
      <c r="D90" s="5">
        <v>148.19999999999999</v>
      </c>
      <c r="E90" s="5">
        <v>190.3</v>
      </c>
      <c r="F90" s="5">
        <v>149.4</v>
      </c>
      <c r="G90" s="5">
        <v>153.30000000000001</v>
      </c>
      <c r="H90" s="5">
        <v>138.19999999999999</v>
      </c>
      <c r="I90" s="5">
        <v>143.19999999999999</v>
      </c>
      <c r="J90" s="5">
        <v>148.9</v>
      </c>
      <c r="K90" s="5">
        <v>150.30000000000001</v>
      </c>
      <c r="L90" s="5">
        <v>113.2</v>
      </c>
      <c r="M90" s="5">
        <v>159.80000000000001</v>
      </c>
      <c r="N90" s="5">
        <v>142.1</v>
      </c>
      <c r="O90" s="5">
        <v>161.80000000000001</v>
      </c>
      <c r="P90" s="5">
        <v>152.30000000000001</v>
      </c>
      <c r="Q90" s="5">
        <f t="shared" si="11"/>
        <v>1951</v>
      </c>
      <c r="R90" s="5">
        <v>182.4</v>
      </c>
      <c r="S90" s="5">
        <v>154.69999999999999</v>
      </c>
      <c r="T90" s="5">
        <v>150</v>
      </c>
      <c r="U90" s="5">
        <v>154.1</v>
      </c>
      <c r="V90" s="5">
        <f t="shared" si="12"/>
        <v>458.79999999999995</v>
      </c>
      <c r="W90" s="5">
        <v>154.69999999999999</v>
      </c>
      <c r="X90" s="5">
        <v>144.9</v>
      </c>
      <c r="Y90" s="5">
        <v>151.69999999999999</v>
      </c>
      <c r="Z90" s="5">
        <v>158.19999999999999</v>
      </c>
      <c r="AA90" s="5">
        <v>141.4</v>
      </c>
      <c r="AB90" s="5">
        <v>153.19999999999999</v>
      </c>
      <c r="AC90" s="5">
        <v>161.80000000000001</v>
      </c>
      <c r="AD90" s="5">
        <v>151.19999999999999</v>
      </c>
      <c r="AE90" s="5">
        <v>151.69999999999999</v>
      </c>
      <c r="AF90" s="5">
        <f t="shared" si="13"/>
        <v>606</v>
      </c>
      <c r="AG90" s="5">
        <f t="shared" si="14"/>
        <v>617.9</v>
      </c>
      <c r="AH90" s="7">
        <v>152.69999999999999</v>
      </c>
      <c r="AI90">
        <f t="shared" si="15"/>
        <v>5643.6999999999989</v>
      </c>
      <c r="AM90">
        <f t="shared" si="16"/>
        <v>0.34569519995747477</v>
      </c>
      <c r="AN90">
        <f t="shared" si="17"/>
        <v>3.2319223204635261E-2</v>
      </c>
      <c r="AO90">
        <f t="shared" si="18"/>
        <v>8.1294186437975091E-2</v>
      </c>
      <c r="AP90">
        <f t="shared" si="19"/>
        <v>2.5674646065524397E-2</v>
      </c>
      <c r="AQ90">
        <f t="shared" si="20"/>
        <v>0.10737636656803164</v>
      </c>
      <c r="AR90">
        <f t="shared" si="21"/>
        <v>0.10948491238017614</v>
      </c>
    </row>
    <row r="91" spans="1:44" x14ac:dyDescent="0.3">
      <c r="A91" s="6" t="s">
        <v>30</v>
      </c>
      <c r="B91" s="3">
        <v>2020</v>
      </c>
      <c r="C91" s="3" t="s">
        <v>44</v>
      </c>
      <c r="D91" s="3">
        <v>148.19999999999999</v>
      </c>
      <c r="E91" s="3">
        <v>190.3</v>
      </c>
      <c r="F91" s="3">
        <v>149.4</v>
      </c>
      <c r="G91" s="3">
        <v>153.30000000000001</v>
      </c>
      <c r="H91" s="3">
        <v>138.19999999999999</v>
      </c>
      <c r="I91" s="3">
        <v>143.19999999999999</v>
      </c>
      <c r="J91" s="3">
        <v>148.9</v>
      </c>
      <c r="K91" s="3">
        <v>150.30000000000001</v>
      </c>
      <c r="L91" s="3">
        <v>113.2</v>
      </c>
      <c r="M91" s="3">
        <v>159.80000000000001</v>
      </c>
      <c r="N91" s="3">
        <v>142.1</v>
      </c>
      <c r="O91" s="3">
        <v>161.80000000000001</v>
      </c>
      <c r="P91" s="3">
        <v>152.30000000000001</v>
      </c>
      <c r="Q91" s="5">
        <f t="shared" si="11"/>
        <v>1951</v>
      </c>
      <c r="R91" s="3">
        <v>182.4</v>
      </c>
      <c r="S91" s="3">
        <v>154.69999999999999</v>
      </c>
      <c r="T91" s="3">
        <v>150</v>
      </c>
      <c r="U91" s="3">
        <v>154.1</v>
      </c>
      <c r="V91" s="5">
        <f t="shared" si="12"/>
        <v>458.79999999999995</v>
      </c>
      <c r="W91" s="3">
        <v>154.69999999999999</v>
      </c>
      <c r="X91" s="3">
        <v>144.9</v>
      </c>
      <c r="Y91" s="3">
        <v>151.69999999999999</v>
      </c>
      <c r="Z91" s="3">
        <v>158.19999999999999</v>
      </c>
      <c r="AA91" s="3">
        <v>141.4</v>
      </c>
      <c r="AB91" s="3">
        <v>153.19999999999999</v>
      </c>
      <c r="AC91" s="3">
        <v>161.80000000000001</v>
      </c>
      <c r="AD91" s="3">
        <v>151.19999999999999</v>
      </c>
      <c r="AE91" s="3">
        <v>151.69999999999999</v>
      </c>
      <c r="AF91" s="5">
        <f t="shared" si="13"/>
        <v>606</v>
      </c>
      <c r="AG91" s="5">
        <f t="shared" si="14"/>
        <v>617.9</v>
      </c>
      <c r="AH91" s="8">
        <v>152.69999999999999</v>
      </c>
      <c r="AI91">
        <f t="shared" si="15"/>
        <v>5643.6999999999989</v>
      </c>
      <c r="AM91">
        <f t="shared" si="16"/>
        <v>0.34569519995747477</v>
      </c>
      <c r="AN91">
        <f t="shared" si="17"/>
        <v>3.2319223204635261E-2</v>
      </c>
      <c r="AO91">
        <f t="shared" si="18"/>
        <v>8.1294186437975091E-2</v>
      </c>
      <c r="AP91">
        <f t="shared" si="19"/>
        <v>2.5674646065524397E-2</v>
      </c>
      <c r="AQ91">
        <f t="shared" si="20"/>
        <v>0.10737636656803164</v>
      </c>
      <c r="AR91">
        <f t="shared" si="21"/>
        <v>0.10948491238017614</v>
      </c>
    </row>
    <row r="92" spans="1:44" x14ac:dyDescent="0.3">
      <c r="A92" s="4" t="s">
        <v>30</v>
      </c>
      <c r="B92" s="5">
        <v>2020</v>
      </c>
      <c r="C92" s="5" t="s">
        <v>46</v>
      </c>
      <c r="D92" s="5">
        <v>147.6</v>
      </c>
      <c r="E92" s="5">
        <v>187.2</v>
      </c>
      <c r="F92" s="5">
        <v>148.4</v>
      </c>
      <c r="G92" s="5">
        <v>153.30000000000001</v>
      </c>
      <c r="H92" s="5">
        <v>139.80000000000001</v>
      </c>
      <c r="I92" s="5">
        <v>146.9</v>
      </c>
      <c r="J92" s="5">
        <v>171</v>
      </c>
      <c r="K92" s="5">
        <v>149.9</v>
      </c>
      <c r="L92" s="5">
        <v>114.2</v>
      </c>
      <c r="M92" s="5">
        <v>160</v>
      </c>
      <c r="N92" s="5">
        <v>143.5</v>
      </c>
      <c r="O92" s="5">
        <v>161.5</v>
      </c>
      <c r="P92" s="5">
        <v>155.30000000000001</v>
      </c>
      <c r="Q92" s="5">
        <f t="shared" si="11"/>
        <v>1978.6</v>
      </c>
      <c r="R92" s="5">
        <v>180.9</v>
      </c>
      <c r="S92" s="5">
        <v>155.1</v>
      </c>
      <c r="T92" s="5">
        <v>149.30000000000001</v>
      </c>
      <c r="U92" s="5">
        <v>154.30000000000001</v>
      </c>
      <c r="V92" s="5">
        <f t="shared" si="12"/>
        <v>458.7</v>
      </c>
      <c r="W92" s="5">
        <v>155.5</v>
      </c>
      <c r="X92" s="5">
        <v>145.80000000000001</v>
      </c>
      <c r="Y92" s="5">
        <v>151.9</v>
      </c>
      <c r="Z92" s="5">
        <v>158.80000000000001</v>
      </c>
      <c r="AA92" s="5">
        <v>143.6</v>
      </c>
      <c r="AB92" s="5">
        <v>152.19999999999999</v>
      </c>
      <c r="AC92" s="5">
        <v>162.69999999999999</v>
      </c>
      <c r="AD92" s="5">
        <v>153.6</v>
      </c>
      <c r="AE92" s="5">
        <v>153</v>
      </c>
      <c r="AF92" s="5">
        <f t="shared" si="13"/>
        <v>609.79999999999995</v>
      </c>
      <c r="AG92" s="5">
        <f t="shared" si="14"/>
        <v>621.5</v>
      </c>
      <c r="AH92" s="7">
        <v>154.69999999999999</v>
      </c>
      <c r="AI92">
        <f t="shared" si="15"/>
        <v>5685.3000000000011</v>
      </c>
      <c r="AM92">
        <f t="shared" si="16"/>
        <v>0.34802033313985181</v>
      </c>
      <c r="AN92">
        <f t="shared" si="17"/>
        <v>3.1818901377236024E-2</v>
      </c>
      <c r="AO92">
        <f t="shared" si="18"/>
        <v>8.0681758218563646E-2</v>
      </c>
      <c r="AP92">
        <f t="shared" si="19"/>
        <v>2.5645084692100677E-2</v>
      </c>
      <c r="AQ92">
        <f t="shared" si="20"/>
        <v>0.10725907164089843</v>
      </c>
      <c r="AR92">
        <f t="shared" si="21"/>
        <v>0.10931701053594356</v>
      </c>
    </row>
    <row r="93" spans="1:44" x14ac:dyDescent="0.3">
      <c r="A93" s="6" t="s">
        <v>30</v>
      </c>
      <c r="B93" s="3">
        <v>2020</v>
      </c>
      <c r="C93" s="3" t="s">
        <v>48</v>
      </c>
      <c r="D93" s="3">
        <v>146.9</v>
      </c>
      <c r="E93" s="3">
        <v>183.9</v>
      </c>
      <c r="F93" s="3">
        <v>149.5</v>
      </c>
      <c r="G93" s="3">
        <v>153.4</v>
      </c>
      <c r="H93" s="3">
        <v>140.4</v>
      </c>
      <c r="I93" s="3">
        <v>147</v>
      </c>
      <c r="J93" s="3">
        <v>178.8</v>
      </c>
      <c r="K93" s="3">
        <v>149.30000000000001</v>
      </c>
      <c r="L93" s="3">
        <v>115.1</v>
      </c>
      <c r="M93" s="3">
        <v>160</v>
      </c>
      <c r="N93" s="3">
        <v>145.4</v>
      </c>
      <c r="O93" s="3">
        <v>161.6</v>
      </c>
      <c r="P93" s="3">
        <v>156.1</v>
      </c>
      <c r="Q93" s="5">
        <f t="shared" si="11"/>
        <v>1987.3999999999999</v>
      </c>
      <c r="R93" s="3">
        <v>182.9</v>
      </c>
      <c r="S93" s="3">
        <v>155.4</v>
      </c>
      <c r="T93" s="3">
        <v>149.9</v>
      </c>
      <c r="U93" s="3">
        <v>154.6</v>
      </c>
      <c r="V93" s="5">
        <f t="shared" si="12"/>
        <v>459.9</v>
      </c>
      <c r="W93" s="3">
        <v>156.30000000000001</v>
      </c>
      <c r="X93" s="3">
        <v>146.4</v>
      </c>
      <c r="Y93" s="3">
        <v>151.6</v>
      </c>
      <c r="Z93" s="3">
        <v>159.1</v>
      </c>
      <c r="AA93" s="3">
        <v>144.6</v>
      </c>
      <c r="AB93" s="3">
        <v>152.80000000000001</v>
      </c>
      <c r="AC93" s="3">
        <v>161.1</v>
      </c>
      <c r="AD93" s="3">
        <v>157.4</v>
      </c>
      <c r="AE93" s="3">
        <v>153.69999999999999</v>
      </c>
      <c r="AF93" s="5">
        <f t="shared" si="13"/>
        <v>611.6</v>
      </c>
      <c r="AG93" s="5">
        <f t="shared" si="14"/>
        <v>625</v>
      </c>
      <c r="AH93" s="8">
        <v>155.4</v>
      </c>
      <c r="AI93">
        <f t="shared" si="15"/>
        <v>5709.7</v>
      </c>
      <c r="AM93">
        <f t="shared" si="16"/>
        <v>0.34807432964954377</v>
      </c>
      <c r="AN93">
        <f t="shared" si="17"/>
        <v>3.203320664833529E-2</v>
      </c>
      <c r="AO93">
        <f t="shared" si="18"/>
        <v>8.0547139079110985E-2</v>
      </c>
      <c r="AP93">
        <f t="shared" si="19"/>
        <v>2.5640576562691562E-2</v>
      </c>
      <c r="AQ93">
        <f t="shared" si="20"/>
        <v>0.10711596055834809</v>
      </c>
      <c r="AR93">
        <f t="shared" si="21"/>
        <v>0.10946284393225564</v>
      </c>
    </row>
    <row r="94" spans="1:44" x14ac:dyDescent="0.3">
      <c r="A94" s="4" t="s">
        <v>30</v>
      </c>
      <c r="B94" s="5">
        <v>2020</v>
      </c>
      <c r="C94" s="5" t="s">
        <v>50</v>
      </c>
      <c r="D94" s="5">
        <v>146</v>
      </c>
      <c r="E94" s="5">
        <v>186.3</v>
      </c>
      <c r="F94" s="5">
        <v>159.19999999999999</v>
      </c>
      <c r="G94" s="5">
        <v>153.6</v>
      </c>
      <c r="H94" s="5">
        <v>142.6</v>
      </c>
      <c r="I94" s="5">
        <v>147.19999999999999</v>
      </c>
      <c r="J94" s="5">
        <v>200.6</v>
      </c>
      <c r="K94" s="5">
        <v>150.30000000000001</v>
      </c>
      <c r="L94" s="5">
        <v>115.3</v>
      </c>
      <c r="M94" s="5">
        <v>160.9</v>
      </c>
      <c r="N94" s="5">
        <v>147.4</v>
      </c>
      <c r="O94" s="5">
        <v>161.9</v>
      </c>
      <c r="P94" s="5">
        <v>159.6</v>
      </c>
      <c r="Q94" s="5">
        <f t="shared" si="11"/>
        <v>2030.9</v>
      </c>
      <c r="R94" s="5">
        <v>182.7</v>
      </c>
      <c r="S94" s="5">
        <v>155.69999999999999</v>
      </c>
      <c r="T94" s="5">
        <v>150.6</v>
      </c>
      <c r="U94" s="5">
        <v>155</v>
      </c>
      <c r="V94" s="5">
        <f t="shared" si="12"/>
        <v>461.29999999999995</v>
      </c>
      <c r="W94" s="5">
        <v>156.5</v>
      </c>
      <c r="X94" s="5">
        <v>146.80000000000001</v>
      </c>
      <c r="Y94" s="5">
        <v>152</v>
      </c>
      <c r="Z94" s="5">
        <v>159.5</v>
      </c>
      <c r="AA94" s="5">
        <v>146.4</v>
      </c>
      <c r="AB94" s="5">
        <v>152.4</v>
      </c>
      <c r="AC94" s="5">
        <v>162.5</v>
      </c>
      <c r="AD94" s="5">
        <v>156.19999999999999</v>
      </c>
      <c r="AE94" s="5">
        <v>154.30000000000001</v>
      </c>
      <c r="AF94" s="5">
        <f t="shared" si="13"/>
        <v>614.4</v>
      </c>
      <c r="AG94" s="5">
        <f t="shared" si="14"/>
        <v>625.4</v>
      </c>
      <c r="AH94" s="7">
        <v>157.5</v>
      </c>
      <c r="AI94">
        <f t="shared" si="15"/>
        <v>5762.5999999999995</v>
      </c>
      <c r="AM94">
        <f t="shared" si="16"/>
        <v>0.35242772359698754</v>
      </c>
      <c r="AN94">
        <f t="shared" si="17"/>
        <v>3.1704438968521154E-2</v>
      </c>
      <c r="AO94">
        <f t="shared" si="18"/>
        <v>8.0050671571859924E-2</v>
      </c>
      <c r="AP94">
        <f t="shared" si="19"/>
        <v>2.5474612154235941E-2</v>
      </c>
      <c r="AQ94">
        <f t="shared" si="20"/>
        <v>0.10661854024225177</v>
      </c>
      <c r="AR94">
        <f t="shared" si="21"/>
        <v>0.10852740082601604</v>
      </c>
    </row>
    <row r="95" spans="1:44" x14ac:dyDescent="0.3">
      <c r="A95" s="6" t="s">
        <v>30</v>
      </c>
      <c r="B95" s="3">
        <v>2020</v>
      </c>
      <c r="C95" s="3" t="s">
        <v>53</v>
      </c>
      <c r="D95" s="3">
        <v>145.4</v>
      </c>
      <c r="E95" s="3">
        <v>188.6</v>
      </c>
      <c r="F95" s="3">
        <v>171.6</v>
      </c>
      <c r="G95" s="3">
        <v>153.80000000000001</v>
      </c>
      <c r="H95" s="3">
        <v>145.4</v>
      </c>
      <c r="I95" s="3">
        <v>146.5</v>
      </c>
      <c r="J95" s="3">
        <v>222.2</v>
      </c>
      <c r="K95" s="3">
        <v>155.9</v>
      </c>
      <c r="L95" s="3">
        <v>114.9</v>
      </c>
      <c r="M95" s="3">
        <v>162</v>
      </c>
      <c r="N95" s="3">
        <v>150</v>
      </c>
      <c r="O95" s="3">
        <v>162.69999999999999</v>
      </c>
      <c r="P95" s="3">
        <v>163.4</v>
      </c>
      <c r="Q95" s="5">
        <f t="shared" si="11"/>
        <v>2082.4</v>
      </c>
      <c r="R95" s="3">
        <v>183.4</v>
      </c>
      <c r="S95" s="3">
        <v>156.30000000000001</v>
      </c>
      <c r="T95" s="3">
        <v>151</v>
      </c>
      <c r="U95" s="3">
        <v>155.5</v>
      </c>
      <c r="V95" s="5">
        <f t="shared" si="12"/>
        <v>462.8</v>
      </c>
      <c r="W95" s="3">
        <v>158</v>
      </c>
      <c r="X95" s="3">
        <v>147.5</v>
      </c>
      <c r="Y95" s="3">
        <v>152.80000000000001</v>
      </c>
      <c r="Z95" s="3">
        <v>160.4</v>
      </c>
      <c r="AA95" s="3">
        <v>146.1</v>
      </c>
      <c r="AB95" s="3">
        <v>153.6</v>
      </c>
      <c r="AC95" s="3">
        <v>161.6</v>
      </c>
      <c r="AD95" s="3">
        <v>156.19999999999999</v>
      </c>
      <c r="AE95" s="3">
        <v>154.5</v>
      </c>
      <c r="AF95" s="5">
        <f t="shared" si="13"/>
        <v>617.30000000000007</v>
      </c>
      <c r="AG95" s="5">
        <f t="shared" si="14"/>
        <v>625.9</v>
      </c>
      <c r="AH95" s="8">
        <v>159.80000000000001</v>
      </c>
      <c r="AI95">
        <f t="shared" si="15"/>
        <v>5825.3000000000011</v>
      </c>
      <c r="AM95">
        <f t="shared" si="16"/>
        <v>0.35747515149434361</v>
      </c>
      <c r="AN95">
        <f t="shared" si="17"/>
        <v>3.1483357080322037E-2</v>
      </c>
      <c r="AO95">
        <f t="shared" si="18"/>
        <v>7.944655210890425E-2</v>
      </c>
      <c r="AP95">
        <f t="shared" si="19"/>
        <v>2.5320584347587244E-2</v>
      </c>
      <c r="AQ95">
        <f t="shared" si="20"/>
        <v>0.10596879130688547</v>
      </c>
      <c r="AR95">
        <f t="shared" si="21"/>
        <v>0.10744511012308376</v>
      </c>
    </row>
    <row r="96" spans="1:44" x14ac:dyDescent="0.3">
      <c r="A96" s="4" t="s">
        <v>30</v>
      </c>
      <c r="B96" s="5">
        <v>2020</v>
      </c>
      <c r="C96" s="5" t="s">
        <v>55</v>
      </c>
      <c r="D96" s="5">
        <v>144.6</v>
      </c>
      <c r="E96" s="5">
        <v>188.5</v>
      </c>
      <c r="F96" s="5">
        <v>173.4</v>
      </c>
      <c r="G96" s="5">
        <v>154</v>
      </c>
      <c r="H96" s="5">
        <v>150</v>
      </c>
      <c r="I96" s="5">
        <v>145.9</v>
      </c>
      <c r="J96" s="5">
        <v>225.2</v>
      </c>
      <c r="K96" s="5">
        <v>159.5</v>
      </c>
      <c r="L96" s="5">
        <v>114.4</v>
      </c>
      <c r="M96" s="5">
        <v>163.5</v>
      </c>
      <c r="N96" s="5">
        <v>153.4</v>
      </c>
      <c r="O96" s="5">
        <v>163.6</v>
      </c>
      <c r="P96" s="5">
        <v>164.5</v>
      </c>
      <c r="Q96" s="5">
        <f t="shared" si="11"/>
        <v>2100.5</v>
      </c>
      <c r="R96" s="5">
        <v>183.6</v>
      </c>
      <c r="S96" s="5">
        <v>157</v>
      </c>
      <c r="T96" s="5">
        <v>151.6</v>
      </c>
      <c r="U96" s="5">
        <v>156.30000000000001</v>
      </c>
      <c r="V96" s="5">
        <f t="shared" si="12"/>
        <v>464.90000000000003</v>
      </c>
      <c r="W96" s="5">
        <v>158.4</v>
      </c>
      <c r="X96" s="5">
        <v>148.69999999999999</v>
      </c>
      <c r="Y96" s="5">
        <v>153.4</v>
      </c>
      <c r="Z96" s="5">
        <v>161.6</v>
      </c>
      <c r="AA96" s="5">
        <v>146.4</v>
      </c>
      <c r="AB96" s="5">
        <v>153.9</v>
      </c>
      <c r="AC96" s="5">
        <v>162.9</v>
      </c>
      <c r="AD96" s="5">
        <v>156.6</v>
      </c>
      <c r="AE96" s="5">
        <v>155.19999999999999</v>
      </c>
      <c r="AF96" s="5">
        <f t="shared" si="13"/>
        <v>619.79999999999995</v>
      </c>
      <c r="AG96" s="5">
        <f t="shared" si="14"/>
        <v>628.59999999999991</v>
      </c>
      <c r="AH96" s="7">
        <v>160.69999999999999</v>
      </c>
      <c r="AI96">
        <f t="shared" si="15"/>
        <v>5859.4</v>
      </c>
      <c r="AM96">
        <f t="shared" si="16"/>
        <v>0.35848380380243711</v>
      </c>
      <c r="AN96">
        <f t="shared" si="17"/>
        <v>3.1334266307130425E-2</v>
      </c>
      <c r="AO96">
        <f t="shared" si="18"/>
        <v>7.9342594804928848E-2</v>
      </c>
      <c r="AP96">
        <f t="shared" si="19"/>
        <v>2.5378025053759769E-2</v>
      </c>
      <c r="AQ96">
        <f t="shared" si="20"/>
        <v>0.10577874867733898</v>
      </c>
      <c r="AR96">
        <f t="shared" si="21"/>
        <v>0.10728060893606853</v>
      </c>
    </row>
    <row r="97" spans="1:44" x14ac:dyDescent="0.3">
      <c r="A97" s="6" t="s">
        <v>30</v>
      </c>
      <c r="B97" s="3">
        <v>2021</v>
      </c>
      <c r="C97" s="3" t="s">
        <v>31</v>
      </c>
      <c r="D97" s="3">
        <v>143.4</v>
      </c>
      <c r="E97" s="3">
        <v>187.5</v>
      </c>
      <c r="F97" s="3">
        <v>173.4</v>
      </c>
      <c r="G97" s="3">
        <v>154</v>
      </c>
      <c r="H97" s="3">
        <v>154.80000000000001</v>
      </c>
      <c r="I97" s="3">
        <v>147</v>
      </c>
      <c r="J97" s="3">
        <v>187.8</v>
      </c>
      <c r="K97" s="3">
        <v>159.5</v>
      </c>
      <c r="L97" s="3">
        <v>113.8</v>
      </c>
      <c r="M97" s="3">
        <v>164.5</v>
      </c>
      <c r="N97" s="3">
        <v>156.1</v>
      </c>
      <c r="O97" s="3">
        <v>164.3</v>
      </c>
      <c r="P97" s="3">
        <v>159.6</v>
      </c>
      <c r="Q97" s="5">
        <f t="shared" si="11"/>
        <v>2065.6999999999998</v>
      </c>
      <c r="R97" s="3">
        <v>184.6</v>
      </c>
      <c r="S97" s="3">
        <v>157.5</v>
      </c>
      <c r="T97" s="3">
        <v>152.4</v>
      </c>
      <c r="U97" s="3">
        <v>156.80000000000001</v>
      </c>
      <c r="V97" s="5">
        <f t="shared" si="12"/>
        <v>466.7</v>
      </c>
      <c r="W97" s="3">
        <v>157.69999999999999</v>
      </c>
      <c r="X97" s="3">
        <v>150.9</v>
      </c>
      <c r="Y97" s="3">
        <v>153.9</v>
      </c>
      <c r="Z97" s="3">
        <v>162.5</v>
      </c>
      <c r="AA97" s="3">
        <v>147.5</v>
      </c>
      <c r="AB97" s="3">
        <v>155.1</v>
      </c>
      <c r="AC97" s="3">
        <v>163.5</v>
      </c>
      <c r="AD97" s="3">
        <v>156.19999999999999</v>
      </c>
      <c r="AE97" s="3">
        <v>155.9</v>
      </c>
      <c r="AF97" s="5">
        <f t="shared" si="13"/>
        <v>621.6</v>
      </c>
      <c r="AG97" s="5">
        <f t="shared" si="14"/>
        <v>630.70000000000005</v>
      </c>
      <c r="AH97" s="8">
        <v>158.5</v>
      </c>
      <c r="AI97">
        <f t="shared" si="15"/>
        <v>5839.2</v>
      </c>
      <c r="AM97">
        <f t="shared" si="16"/>
        <v>0.35376421427592819</v>
      </c>
      <c r="AN97">
        <f t="shared" si="17"/>
        <v>3.1613919715029457E-2</v>
      </c>
      <c r="AO97">
        <f t="shared" si="18"/>
        <v>7.9925332237292784E-2</v>
      </c>
      <c r="AP97">
        <f t="shared" si="19"/>
        <v>2.5842581175503497E-2</v>
      </c>
      <c r="AQ97">
        <f t="shared" si="20"/>
        <v>0.10645293875873409</v>
      </c>
      <c r="AR97">
        <f t="shared" si="21"/>
        <v>0.10801137142074257</v>
      </c>
    </row>
    <row r="98" spans="1:44" x14ac:dyDescent="0.3">
      <c r="A98" s="4" t="s">
        <v>30</v>
      </c>
      <c r="B98" s="5">
        <v>2021</v>
      </c>
      <c r="C98" s="5" t="s">
        <v>36</v>
      </c>
      <c r="D98" s="5">
        <v>142.80000000000001</v>
      </c>
      <c r="E98" s="5">
        <v>184</v>
      </c>
      <c r="F98" s="5">
        <v>168</v>
      </c>
      <c r="G98" s="5">
        <v>154.4</v>
      </c>
      <c r="H98" s="5">
        <v>163</v>
      </c>
      <c r="I98" s="5">
        <v>147.80000000000001</v>
      </c>
      <c r="J98" s="5">
        <v>149.69999999999999</v>
      </c>
      <c r="K98" s="5">
        <v>158.30000000000001</v>
      </c>
      <c r="L98" s="5">
        <v>111.8</v>
      </c>
      <c r="M98" s="5">
        <v>165</v>
      </c>
      <c r="N98" s="5">
        <v>160</v>
      </c>
      <c r="O98" s="5">
        <v>165.8</v>
      </c>
      <c r="P98" s="5">
        <v>154.69999999999999</v>
      </c>
      <c r="Q98" s="5">
        <f t="shared" si="11"/>
        <v>2025.3</v>
      </c>
      <c r="R98" s="5">
        <v>186.5</v>
      </c>
      <c r="S98" s="5">
        <v>159.1</v>
      </c>
      <c r="T98" s="5">
        <v>153.9</v>
      </c>
      <c r="U98" s="5">
        <v>158.4</v>
      </c>
      <c r="V98" s="5">
        <f t="shared" si="12"/>
        <v>471.4</v>
      </c>
      <c r="W98" s="5">
        <v>159.80000000000001</v>
      </c>
      <c r="X98" s="5">
        <v>154.4</v>
      </c>
      <c r="Y98" s="5">
        <v>154.80000000000001</v>
      </c>
      <c r="Z98" s="5">
        <v>164.3</v>
      </c>
      <c r="AA98" s="5">
        <v>150.19999999999999</v>
      </c>
      <c r="AB98" s="5">
        <v>157</v>
      </c>
      <c r="AC98" s="5">
        <v>163.6</v>
      </c>
      <c r="AD98" s="5">
        <v>155.19999999999999</v>
      </c>
      <c r="AE98" s="5">
        <v>157.19999999999999</v>
      </c>
      <c r="AF98" s="5">
        <f t="shared" si="13"/>
        <v>629.1</v>
      </c>
      <c r="AG98" s="5">
        <f t="shared" si="14"/>
        <v>633</v>
      </c>
      <c r="AH98" s="7">
        <v>156.69999999999999</v>
      </c>
      <c r="AI98">
        <f t="shared" si="15"/>
        <v>5833.2000000000007</v>
      </c>
      <c r="AM98">
        <f t="shared" si="16"/>
        <v>0.34720222176506887</v>
      </c>
      <c r="AN98">
        <f t="shared" si="17"/>
        <v>3.1972159363642595E-2</v>
      </c>
      <c r="AO98">
        <f t="shared" si="18"/>
        <v>8.0813275732016715E-2</v>
      </c>
      <c r="AP98">
        <f t="shared" si="19"/>
        <v>2.6469176438318587E-2</v>
      </c>
      <c r="AQ98">
        <f t="shared" si="20"/>
        <v>0.10784817938695741</v>
      </c>
      <c r="AR98">
        <f t="shared" si="21"/>
        <v>0.10851676609751079</v>
      </c>
    </row>
    <row r="99" spans="1:44" x14ac:dyDescent="0.3">
      <c r="A99" s="6" t="s">
        <v>30</v>
      </c>
      <c r="B99" s="3">
        <v>2021</v>
      </c>
      <c r="C99" s="3" t="s">
        <v>38</v>
      </c>
      <c r="D99" s="3">
        <v>142.5</v>
      </c>
      <c r="E99" s="3">
        <v>189.4</v>
      </c>
      <c r="F99" s="3">
        <v>163.19999999999999</v>
      </c>
      <c r="G99" s="3">
        <v>154.5</v>
      </c>
      <c r="H99" s="3">
        <v>168.2</v>
      </c>
      <c r="I99" s="3">
        <v>150.5</v>
      </c>
      <c r="J99" s="3">
        <v>141</v>
      </c>
      <c r="K99" s="3">
        <v>159.19999999999999</v>
      </c>
      <c r="L99" s="3">
        <v>111.7</v>
      </c>
      <c r="M99" s="3">
        <v>164</v>
      </c>
      <c r="N99" s="3">
        <v>160.6</v>
      </c>
      <c r="O99" s="3">
        <v>166.4</v>
      </c>
      <c r="P99" s="3">
        <v>154.5</v>
      </c>
      <c r="Q99" s="5">
        <f t="shared" si="11"/>
        <v>2025.7</v>
      </c>
      <c r="R99" s="3">
        <v>186.1</v>
      </c>
      <c r="S99" s="3">
        <v>159.6</v>
      </c>
      <c r="T99" s="3">
        <v>154.4</v>
      </c>
      <c r="U99" s="3">
        <v>158.9</v>
      </c>
      <c r="V99" s="5">
        <f t="shared" si="12"/>
        <v>472.9</v>
      </c>
      <c r="W99" s="3">
        <v>159.9</v>
      </c>
      <c r="X99" s="3">
        <v>156</v>
      </c>
      <c r="Y99" s="3">
        <v>154.80000000000001</v>
      </c>
      <c r="Z99" s="3">
        <v>164.6</v>
      </c>
      <c r="AA99" s="3">
        <v>151.30000000000001</v>
      </c>
      <c r="AB99" s="3">
        <v>157.80000000000001</v>
      </c>
      <c r="AC99" s="3">
        <v>163.80000000000001</v>
      </c>
      <c r="AD99" s="3">
        <v>153.1</v>
      </c>
      <c r="AE99" s="3">
        <v>157.30000000000001</v>
      </c>
      <c r="AF99" s="5">
        <f t="shared" si="13"/>
        <v>630.60000000000014</v>
      </c>
      <c r="AG99" s="5">
        <f t="shared" si="14"/>
        <v>632</v>
      </c>
      <c r="AH99" s="8">
        <v>156.69999999999999</v>
      </c>
      <c r="AI99">
        <f t="shared" si="15"/>
        <v>5838.800000000002</v>
      </c>
      <c r="AM99">
        <f t="shared" si="16"/>
        <v>0.34693772693019104</v>
      </c>
      <c r="AN99">
        <f t="shared" si="17"/>
        <v>3.1872987600191811E-2</v>
      </c>
      <c r="AO99">
        <f t="shared" si="18"/>
        <v>8.0992669726656127E-2</v>
      </c>
      <c r="AP99">
        <f t="shared" si="19"/>
        <v>2.6717818729875994E-2</v>
      </c>
      <c r="AQ99">
        <f t="shared" si="20"/>
        <v>0.10800164417346028</v>
      </c>
      <c r="AR99">
        <f t="shared" si="21"/>
        <v>0.10824141946975402</v>
      </c>
    </row>
    <row r="100" spans="1:44" x14ac:dyDescent="0.3">
      <c r="A100" s="4" t="s">
        <v>30</v>
      </c>
      <c r="B100" s="5">
        <v>2021</v>
      </c>
      <c r="C100" s="5" t="s">
        <v>39</v>
      </c>
      <c r="D100" s="5">
        <v>142.69999999999999</v>
      </c>
      <c r="E100" s="5">
        <v>195.5</v>
      </c>
      <c r="F100" s="5">
        <v>163.4</v>
      </c>
      <c r="G100" s="5">
        <v>155</v>
      </c>
      <c r="H100" s="5">
        <v>175.2</v>
      </c>
      <c r="I100" s="5">
        <v>160.6</v>
      </c>
      <c r="J100" s="5">
        <v>135.1</v>
      </c>
      <c r="K100" s="5">
        <v>161.1</v>
      </c>
      <c r="L100" s="5">
        <v>112.2</v>
      </c>
      <c r="M100" s="5">
        <v>164.4</v>
      </c>
      <c r="N100" s="5">
        <v>161.9</v>
      </c>
      <c r="O100" s="5">
        <v>166.8</v>
      </c>
      <c r="P100" s="5">
        <v>155.6</v>
      </c>
      <c r="Q100" s="5">
        <f t="shared" si="11"/>
        <v>2049.5</v>
      </c>
      <c r="R100" s="5">
        <v>186.8</v>
      </c>
      <c r="S100" s="5">
        <v>160.69999999999999</v>
      </c>
      <c r="T100" s="5">
        <v>155.1</v>
      </c>
      <c r="U100" s="5">
        <v>159.9</v>
      </c>
      <c r="V100" s="5">
        <f t="shared" si="12"/>
        <v>475.69999999999993</v>
      </c>
      <c r="W100" s="5">
        <v>161.4</v>
      </c>
      <c r="X100" s="5">
        <v>156</v>
      </c>
      <c r="Y100" s="5">
        <v>155.5</v>
      </c>
      <c r="Z100" s="5">
        <v>165.3</v>
      </c>
      <c r="AA100" s="5">
        <v>151.69999999999999</v>
      </c>
      <c r="AB100" s="5">
        <v>158.6</v>
      </c>
      <c r="AC100" s="5">
        <v>164.1</v>
      </c>
      <c r="AD100" s="5">
        <v>154.6</v>
      </c>
      <c r="AE100" s="5">
        <v>158</v>
      </c>
      <c r="AF100" s="5">
        <f t="shared" si="13"/>
        <v>633.9</v>
      </c>
      <c r="AG100" s="5">
        <f t="shared" si="14"/>
        <v>635.29999999999995</v>
      </c>
      <c r="AH100" s="7">
        <v>157.6</v>
      </c>
      <c r="AI100">
        <f t="shared" si="15"/>
        <v>5882.1</v>
      </c>
      <c r="AM100">
        <f t="shared" si="16"/>
        <v>0.348429982489247</v>
      </c>
      <c r="AN100">
        <f t="shared" si="17"/>
        <v>3.1757365566719369E-2</v>
      </c>
      <c r="AO100">
        <f t="shared" si="18"/>
        <v>8.0872477516533189E-2</v>
      </c>
      <c r="AP100">
        <f t="shared" si="19"/>
        <v>2.6521140409037587E-2</v>
      </c>
      <c r="AQ100">
        <f t="shared" si="20"/>
        <v>0.10776763400826235</v>
      </c>
      <c r="AR100">
        <f t="shared" si="21"/>
        <v>0.10800564424270243</v>
      </c>
    </row>
    <row r="101" spans="1:44" x14ac:dyDescent="0.3">
      <c r="A101" s="6" t="s">
        <v>30</v>
      </c>
      <c r="B101" s="3">
        <v>2021</v>
      </c>
      <c r="C101" s="3" t="s">
        <v>41</v>
      </c>
      <c r="D101" s="3">
        <v>145.1</v>
      </c>
      <c r="E101" s="3">
        <v>198.5</v>
      </c>
      <c r="F101" s="3">
        <v>168.6</v>
      </c>
      <c r="G101" s="3">
        <v>155.80000000000001</v>
      </c>
      <c r="H101" s="3">
        <v>184.4</v>
      </c>
      <c r="I101" s="3">
        <v>162.30000000000001</v>
      </c>
      <c r="J101" s="3">
        <v>138.4</v>
      </c>
      <c r="K101" s="3">
        <v>165.1</v>
      </c>
      <c r="L101" s="3">
        <v>114.3</v>
      </c>
      <c r="M101" s="3">
        <v>169.7</v>
      </c>
      <c r="N101" s="3">
        <v>164.6</v>
      </c>
      <c r="O101" s="3">
        <v>169.8</v>
      </c>
      <c r="P101" s="3">
        <v>158.69999999999999</v>
      </c>
      <c r="Q101" s="5">
        <f t="shared" si="11"/>
        <v>2095.2999999999997</v>
      </c>
      <c r="R101" s="3">
        <v>189.6</v>
      </c>
      <c r="S101" s="3">
        <v>165.3</v>
      </c>
      <c r="T101" s="3">
        <v>160.6</v>
      </c>
      <c r="U101" s="3">
        <v>164.5</v>
      </c>
      <c r="V101" s="5">
        <f t="shared" si="12"/>
        <v>490.4</v>
      </c>
      <c r="W101" s="3">
        <v>161.6</v>
      </c>
      <c r="X101" s="3">
        <v>161.69999999999999</v>
      </c>
      <c r="Y101" s="3">
        <v>158.80000000000001</v>
      </c>
      <c r="Z101" s="3">
        <v>169.1</v>
      </c>
      <c r="AA101" s="3">
        <v>153.19999999999999</v>
      </c>
      <c r="AB101" s="3">
        <v>160</v>
      </c>
      <c r="AC101" s="3">
        <v>167.6</v>
      </c>
      <c r="AD101" s="3">
        <v>159.30000000000001</v>
      </c>
      <c r="AE101" s="3">
        <v>161.1</v>
      </c>
      <c r="AF101" s="5">
        <f t="shared" si="13"/>
        <v>642.70000000000005</v>
      </c>
      <c r="AG101" s="5">
        <f t="shared" si="14"/>
        <v>648</v>
      </c>
      <c r="AH101" s="8">
        <v>161.1</v>
      </c>
      <c r="AI101">
        <f t="shared" si="15"/>
        <v>6008.8</v>
      </c>
      <c r="AM101">
        <f t="shared" si="16"/>
        <v>0.34870523232592193</v>
      </c>
      <c r="AN101">
        <f t="shared" si="17"/>
        <v>3.1553721208893618E-2</v>
      </c>
      <c r="AO101">
        <f t="shared" si="18"/>
        <v>8.161363333777126E-2</v>
      </c>
      <c r="AP101">
        <f t="shared" si="19"/>
        <v>2.6910531220876045E-2</v>
      </c>
      <c r="AQ101">
        <f t="shared" si="20"/>
        <v>0.1069597923046199</v>
      </c>
      <c r="AR101">
        <f t="shared" si="21"/>
        <v>0.10784183197976301</v>
      </c>
    </row>
    <row r="102" spans="1:44" x14ac:dyDescent="0.3">
      <c r="A102" s="4" t="s">
        <v>30</v>
      </c>
      <c r="B102" s="5">
        <v>2021</v>
      </c>
      <c r="C102" s="5" t="s">
        <v>42</v>
      </c>
      <c r="D102" s="5">
        <v>145.6</v>
      </c>
      <c r="E102" s="5">
        <v>200.1</v>
      </c>
      <c r="F102" s="5">
        <v>179.3</v>
      </c>
      <c r="G102" s="5">
        <v>156.1</v>
      </c>
      <c r="H102" s="5">
        <v>190.4</v>
      </c>
      <c r="I102" s="5">
        <v>158.6</v>
      </c>
      <c r="J102" s="5">
        <v>144.69999999999999</v>
      </c>
      <c r="K102" s="5">
        <v>165.5</v>
      </c>
      <c r="L102" s="5">
        <v>114.6</v>
      </c>
      <c r="M102" s="5">
        <v>170</v>
      </c>
      <c r="N102" s="5">
        <v>165.5</v>
      </c>
      <c r="O102" s="5">
        <v>171.7</v>
      </c>
      <c r="P102" s="5">
        <v>160.5</v>
      </c>
      <c r="Q102" s="5">
        <f t="shared" si="11"/>
        <v>2122.6</v>
      </c>
      <c r="R102" s="5">
        <v>189.1</v>
      </c>
      <c r="S102" s="5">
        <v>165.3</v>
      </c>
      <c r="T102" s="5">
        <v>159.9</v>
      </c>
      <c r="U102" s="5">
        <v>164.6</v>
      </c>
      <c r="V102" s="5">
        <f t="shared" si="12"/>
        <v>489.80000000000007</v>
      </c>
      <c r="W102" s="5">
        <v>160.5</v>
      </c>
      <c r="X102" s="5">
        <v>162.1</v>
      </c>
      <c r="Y102" s="5">
        <v>159.19999999999999</v>
      </c>
      <c r="Z102" s="5">
        <v>169.7</v>
      </c>
      <c r="AA102" s="5">
        <v>154.19999999999999</v>
      </c>
      <c r="AB102" s="5">
        <v>160.4</v>
      </c>
      <c r="AC102" s="5">
        <v>166.8</v>
      </c>
      <c r="AD102" s="5">
        <v>159.4</v>
      </c>
      <c r="AE102" s="5">
        <v>161.5</v>
      </c>
      <c r="AF102" s="5">
        <f t="shared" si="13"/>
        <v>643.59999999999991</v>
      </c>
      <c r="AG102" s="5">
        <f t="shared" si="14"/>
        <v>648.1</v>
      </c>
      <c r="AH102" s="7">
        <v>162.1</v>
      </c>
      <c r="AI102">
        <f t="shared" si="15"/>
        <v>6036.7999999999993</v>
      </c>
      <c r="AM102">
        <f t="shared" si="16"/>
        <v>0.35161012456930829</v>
      </c>
      <c r="AN102">
        <f t="shared" si="17"/>
        <v>3.1324542804134645E-2</v>
      </c>
      <c r="AO102">
        <f t="shared" si="18"/>
        <v>8.1135701033660232E-2</v>
      </c>
      <c r="AP102">
        <f t="shared" si="19"/>
        <v>2.6851974556056191E-2</v>
      </c>
      <c r="AQ102">
        <f t="shared" si="20"/>
        <v>0.10661277498012192</v>
      </c>
      <c r="AR102">
        <f t="shared" si="21"/>
        <v>0.10735820302146834</v>
      </c>
    </row>
    <row r="103" spans="1:44" x14ac:dyDescent="0.3">
      <c r="A103" s="6" t="s">
        <v>30</v>
      </c>
      <c r="B103" s="3">
        <v>2021</v>
      </c>
      <c r="C103" s="3" t="s">
        <v>44</v>
      </c>
      <c r="D103" s="3">
        <v>145.1</v>
      </c>
      <c r="E103" s="3">
        <v>204.5</v>
      </c>
      <c r="F103" s="3">
        <v>180.4</v>
      </c>
      <c r="G103" s="3">
        <v>157.1</v>
      </c>
      <c r="H103" s="3">
        <v>188.7</v>
      </c>
      <c r="I103" s="3">
        <v>157.69999999999999</v>
      </c>
      <c r="J103" s="3">
        <v>152.80000000000001</v>
      </c>
      <c r="K103" s="3">
        <v>163.6</v>
      </c>
      <c r="L103" s="3">
        <v>113.9</v>
      </c>
      <c r="M103" s="3">
        <v>169.7</v>
      </c>
      <c r="N103" s="3">
        <v>166.2</v>
      </c>
      <c r="O103" s="3">
        <v>171</v>
      </c>
      <c r="P103" s="3">
        <v>161.69999999999999</v>
      </c>
      <c r="Q103" s="5">
        <f t="shared" si="11"/>
        <v>2132.4</v>
      </c>
      <c r="R103" s="3">
        <v>189.7</v>
      </c>
      <c r="S103" s="3">
        <v>166</v>
      </c>
      <c r="T103" s="3">
        <v>161.1</v>
      </c>
      <c r="U103" s="3">
        <v>165.3</v>
      </c>
      <c r="V103" s="5">
        <f t="shared" si="12"/>
        <v>492.40000000000003</v>
      </c>
      <c r="W103" s="3">
        <v>161.5</v>
      </c>
      <c r="X103" s="3">
        <v>162.5</v>
      </c>
      <c r="Y103" s="3">
        <v>160.30000000000001</v>
      </c>
      <c r="Z103" s="3">
        <v>170.4</v>
      </c>
      <c r="AA103" s="3">
        <v>157.1</v>
      </c>
      <c r="AB103" s="3">
        <v>160.69999999999999</v>
      </c>
      <c r="AC103" s="3">
        <v>167.2</v>
      </c>
      <c r="AD103" s="3">
        <v>160.4</v>
      </c>
      <c r="AE103" s="3">
        <v>162.80000000000001</v>
      </c>
      <c r="AF103" s="5">
        <f t="shared" si="13"/>
        <v>649.30000000000007</v>
      </c>
      <c r="AG103" s="5">
        <f t="shared" si="14"/>
        <v>651.09999999999991</v>
      </c>
      <c r="AH103" s="8">
        <v>163.19999999999999</v>
      </c>
      <c r="AI103">
        <f t="shared" si="15"/>
        <v>6070.2000000000007</v>
      </c>
      <c r="AM103">
        <f t="shared" si="16"/>
        <v>0.35128990807551641</v>
      </c>
      <c r="AN103">
        <f t="shared" si="17"/>
        <v>3.1251029620111358E-2</v>
      </c>
      <c r="AO103">
        <f t="shared" si="18"/>
        <v>8.1117590853678617E-2</v>
      </c>
      <c r="AP103">
        <f t="shared" si="19"/>
        <v>2.6770122895456491E-2</v>
      </c>
      <c r="AQ103">
        <f t="shared" si="20"/>
        <v>0.10696517412935323</v>
      </c>
      <c r="AR103">
        <f t="shared" si="21"/>
        <v>0.10726170472142596</v>
      </c>
    </row>
    <row r="104" spans="1:44" x14ac:dyDescent="0.3">
      <c r="A104" s="4" t="s">
        <v>30</v>
      </c>
      <c r="B104" s="5">
        <v>2021</v>
      </c>
      <c r="C104" s="5" t="s">
        <v>46</v>
      </c>
      <c r="D104" s="5">
        <v>144.9</v>
      </c>
      <c r="E104" s="5">
        <v>202.3</v>
      </c>
      <c r="F104" s="5">
        <v>176.5</v>
      </c>
      <c r="G104" s="5">
        <v>157.5</v>
      </c>
      <c r="H104" s="5">
        <v>190.9</v>
      </c>
      <c r="I104" s="5">
        <v>155.69999999999999</v>
      </c>
      <c r="J104" s="5">
        <v>153.9</v>
      </c>
      <c r="K104" s="5">
        <v>162.80000000000001</v>
      </c>
      <c r="L104" s="5">
        <v>115.2</v>
      </c>
      <c r="M104" s="5">
        <v>169.8</v>
      </c>
      <c r="N104" s="5">
        <v>167.6</v>
      </c>
      <c r="O104" s="5">
        <v>171.9</v>
      </c>
      <c r="P104" s="5">
        <v>161.80000000000001</v>
      </c>
      <c r="Q104" s="5">
        <f t="shared" si="11"/>
        <v>2130.8000000000002</v>
      </c>
      <c r="R104" s="5">
        <v>190.2</v>
      </c>
      <c r="S104" s="5">
        <v>167</v>
      </c>
      <c r="T104" s="5">
        <v>162.6</v>
      </c>
      <c r="U104" s="5">
        <v>166.3</v>
      </c>
      <c r="V104" s="5">
        <f t="shared" si="12"/>
        <v>495.90000000000003</v>
      </c>
      <c r="W104" s="5">
        <v>162.1</v>
      </c>
      <c r="X104" s="5">
        <v>163.1</v>
      </c>
      <c r="Y104" s="5">
        <v>160.9</v>
      </c>
      <c r="Z104" s="5">
        <v>171.1</v>
      </c>
      <c r="AA104" s="5">
        <v>157.69999999999999</v>
      </c>
      <c r="AB104" s="5">
        <v>161.1</v>
      </c>
      <c r="AC104" s="5">
        <v>167.5</v>
      </c>
      <c r="AD104" s="5">
        <v>160.30000000000001</v>
      </c>
      <c r="AE104" s="5">
        <v>163.30000000000001</v>
      </c>
      <c r="AF104" s="5">
        <f t="shared" si="13"/>
        <v>651.79999999999995</v>
      </c>
      <c r="AG104" s="5">
        <f t="shared" si="14"/>
        <v>652.20000000000005</v>
      </c>
      <c r="AH104" s="7">
        <v>163.6</v>
      </c>
      <c r="AI104">
        <f t="shared" si="15"/>
        <v>6083.9000000000005</v>
      </c>
      <c r="AM104">
        <f t="shared" si="16"/>
        <v>0.35023586843965221</v>
      </c>
      <c r="AN104">
        <f t="shared" si="17"/>
        <v>3.1262841269580365E-2</v>
      </c>
      <c r="AO104">
        <f t="shared" si="18"/>
        <v>8.1510215486776574E-2</v>
      </c>
      <c r="AP104">
        <f t="shared" si="19"/>
        <v>2.6808461677542361E-2</v>
      </c>
      <c r="AQ104">
        <f t="shared" si="20"/>
        <v>0.10713522575979222</v>
      </c>
      <c r="AR104">
        <f t="shared" si="21"/>
        <v>0.10720097306004372</v>
      </c>
    </row>
    <row r="105" spans="1:44" x14ac:dyDescent="0.3">
      <c r="A105" s="6" t="s">
        <v>30</v>
      </c>
      <c r="B105" s="3">
        <v>2021</v>
      </c>
      <c r="C105" s="3" t="s">
        <v>48</v>
      </c>
      <c r="D105" s="3">
        <v>145.4</v>
      </c>
      <c r="E105" s="3">
        <v>202.1</v>
      </c>
      <c r="F105" s="3">
        <v>172</v>
      </c>
      <c r="G105" s="3">
        <v>158</v>
      </c>
      <c r="H105" s="3">
        <v>195.5</v>
      </c>
      <c r="I105" s="3">
        <v>152.69999999999999</v>
      </c>
      <c r="J105" s="3">
        <v>151.4</v>
      </c>
      <c r="K105" s="3">
        <v>163.9</v>
      </c>
      <c r="L105" s="3">
        <v>119.3</v>
      </c>
      <c r="M105" s="3">
        <v>170.1</v>
      </c>
      <c r="N105" s="3">
        <v>168.3</v>
      </c>
      <c r="O105" s="3">
        <v>172.8</v>
      </c>
      <c r="P105" s="3">
        <v>162.1</v>
      </c>
      <c r="Q105" s="5">
        <f t="shared" si="11"/>
        <v>2133.6</v>
      </c>
      <c r="R105" s="3">
        <v>190.5</v>
      </c>
      <c r="S105" s="3">
        <v>167.7</v>
      </c>
      <c r="T105" s="3">
        <v>163.6</v>
      </c>
      <c r="U105" s="3">
        <v>167.1</v>
      </c>
      <c r="V105" s="5">
        <f t="shared" si="12"/>
        <v>498.4</v>
      </c>
      <c r="W105" s="3">
        <v>162.1</v>
      </c>
      <c r="X105" s="3">
        <v>163.69999999999999</v>
      </c>
      <c r="Y105" s="3">
        <v>161.30000000000001</v>
      </c>
      <c r="Z105" s="3">
        <v>171.9</v>
      </c>
      <c r="AA105" s="3">
        <v>157.80000000000001</v>
      </c>
      <c r="AB105" s="3">
        <v>162.69999999999999</v>
      </c>
      <c r="AC105" s="3">
        <v>168.5</v>
      </c>
      <c r="AD105" s="3">
        <v>160.19999999999999</v>
      </c>
      <c r="AE105" s="3">
        <v>163.80000000000001</v>
      </c>
      <c r="AF105" s="5">
        <f t="shared" si="13"/>
        <v>653.09999999999991</v>
      </c>
      <c r="AG105" s="5">
        <f t="shared" si="14"/>
        <v>655.20000000000005</v>
      </c>
      <c r="AH105" s="8">
        <v>164</v>
      </c>
      <c r="AI105">
        <f t="shared" si="15"/>
        <v>6101.2</v>
      </c>
      <c r="AM105">
        <f t="shared" si="16"/>
        <v>0.34970169802661771</v>
      </c>
      <c r="AN105">
        <f t="shared" si="17"/>
        <v>3.1223365895233727E-2</v>
      </c>
      <c r="AO105">
        <f t="shared" si="18"/>
        <v>8.1688848095456637E-2</v>
      </c>
      <c r="AP105">
        <f t="shared" si="19"/>
        <v>2.6830787386087983E-2</v>
      </c>
      <c r="AQ105">
        <f t="shared" si="20"/>
        <v>0.10704451583295088</v>
      </c>
      <c r="AR105">
        <f t="shared" si="21"/>
        <v>0.10738871041762277</v>
      </c>
    </row>
    <row r="106" spans="1:44" x14ac:dyDescent="0.3">
      <c r="A106" s="4" t="s">
        <v>30</v>
      </c>
      <c r="B106" s="5">
        <v>2021</v>
      </c>
      <c r="C106" s="5" t="s">
        <v>50</v>
      </c>
      <c r="D106" s="5">
        <v>146.1</v>
      </c>
      <c r="E106" s="5">
        <v>202.5</v>
      </c>
      <c r="F106" s="5">
        <v>170.1</v>
      </c>
      <c r="G106" s="5">
        <v>158.4</v>
      </c>
      <c r="H106" s="5">
        <v>198.8</v>
      </c>
      <c r="I106" s="5">
        <v>152.6</v>
      </c>
      <c r="J106" s="5">
        <v>170.4</v>
      </c>
      <c r="K106" s="5">
        <v>165.2</v>
      </c>
      <c r="L106" s="5">
        <v>121.6</v>
      </c>
      <c r="M106" s="5">
        <v>170.6</v>
      </c>
      <c r="N106" s="5">
        <v>168.8</v>
      </c>
      <c r="O106" s="5">
        <v>173.6</v>
      </c>
      <c r="P106" s="5">
        <v>165.5</v>
      </c>
      <c r="Q106" s="5">
        <f t="shared" si="11"/>
        <v>2164.1999999999998</v>
      </c>
      <c r="R106" s="5">
        <v>191.2</v>
      </c>
      <c r="S106" s="5">
        <v>168.9</v>
      </c>
      <c r="T106" s="5">
        <v>164.8</v>
      </c>
      <c r="U106" s="5">
        <v>168.3</v>
      </c>
      <c r="V106" s="5">
        <f t="shared" si="12"/>
        <v>502.00000000000006</v>
      </c>
      <c r="W106" s="5">
        <v>163.6</v>
      </c>
      <c r="X106" s="5">
        <v>165.5</v>
      </c>
      <c r="Y106" s="5">
        <v>162</v>
      </c>
      <c r="Z106" s="5">
        <v>172.5</v>
      </c>
      <c r="AA106" s="5">
        <v>159.5</v>
      </c>
      <c r="AB106" s="5">
        <v>163.19999999999999</v>
      </c>
      <c r="AC106" s="5">
        <v>169</v>
      </c>
      <c r="AD106" s="5">
        <v>161.1</v>
      </c>
      <c r="AE106" s="5">
        <v>164.7</v>
      </c>
      <c r="AF106" s="5">
        <f t="shared" si="13"/>
        <v>657.6</v>
      </c>
      <c r="AG106" s="5">
        <f t="shared" si="14"/>
        <v>658</v>
      </c>
      <c r="AH106" s="7">
        <v>166.3</v>
      </c>
      <c r="AI106">
        <f t="shared" si="15"/>
        <v>6156.1</v>
      </c>
      <c r="AM106">
        <f t="shared" si="16"/>
        <v>0.35155374344146451</v>
      </c>
      <c r="AN106">
        <f t="shared" si="17"/>
        <v>3.1058624778674805E-2</v>
      </c>
      <c r="AO106">
        <f t="shared" si="18"/>
        <v>8.1545134094637844E-2</v>
      </c>
      <c r="AP106">
        <f t="shared" si="19"/>
        <v>2.6883903770244147E-2</v>
      </c>
      <c r="AQ106">
        <f t="shared" si="20"/>
        <v>0.10682087685385228</v>
      </c>
      <c r="AR106">
        <f t="shared" si="21"/>
        <v>0.10688585305631812</v>
      </c>
    </row>
    <row r="107" spans="1:44" x14ac:dyDescent="0.3">
      <c r="A107" s="6" t="s">
        <v>30</v>
      </c>
      <c r="B107" s="3">
        <v>2021</v>
      </c>
      <c r="C107" s="3" t="s">
        <v>53</v>
      </c>
      <c r="D107" s="3">
        <v>146.9</v>
      </c>
      <c r="E107" s="3">
        <v>199.8</v>
      </c>
      <c r="F107" s="3">
        <v>171.5</v>
      </c>
      <c r="G107" s="3">
        <v>159.1</v>
      </c>
      <c r="H107" s="3">
        <v>198.4</v>
      </c>
      <c r="I107" s="3">
        <v>153.19999999999999</v>
      </c>
      <c r="J107" s="3">
        <v>183.9</v>
      </c>
      <c r="K107" s="3">
        <v>165.4</v>
      </c>
      <c r="L107" s="3">
        <v>122.1</v>
      </c>
      <c r="M107" s="3">
        <v>170.8</v>
      </c>
      <c r="N107" s="3">
        <v>169.1</v>
      </c>
      <c r="O107" s="3">
        <v>174.3</v>
      </c>
      <c r="P107" s="3">
        <v>167.5</v>
      </c>
      <c r="Q107" s="5">
        <f t="shared" si="11"/>
        <v>2182</v>
      </c>
      <c r="R107" s="3">
        <v>191.4</v>
      </c>
      <c r="S107" s="3">
        <v>170.4</v>
      </c>
      <c r="T107" s="3">
        <v>166</v>
      </c>
      <c r="U107" s="3">
        <v>169.8</v>
      </c>
      <c r="V107" s="5">
        <f t="shared" si="12"/>
        <v>506.2</v>
      </c>
      <c r="W107" s="3">
        <v>164.2</v>
      </c>
      <c r="X107" s="3">
        <v>165.3</v>
      </c>
      <c r="Y107" s="3">
        <v>162.9</v>
      </c>
      <c r="Z107" s="3">
        <v>173.4</v>
      </c>
      <c r="AA107" s="3">
        <v>158.9</v>
      </c>
      <c r="AB107" s="3">
        <v>163.80000000000001</v>
      </c>
      <c r="AC107" s="3">
        <v>169.3</v>
      </c>
      <c r="AD107" s="3">
        <v>162.4</v>
      </c>
      <c r="AE107" s="3">
        <v>165.2</v>
      </c>
      <c r="AF107" s="5">
        <f t="shared" si="13"/>
        <v>659.4</v>
      </c>
      <c r="AG107" s="5">
        <f t="shared" si="14"/>
        <v>660.7</v>
      </c>
      <c r="AH107" s="8">
        <v>167.6</v>
      </c>
      <c r="AI107">
        <f t="shared" si="15"/>
        <v>6191.2999999999993</v>
      </c>
      <c r="AM107">
        <f t="shared" si="16"/>
        <v>0.35243002277389246</v>
      </c>
      <c r="AN107">
        <f t="shared" si="17"/>
        <v>3.0914347552210366E-2</v>
      </c>
      <c r="AO107">
        <f t="shared" si="18"/>
        <v>8.1759888876326473E-2</v>
      </c>
      <c r="AP107">
        <f t="shared" si="19"/>
        <v>2.669875470418168E-2</v>
      </c>
      <c r="AQ107">
        <f t="shared" si="20"/>
        <v>0.10650428827548335</v>
      </c>
      <c r="AR107">
        <f t="shared" si="21"/>
        <v>0.10671426033304801</v>
      </c>
    </row>
    <row r="108" spans="1:44" x14ac:dyDescent="0.3">
      <c r="A108" s="4" t="s">
        <v>30</v>
      </c>
      <c r="B108" s="5">
        <v>2021</v>
      </c>
      <c r="C108" s="5" t="s">
        <v>55</v>
      </c>
      <c r="D108" s="5">
        <v>147.4</v>
      </c>
      <c r="E108" s="5">
        <v>197</v>
      </c>
      <c r="F108" s="5">
        <v>176.5</v>
      </c>
      <c r="G108" s="5">
        <v>159.80000000000001</v>
      </c>
      <c r="H108" s="5">
        <v>195.8</v>
      </c>
      <c r="I108" s="5">
        <v>152</v>
      </c>
      <c r="J108" s="5">
        <v>172.3</v>
      </c>
      <c r="K108" s="5">
        <v>164.5</v>
      </c>
      <c r="L108" s="5">
        <v>120.6</v>
      </c>
      <c r="M108" s="5">
        <v>171.7</v>
      </c>
      <c r="N108" s="5">
        <v>169.7</v>
      </c>
      <c r="O108" s="5">
        <v>175.1</v>
      </c>
      <c r="P108" s="5">
        <v>165.8</v>
      </c>
      <c r="Q108" s="5">
        <f t="shared" si="11"/>
        <v>2168.1999999999998</v>
      </c>
      <c r="R108" s="5">
        <v>190.8</v>
      </c>
      <c r="S108" s="5">
        <v>171.8</v>
      </c>
      <c r="T108" s="5">
        <v>167.3</v>
      </c>
      <c r="U108" s="5">
        <v>171.2</v>
      </c>
      <c r="V108" s="5">
        <f t="shared" si="12"/>
        <v>510.3</v>
      </c>
      <c r="W108" s="5">
        <v>163.4</v>
      </c>
      <c r="X108" s="5">
        <v>165.6</v>
      </c>
      <c r="Y108" s="5">
        <v>163.9</v>
      </c>
      <c r="Z108" s="5">
        <v>174</v>
      </c>
      <c r="AA108" s="5">
        <v>160.1</v>
      </c>
      <c r="AB108" s="5">
        <v>164.5</v>
      </c>
      <c r="AC108" s="5">
        <v>169.7</v>
      </c>
      <c r="AD108" s="5">
        <v>162.80000000000001</v>
      </c>
      <c r="AE108" s="5">
        <v>166</v>
      </c>
      <c r="AF108" s="5">
        <f t="shared" si="13"/>
        <v>661.4</v>
      </c>
      <c r="AG108" s="5">
        <f t="shared" si="14"/>
        <v>663</v>
      </c>
      <c r="AH108" s="7">
        <v>167</v>
      </c>
      <c r="AI108">
        <f t="shared" si="15"/>
        <v>6194</v>
      </c>
      <c r="AM108">
        <f t="shared" si="16"/>
        <v>0.35004843396835644</v>
      </c>
      <c r="AN108">
        <f t="shared" si="17"/>
        <v>3.0804003874717472E-2</v>
      </c>
      <c r="AO108">
        <f t="shared" si="18"/>
        <v>8.2386180174362292E-2</v>
      </c>
      <c r="AP108">
        <f t="shared" si="19"/>
        <v>2.6735550532773652E-2</v>
      </c>
      <c r="AQ108">
        <f t="shared" si="20"/>
        <v>0.10678075556990636</v>
      </c>
      <c r="AR108">
        <f t="shared" si="21"/>
        <v>0.10703907006780755</v>
      </c>
    </row>
    <row r="109" spans="1:44" x14ac:dyDescent="0.3">
      <c r="A109" s="6" t="s">
        <v>30</v>
      </c>
      <c r="B109" s="3">
        <v>2022</v>
      </c>
      <c r="C109" s="3" t="s">
        <v>31</v>
      </c>
      <c r="D109" s="3">
        <v>148.30000000000001</v>
      </c>
      <c r="E109" s="3">
        <v>196.9</v>
      </c>
      <c r="F109" s="3">
        <v>178</v>
      </c>
      <c r="G109" s="3">
        <v>160.5</v>
      </c>
      <c r="H109" s="3">
        <v>192.6</v>
      </c>
      <c r="I109" s="3">
        <v>151.19999999999999</v>
      </c>
      <c r="J109" s="3">
        <v>159.19999999999999</v>
      </c>
      <c r="K109" s="3">
        <v>164</v>
      </c>
      <c r="L109" s="3">
        <v>119.3</v>
      </c>
      <c r="M109" s="3">
        <v>173.3</v>
      </c>
      <c r="N109" s="3">
        <v>169.8</v>
      </c>
      <c r="O109" s="3">
        <v>175.8</v>
      </c>
      <c r="P109" s="3">
        <v>164.1</v>
      </c>
      <c r="Q109" s="5">
        <f t="shared" si="11"/>
        <v>2153</v>
      </c>
      <c r="R109" s="3">
        <v>190.7</v>
      </c>
      <c r="S109" s="3">
        <v>173.2</v>
      </c>
      <c r="T109" s="3">
        <v>169.3</v>
      </c>
      <c r="U109" s="3">
        <v>172.7</v>
      </c>
      <c r="V109" s="5">
        <f t="shared" si="12"/>
        <v>515.20000000000005</v>
      </c>
      <c r="W109" s="3">
        <v>164.5</v>
      </c>
      <c r="X109" s="3">
        <v>165.8</v>
      </c>
      <c r="Y109" s="3">
        <v>164.9</v>
      </c>
      <c r="Z109" s="3">
        <v>174.7</v>
      </c>
      <c r="AA109" s="3">
        <v>160.80000000000001</v>
      </c>
      <c r="AB109" s="3">
        <v>164.9</v>
      </c>
      <c r="AC109" s="3">
        <v>169.9</v>
      </c>
      <c r="AD109" s="3">
        <v>163.19999999999999</v>
      </c>
      <c r="AE109" s="3">
        <v>166.6</v>
      </c>
      <c r="AF109" s="5">
        <f t="shared" si="13"/>
        <v>664.9</v>
      </c>
      <c r="AG109" s="5">
        <f t="shared" si="14"/>
        <v>664.6</v>
      </c>
      <c r="AH109" s="8">
        <v>166.4</v>
      </c>
      <c r="AI109">
        <f t="shared" si="15"/>
        <v>6198.8999999999987</v>
      </c>
      <c r="AM109">
        <f t="shared" si="16"/>
        <v>0.34731968575069777</v>
      </c>
      <c r="AN109">
        <f t="shared" si="17"/>
        <v>3.0763522560454278E-2</v>
      </c>
      <c r="AO109">
        <f t="shared" si="18"/>
        <v>8.3111519785768473E-2</v>
      </c>
      <c r="AP109">
        <f t="shared" si="19"/>
        <v>2.674668086273372E-2</v>
      </c>
      <c r="AQ109">
        <f t="shared" si="20"/>
        <v>0.10726096565519691</v>
      </c>
      <c r="AR109">
        <f t="shared" si="21"/>
        <v>0.10721256997209185</v>
      </c>
    </row>
    <row r="110" spans="1:44" x14ac:dyDescent="0.3">
      <c r="A110" s="4" t="s">
        <v>30</v>
      </c>
      <c r="B110" s="5">
        <v>2022</v>
      </c>
      <c r="C110" s="5" t="s">
        <v>36</v>
      </c>
      <c r="D110" s="5">
        <v>148.80000000000001</v>
      </c>
      <c r="E110" s="5">
        <v>198.1</v>
      </c>
      <c r="F110" s="5">
        <v>175.5</v>
      </c>
      <c r="G110" s="5">
        <v>160.69999999999999</v>
      </c>
      <c r="H110" s="5">
        <v>192.6</v>
      </c>
      <c r="I110" s="5">
        <v>151.4</v>
      </c>
      <c r="J110" s="5">
        <v>155.19999999999999</v>
      </c>
      <c r="K110" s="5">
        <v>163.9</v>
      </c>
      <c r="L110" s="5">
        <v>118.1</v>
      </c>
      <c r="M110" s="5">
        <v>175.4</v>
      </c>
      <c r="N110" s="5">
        <v>170.5</v>
      </c>
      <c r="O110" s="5">
        <v>176.3</v>
      </c>
      <c r="P110" s="5">
        <v>163.9</v>
      </c>
      <c r="Q110" s="5">
        <f t="shared" si="11"/>
        <v>2150.4</v>
      </c>
      <c r="R110" s="5">
        <v>191.5</v>
      </c>
      <c r="S110" s="5">
        <v>174.1</v>
      </c>
      <c r="T110" s="5">
        <v>171</v>
      </c>
      <c r="U110" s="5">
        <v>173.7</v>
      </c>
      <c r="V110" s="5">
        <f t="shared" si="12"/>
        <v>518.79999999999995</v>
      </c>
      <c r="W110" s="5">
        <v>165.5</v>
      </c>
      <c r="X110" s="5">
        <v>167.4</v>
      </c>
      <c r="Y110" s="5">
        <v>165.7</v>
      </c>
      <c r="Z110" s="5">
        <v>175.3</v>
      </c>
      <c r="AA110" s="5">
        <v>161.19999999999999</v>
      </c>
      <c r="AB110" s="5">
        <v>165.5</v>
      </c>
      <c r="AC110" s="5">
        <v>170.3</v>
      </c>
      <c r="AD110" s="5">
        <v>164.5</v>
      </c>
      <c r="AE110" s="5">
        <v>167.3</v>
      </c>
      <c r="AF110" s="5">
        <f t="shared" si="13"/>
        <v>667.7</v>
      </c>
      <c r="AG110" s="5">
        <f t="shared" si="14"/>
        <v>667.6</v>
      </c>
      <c r="AH110" s="7">
        <v>166.7</v>
      </c>
      <c r="AI110">
        <f t="shared" si="15"/>
        <v>6217.5000000000009</v>
      </c>
      <c r="AM110">
        <f t="shared" si="16"/>
        <v>0.34586248492159222</v>
      </c>
      <c r="AN110">
        <f t="shared" si="17"/>
        <v>3.0800160836349011E-2</v>
      </c>
      <c r="AO110">
        <f t="shared" si="18"/>
        <v>8.3441897868918355E-2</v>
      </c>
      <c r="AP110">
        <f t="shared" si="19"/>
        <v>2.6924004825090466E-2</v>
      </c>
      <c r="AQ110">
        <f t="shared" si="20"/>
        <v>0.1073904302372336</v>
      </c>
      <c r="AR110">
        <f t="shared" si="21"/>
        <v>0.10737434660233211</v>
      </c>
    </row>
    <row r="111" spans="1:44" x14ac:dyDescent="0.3">
      <c r="A111" s="6" t="s">
        <v>30</v>
      </c>
      <c r="B111" s="3">
        <v>2022</v>
      </c>
      <c r="C111" s="3" t="s">
        <v>38</v>
      </c>
      <c r="D111" s="3">
        <v>150.19999999999999</v>
      </c>
      <c r="E111" s="3">
        <v>208</v>
      </c>
      <c r="F111" s="3">
        <v>167.9</v>
      </c>
      <c r="G111" s="3">
        <v>162</v>
      </c>
      <c r="H111" s="3">
        <v>203.1</v>
      </c>
      <c r="I111" s="3">
        <v>155.9</v>
      </c>
      <c r="J111" s="3">
        <v>155.80000000000001</v>
      </c>
      <c r="K111" s="3">
        <v>164.2</v>
      </c>
      <c r="L111" s="3">
        <v>118.1</v>
      </c>
      <c r="M111" s="3">
        <v>178.7</v>
      </c>
      <c r="N111" s="3">
        <v>171.2</v>
      </c>
      <c r="O111" s="3">
        <v>177.4</v>
      </c>
      <c r="P111" s="3">
        <v>166.6</v>
      </c>
      <c r="Q111" s="5">
        <f t="shared" si="11"/>
        <v>2179.1000000000004</v>
      </c>
      <c r="R111" s="3">
        <v>192.3</v>
      </c>
      <c r="S111" s="3">
        <v>175.4</v>
      </c>
      <c r="T111" s="3">
        <v>173.2</v>
      </c>
      <c r="U111" s="3">
        <v>175.1</v>
      </c>
      <c r="V111" s="5">
        <f t="shared" si="12"/>
        <v>523.70000000000005</v>
      </c>
      <c r="W111" s="3">
        <v>165.3</v>
      </c>
      <c r="X111" s="3">
        <v>168.9</v>
      </c>
      <c r="Y111" s="3">
        <v>166.5</v>
      </c>
      <c r="Z111" s="3">
        <v>176</v>
      </c>
      <c r="AA111" s="3">
        <v>162</v>
      </c>
      <c r="AB111" s="3">
        <v>166.6</v>
      </c>
      <c r="AC111" s="3">
        <v>170.6</v>
      </c>
      <c r="AD111" s="3">
        <v>167.4</v>
      </c>
      <c r="AE111" s="3">
        <v>168.3</v>
      </c>
      <c r="AF111" s="5">
        <f t="shared" si="13"/>
        <v>669.8</v>
      </c>
      <c r="AG111" s="5">
        <f t="shared" si="14"/>
        <v>672.90000000000009</v>
      </c>
      <c r="AH111" s="8">
        <v>168.7</v>
      </c>
      <c r="AI111">
        <f t="shared" si="15"/>
        <v>6273.1</v>
      </c>
      <c r="AM111">
        <f t="shared" si="16"/>
        <v>0.34737211267156592</v>
      </c>
      <c r="AN111">
        <f t="shared" si="17"/>
        <v>3.0654700227957469E-2</v>
      </c>
      <c r="AO111">
        <f t="shared" si="18"/>
        <v>8.3483445186590358E-2</v>
      </c>
      <c r="AP111">
        <f t="shared" si="19"/>
        <v>2.6924487095694314E-2</v>
      </c>
      <c r="AQ111">
        <f t="shared" si="20"/>
        <v>0.10677336564059235</v>
      </c>
      <c r="AR111">
        <f t="shared" si="21"/>
        <v>0.10726753917520844</v>
      </c>
    </row>
    <row r="112" spans="1:44" x14ac:dyDescent="0.3">
      <c r="A112" s="4" t="s">
        <v>30</v>
      </c>
      <c r="B112" s="5">
        <v>2022</v>
      </c>
      <c r="C112" s="5" t="s">
        <v>39</v>
      </c>
      <c r="D112" s="5">
        <v>151.80000000000001</v>
      </c>
      <c r="E112" s="5">
        <v>209.7</v>
      </c>
      <c r="F112" s="5">
        <v>164.5</v>
      </c>
      <c r="G112" s="5">
        <v>163.80000000000001</v>
      </c>
      <c r="H112" s="5">
        <v>207.4</v>
      </c>
      <c r="I112" s="5">
        <v>169.7</v>
      </c>
      <c r="J112" s="5">
        <v>153.6</v>
      </c>
      <c r="K112" s="5">
        <v>165.1</v>
      </c>
      <c r="L112" s="5">
        <v>118.2</v>
      </c>
      <c r="M112" s="5">
        <v>182.9</v>
      </c>
      <c r="N112" s="5">
        <v>172.4</v>
      </c>
      <c r="O112" s="5">
        <v>178.9</v>
      </c>
      <c r="P112" s="5">
        <v>168.6</v>
      </c>
      <c r="Q112" s="5">
        <f t="shared" si="11"/>
        <v>2206.6</v>
      </c>
      <c r="R112" s="5">
        <v>192.8</v>
      </c>
      <c r="S112" s="5">
        <v>177.5</v>
      </c>
      <c r="T112" s="5">
        <v>175.1</v>
      </c>
      <c r="U112" s="5">
        <v>177.1</v>
      </c>
      <c r="V112" s="5">
        <f t="shared" si="12"/>
        <v>529.70000000000005</v>
      </c>
      <c r="W112" s="5">
        <v>167</v>
      </c>
      <c r="X112" s="5">
        <v>173.3</v>
      </c>
      <c r="Y112" s="5">
        <v>167.7</v>
      </c>
      <c r="Z112" s="5">
        <v>177</v>
      </c>
      <c r="AA112" s="5">
        <v>166.2</v>
      </c>
      <c r="AB112" s="5">
        <v>167.2</v>
      </c>
      <c r="AC112" s="5">
        <v>170.9</v>
      </c>
      <c r="AD112" s="5">
        <v>169</v>
      </c>
      <c r="AE112" s="5">
        <v>170.2</v>
      </c>
      <c r="AF112" s="5">
        <f t="shared" si="13"/>
        <v>677.9</v>
      </c>
      <c r="AG112" s="5">
        <f t="shared" si="14"/>
        <v>677.3</v>
      </c>
      <c r="AH112" s="7">
        <v>170.8</v>
      </c>
      <c r="AI112">
        <f t="shared" si="15"/>
        <v>6342.4999999999991</v>
      </c>
      <c r="AM112">
        <f t="shared" si="16"/>
        <v>0.34790697674418608</v>
      </c>
      <c r="AN112">
        <f t="shared" si="17"/>
        <v>3.0398108001576673E-2</v>
      </c>
      <c r="AO112">
        <f t="shared" si="18"/>
        <v>8.351596373669691E-2</v>
      </c>
      <c r="AP112">
        <f t="shared" si="19"/>
        <v>2.7323610563657869E-2</v>
      </c>
      <c r="AQ112">
        <f t="shared" si="20"/>
        <v>0.1068821442648798</v>
      </c>
      <c r="AR112">
        <f t="shared" si="21"/>
        <v>0.10678754434371306</v>
      </c>
    </row>
    <row r="113" spans="1:44" x14ac:dyDescent="0.3">
      <c r="A113" s="6" t="s">
        <v>30</v>
      </c>
      <c r="B113" s="3">
        <v>2022</v>
      </c>
      <c r="C113" s="3" t="s">
        <v>41</v>
      </c>
      <c r="D113" s="3">
        <v>152.9</v>
      </c>
      <c r="E113" s="3">
        <v>214.7</v>
      </c>
      <c r="F113" s="3">
        <v>161.4</v>
      </c>
      <c r="G113" s="3">
        <v>164.6</v>
      </c>
      <c r="H113" s="3">
        <v>209.9</v>
      </c>
      <c r="I113" s="3">
        <v>168</v>
      </c>
      <c r="J113" s="3">
        <v>160.4</v>
      </c>
      <c r="K113" s="3">
        <v>165</v>
      </c>
      <c r="L113" s="3">
        <v>118.9</v>
      </c>
      <c r="M113" s="3">
        <v>186.6</v>
      </c>
      <c r="N113" s="3">
        <v>173.2</v>
      </c>
      <c r="O113" s="3">
        <v>180.4</v>
      </c>
      <c r="P113" s="3">
        <v>170.8</v>
      </c>
      <c r="Q113" s="5">
        <f t="shared" si="11"/>
        <v>2226.8000000000002</v>
      </c>
      <c r="R113" s="3">
        <v>192.9</v>
      </c>
      <c r="S113" s="3">
        <v>179.3</v>
      </c>
      <c r="T113" s="3">
        <v>177.2</v>
      </c>
      <c r="U113" s="3">
        <v>179</v>
      </c>
      <c r="V113" s="5">
        <f t="shared" si="12"/>
        <v>535.5</v>
      </c>
      <c r="W113" s="3">
        <v>167.5</v>
      </c>
      <c r="X113" s="3">
        <v>175.3</v>
      </c>
      <c r="Y113" s="3">
        <v>168.9</v>
      </c>
      <c r="Z113" s="3">
        <v>177.7</v>
      </c>
      <c r="AA113" s="3">
        <v>167.1</v>
      </c>
      <c r="AB113" s="3">
        <v>167.6</v>
      </c>
      <c r="AC113" s="3">
        <v>171.8</v>
      </c>
      <c r="AD113" s="3">
        <v>168.5</v>
      </c>
      <c r="AE113" s="3">
        <v>170.9</v>
      </c>
      <c r="AF113" s="5">
        <f t="shared" si="13"/>
        <v>681.19999999999993</v>
      </c>
      <c r="AG113" s="5">
        <f t="shared" si="14"/>
        <v>678.8</v>
      </c>
      <c r="AH113" s="8">
        <v>172.5</v>
      </c>
      <c r="AI113">
        <f t="shared" si="15"/>
        <v>6386.0000000000009</v>
      </c>
      <c r="AM113">
        <f t="shared" si="16"/>
        <v>0.34870028186658314</v>
      </c>
      <c r="AN113">
        <f t="shared" si="17"/>
        <v>3.0206702160977133E-2</v>
      </c>
      <c r="AO113">
        <f t="shared" si="18"/>
        <v>8.3855308487315997E-2</v>
      </c>
      <c r="AP113">
        <f t="shared" si="19"/>
        <v>2.7450673347948637E-2</v>
      </c>
      <c r="AQ113">
        <f t="shared" si="20"/>
        <v>0.1066708424678985</v>
      </c>
      <c r="AR113">
        <f t="shared" si="21"/>
        <v>0.10629502035703098</v>
      </c>
    </row>
    <row r="114" spans="1:44" x14ac:dyDescent="0.3">
      <c r="A114" s="4" t="s">
        <v>30</v>
      </c>
      <c r="B114" s="5">
        <v>2022</v>
      </c>
      <c r="C114" s="5" t="s">
        <v>42</v>
      </c>
      <c r="D114" s="5">
        <v>153.80000000000001</v>
      </c>
      <c r="E114" s="5">
        <v>217.2</v>
      </c>
      <c r="F114" s="5">
        <v>169.6</v>
      </c>
      <c r="G114" s="5">
        <v>165.4</v>
      </c>
      <c r="H114" s="5">
        <v>208.1</v>
      </c>
      <c r="I114" s="5">
        <v>165.8</v>
      </c>
      <c r="J114" s="5">
        <v>167.3</v>
      </c>
      <c r="K114" s="5">
        <v>164.6</v>
      </c>
      <c r="L114" s="5">
        <v>119.1</v>
      </c>
      <c r="M114" s="5">
        <v>188.9</v>
      </c>
      <c r="N114" s="5">
        <v>174.2</v>
      </c>
      <c r="O114" s="5">
        <v>181.9</v>
      </c>
      <c r="P114" s="5">
        <v>172.4</v>
      </c>
      <c r="Q114" s="5">
        <f t="shared" si="11"/>
        <v>2248.3000000000002</v>
      </c>
      <c r="R114" s="5">
        <v>192.9</v>
      </c>
      <c r="S114" s="5">
        <v>180.7</v>
      </c>
      <c r="T114" s="5">
        <v>178.7</v>
      </c>
      <c r="U114" s="5">
        <v>180.4</v>
      </c>
      <c r="V114" s="5">
        <f t="shared" si="12"/>
        <v>539.79999999999995</v>
      </c>
      <c r="W114" s="5">
        <v>166.8</v>
      </c>
      <c r="X114" s="5">
        <v>176.7</v>
      </c>
      <c r="Y114" s="5">
        <v>170.3</v>
      </c>
      <c r="Z114" s="5">
        <v>178.2</v>
      </c>
      <c r="AA114" s="5">
        <v>165.5</v>
      </c>
      <c r="AB114" s="5">
        <v>168</v>
      </c>
      <c r="AC114" s="5">
        <v>172.6</v>
      </c>
      <c r="AD114" s="5">
        <v>169.5</v>
      </c>
      <c r="AE114" s="5">
        <v>171</v>
      </c>
      <c r="AF114" s="5">
        <f t="shared" si="13"/>
        <v>680.8</v>
      </c>
      <c r="AG114" s="5">
        <f t="shared" si="14"/>
        <v>681.1</v>
      </c>
      <c r="AH114" s="7">
        <v>173.6</v>
      </c>
      <c r="AI114">
        <f t="shared" si="15"/>
        <v>6421.3000000000011</v>
      </c>
      <c r="AM114">
        <f t="shared" si="16"/>
        <v>0.35013159329107812</v>
      </c>
      <c r="AN114">
        <f t="shared" si="17"/>
        <v>3.0040645975114071E-2</v>
      </c>
      <c r="AO114">
        <f t="shared" si="18"/>
        <v>8.4063974584585657E-2</v>
      </c>
      <c r="AP114">
        <f t="shared" si="19"/>
        <v>2.751779234734399E-2</v>
      </c>
      <c r="AQ114">
        <f t="shared" si="20"/>
        <v>0.1060221450485104</v>
      </c>
      <c r="AR114">
        <f t="shared" si="21"/>
        <v>0.10606886456013578</v>
      </c>
    </row>
    <row r="115" spans="1:44" x14ac:dyDescent="0.3">
      <c r="A115" s="6" t="s">
        <v>30</v>
      </c>
      <c r="B115" s="3">
        <v>2022</v>
      </c>
      <c r="C115" s="3" t="s">
        <v>44</v>
      </c>
      <c r="D115" s="3">
        <v>155.19999999999999</v>
      </c>
      <c r="E115" s="3">
        <v>210.8</v>
      </c>
      <c r="F115" s="3">
        <v>174.3</v>
      </c>
      <c r="G115" s="3">
        <v>166.3</v>
      </c>
      <c r="H115" s="3">
        <v>202.2</v>
      </c>
      <c r="I115" s="3">
        <v>169.6</v>
      </c>
      <c r="J115" s="3">
        <v>168.6</v>
      </c>
      <c r="K115" s="3">
        <v>164.4</v>
      </c>
      <c r="L115" s="3">
        <v>119.2</v>
      </c>
      <c r="M115" s="3">
        <v>191.8</v>
      </c>
      <c r="N115" s="3">
        <v>174.5</v>
      </c>
      <c r="O115" s="3">
        <v>183.1</v>
      </c>
      <c r="P115" s="3">
        <v>172.5</v>
      </c>
      <c r="Q115" s="5">
        <f t="shared" si="11"/>
        <v>2252.5</v>
      </c>
      <c r="R115" s="3">
        <v>193.2</v>
      </c>
      <c r="S115" s="3">
        <v>182</v>
      </c>
      <c r="T115" s="3">
        <v>180.3</v>
      </c>
      <c r="U115" s="3">
        <v>181.7</v>
      </c>
      <c r="V115" s="5">
        <f t="shared" si="12"/>
        <v>544</v>
      </c>
      <c r="W115" s="3">
        <v>167.8</v>
      </c>
      <c r="X115" s="3">
        <v>179.6</v>
      </c>
      <c r="Y115" s="3">
        <v>171.3</v>
      </c>
      <c r="Z115" s="3">
        <v>178.8</v>
      </c>
      <c r="AA115" s="3">
        <v>166.3</v>
      </c>
      <c r="AB115" s="3">
        <v>168.6</v>
      </c>
      <c r="AC115" s="3">
        <v>174.7</v>
      </c>
      <c r="AD115" s="3">
        <v>169.7</v>
      </c>
      <c r="AE115" s="3">
        <v>171.8</v>
      </c>
      <c r="AF115" s="5">
        <f t="shared" si="13"/>
        <v>684.2</v>
      </c>
      <c r="AG115" s="5">
        <f t="shared" si="14"/>
        <v>684.8</v>
      </c>
      <c r="AH115" s="8">
        <v>174.3</v>
      </c>
      <c r="AI115">
        <f t="shared" si="15"/>
        <v>6451.3</v>
      </c>
      <c r="AM115">
        <f t="shared" si="16"/>
        <v>0.34915443399004853</v>
      </c>
      <c r="AN115">
        <f t="shared" si="17"/>
        <v>2.9947452451443892E-2</v>
      </c>
      <c r="AO115">
        <f t="shared" si="18"/>
        <v>8.4324089718351342E-2</v>
      </c>
      <c r="AP115">
        <f t="shared" si="19"/>
        <v>2.783935020848511E-2</v>
      </c>
      <c r="AQ115">
        <f t="shared" si="20"/>
        <v>0.10605614372297056</v>
      </c>
      <c r="AR115">
        <f t="shared" si="21"/>
        <v>0.10614914823368933</v>
      </c>
    </row>
    <row r="116" spans="1:44" x14ac:dyDescent="0.3">
      <c r="A116" s="4" t="s">
        <v>30</v>
      </c>
      <c r="B116" s="5">
        <v>2022</v>
      </c>
      <c r="C116" s="5" t="s">
        <v>46</v>
      </c>
      <c r="D116" s="5">
        <v>159.5</v>
      </c>
      <c r="E116" s="5">
        <v>204.1</v>
      </c>
      <c r="F116" s="5">
        <v>168.3</v>
      </c>
      <c r="G116" s="5">
        <v>167.9</v>
      </c>
      <c r="H116" s="5">
        <v>198.1</v>
      </c>
      <c r="I116" s="5">
        <v>169.2</v>
      </c>
      <c r="J116" s="5">
        <v>173.1</v>
      </c>
      <c r="K116" s="5">
        <v>167.1</v>
      </c>
      <c r="L116" s="5">
        <v>120.2</v>
      </c>
      <c r="M116" s="5">
        <v>195.6</v>
      </c>
      <c r="N116" s="5">
        <v>174.8</v>
      </c>
      <c r="O116" s="5">
        <v>184</v>
      </c>
      <c r="P116" s="5">
        <v>173.9</v>
      </c>
      <c r="Q116" s="5">
        <f t="shared" si="11"/>
        <v>2255.7999999999997</v>
      </c>
      <c r="R116" s="5">
        <v>193.7</v>
      </c>
      <c r="S116" s="5">
        <v>183.2</v>
      </c>
      <c r="T116" s="5">
        <v>181.7</v>
      </c>
      <c r="U116" s="5">
        <v>183</v>
      </c>
      <c r="V116" s="5">
        <f t="shared" si="12"/>
        <v>547.9</v>
      </c>
      <c r="W116" s="5">
        <v>169</v>
      </c>
      <c r="X116" s="5">
        <v>179.1</v>
      </c>
      <c r="Y116" s="5">
        <v>172.3</v>
      </c>
      <c r="Z116" s="5">
        <v>179.4</v>
      </c>
      <c r="AA116" s="5">
        <v>166.6</v>
      </c>
      <c r="AB116" s="5">
        <v>169.3</v>
      </c>
      <c r="AC116" s="5">
        <v>175.7</v>
      </c>
      <c r="AD116" s="5">
        <v>171.1</v>
      </c>
      <c r="AE116" s="5">
        <v>172.6</v>
      </c>
      <c r="AF116" s="5">
        <f t="shared" si="13"/>
        <v>687.30000000000007</v>
      </c>
      <c r="AG116" s="5">
        <f t="shared" si="14"/>
        <v>688.7</v>
      </c>
      <c r="AH116" s="7">
        <v>175.3</v>
      </c>
      <c r="AI116">
        <f t="shared" si="15"/>
        <v>6476.4000000000005</v>
      </c>
      <c r="AM116">
        <f t="shared" si="16"/>
        <v>0.34831078994503112</v>
      </c>
      <c r="AN116">
        <f t="shared" si="17"/>
        <v>2.990859119263788E-2</v>
      </c>
      <c r="AO116">
        <f t="shared" si="18"/>
        <v>8.4599468840713968E-2</v>
      </c>
      <c r="AP116">
        <f t="shared" si="19"/>
        <v>2.7654252362423564E-2</v>
      </c>
      <c r="AQ116">
        <f t="shared" si="20"/>
        <v>0.10612377246618492</v>
      </c>
      <c r="AR116">
        <f t="shared" si="21"/>
        <v>0.10633994194305478</v>
      </c>
    </row>
    <row r="117" spans="1:44" x14ac:dyDescent="0.3">
      <c r="A117" s="6" t="s">
        <v>30</v>
      </c>
      <c r="B117" s="3">
        <v>2022</v>
      </c>
      <c r="C117" s="3" t="s">
        <v>48</v>
      </c>
      <c r="D117" s="3">
        <v>162.9</v>
      </c>
      <c r="E117" s="3">
        <v>206.7</v>
      </c>
      <c r="F117" s="3">
        <v>169</v>
      </c>
      <c r="G117" s="3">
        <v>169.5</v>
      </c>
      <c r="H117" s="3">
        <v>194.1</v>
      </c>
      <c r="I117" s="3">
        <v>164.1</v>
      </c>
      <c r="J117" s="3">
        <v>176.9</v>
      </c>
      <c r="K117" s="3">
        <v>169</v>
      </c>
      <c r="L117" s="3">
        <v>120.8</v>
      </c>
      <c r="M117" s="3">
        <v>199.1</v>
      </c>
      <c r="N117" s="3">
        <v>175.4</v>
      </c>
      <c r="O117" s="3">
        <v>184.8</v>
      </c>
      <c r="P117" s="3">
        <v>175.5</v>
      </c>
      <c r="Q117" s="5">
        <f t="shared" si="11"/>
        <v>2267.8000000000002</v>
      </c>
      <c r="R117" s="3">
        <v>194.5</v>
      </c>
      <c r="S117" s="3">
        <v>184.7</v>
      </c>
      <c r="T117" s="3">
        <v>183.3</v>
      </c>
      <c r="U117" s="3">
        <v>184.5</v>
      </c>
      <c r="V117" s="5">
        <f t="shared" si="12"/>
        <v>552.5</v>
      </c>
      <c r="W117" s="3">
        <v>169.5</v>
      </c>
      <c r="X117" s="3">
        <v>179.7</v>
      </c>
      <c r="Y117" s="3">
        <v>173.6</v>
      </c>
      <c r="Z117" s="3">
        <v>180.2</v>
      </c>
      <c r="AA117" s="3">
        <v>166.9</v>
      </c>
      <c r="AB117" s="3">
        <v>170</v>
      </c>
      <c r="AC117" s="3">
        <v>176.2</v>
      </c>
      <c r="AD117" s="3">
        <v>170.8</v>
      </c>
      <c r="AE117" s="3">
        <v>173.1</v>
      </c>
      <c r="AF117" s="5">
        <f t="shared" si="13"/>
        <v>690.19999999999993</v>
      </c>
      <c r="AG117" s="5">
        <f t="shared" si="14"/>
        <v>690.1</v>
      </c>
      <c r="AH117" s="8">
        <v>176.4</v>
      </c>
      <c r="AI117">
        <f t="shared" si="15"/>
        <v>6507.6</v>
      </c>
      <c r="AM117">
        <f t="shared" si="16"/>
        <v>0.34848484848484851</v>
      </c>
      <c r="AN117">
        <f t="shared" si="17"/>
        <v>2.9888130800909705E-2</v>
      </c>
      <c r="AO117">
        <f t="shared" si="18"/>
        <v>8.490073145245558E-2</v>
      </c>
      <c r="AP117">
        <f t="shared" si="19"/>
        <v>2.7613866863359759E-2</v>
      </c>
      <c r="AQ117">
        <f t="shared" si="20"/>
        <v>0.10606060606060605</v>
      </c>
      <c r="AR117">
        <f t="shared" si="21"/>
        <v>0.10604523941237937</v>
      </c>
    </row>
    <row r="118" spans="1:44" x14ac:dyDescent="0.3">
      <c r="A118" s="4" t="s">
        <v>30</v>
      </c>
      <c r="B118" s="5">
        <v>2022</v>
      </c>
      <c r="C118" s="5" t="s">
        <v>50</v>
      </c>
      <c r="D118" s="5">
        <v>164.7</v>
      </c>
      <c r="E118" s="5">
        <v>208.8</v>
      </c>
      <c r="F118" s="5">
        <v>170.3</v>
      </c>
      <c r="G118" s="5">
        <v>170.9</v>
      </c>
      <c r="H118" s="5">
        <v>191.6</v>
      </c>
      <c r="I118" s="5">
        <v>162.19999999999999</v>
      </c>
      <c r="J118" s="5">
        <v>184.8</v>
      </c>
      <c r="K118" s="5">
        <v>169.7</v>
      </c>
      <c r="L118" s="5">
        <v>121.1</v>
      </c>
      <c r="M118" s="5">
        <v>201.6</v>
      </c>
      <c r="N118" s="5">
        <v>175.8</v>
      </c>
      <c r="O118" s="5">
        <v>185.6</v>
      </c>
      <c r="P118" s="5">
        <v>177.4</v>
      </c>
      <c r="Q118" s="5">
        <f t="shared" si="11"/>
        <v>2284.5</v>
      </c>
      <c r="R118" s="5">
        <v>194.9</v>
      </c>
      <c r="S118" s="5">
        <v>186.1</v>
      </c>
      <c r="T118" s="5">
        <v>184.4</v>
      </c>
      <c r="U118" s="5">
        <v>185.9</v>
      </c>
      <c r="V118" s="5">
        <f t="shared" si="12"/>
        <v>556.4</v>
      </c>
      <c r="W118" s="5">
        <v>171.2</v>
      </c>
      <c r="X118" s="5">
        <v>180.8</v>
      </c>
      <c r="Y118" s="5">
        <v>174.4</v>
      </c>
      <c r="Z118" s="5">
        <v>181.2</v>
      </c>
      <c r="AA118" s="5">
        <v>167.4</v>
      </c>
      <c r="AB118" s="5">
        <v>170.6</v>
      </c>
      <c r="AC118" s="5">
        <v>176.5</v>
      </c>
      <c r="AD118" s="5">
        <v>172</v>
      </c>
      <c r="AE118" s="5">
        <v>173.9</v>
      </c>
      <c r="AF118" s="5">
        <f t="shared" si="13"/>
        <v>694.19999999999993</v>
      </c>
      <c r="AG118" s="5">
        <f t="shared" si="14"/>
        <v>693</v>
      </c>
      <c r="AH118" s="7">
        <v>177.9</v>
      </c>
      <c r="AI118">
        <f t="shared" si="15"/>
        <v>6547.4</v>
      </c>
      <c r="AM118">
        <f t="shared" si="16"/>
        <v>0.34891712740935338</v>
      </c>
      <c r="AN118">
        <f t="shared" si="17"/>
        <v>2.9767541314109421E-2</v>
      </c>
      <c r="AO118">
        <f t="shared" si="18"/>
        <v>8.4980297522680756E-2</v>
      </c>
      <c r="AP118">
        <f t="shared" si="19"/>
        <v>2.7614014723401657E-2</v>
      </c>
      <c r="AQ118">
        <f t="shared" si="20"/>
        <v>0.10602681980633534</v>
      </c>
      <c r="AR118">
        <f t="shared" si="21"/>
        <v>0.1058435409475517</v>
      </c>
    </row>
    <row r="119" spans="1:44" x14ac:dyDescent="0.3">
      <c r="A119" s="6" t="s">
        <v>30</v>
      </c>
      <c r="B119" s="3">
        <v>2022</v>
      </c>
      <c r="C119" s="3" t="s">
        <v>53</v>
      </c>
      <c r="D119" s="3">
        <v>166.9</v>
      </c>
      <c r="E119" s="3">
        <v>207.2</v>
      </c>
      <c r="F119" s="3">
        <v>180.2</v>
      </c>
      <c r="G119" s="3">
        <v>172.3</v>
      </c>
      <c r="H119" s="3">
        <v>194</v>
      </c>
      <c r="I119" s="3">
        <v>159.1</v>
      </c>
      <c r="J119" s="3">
        <v>171.6</v>
      </c>
      <c r="K119" s="3">
        <v>170.2</v>
      </c>
      <c r="L119" s="3">
        <v>121.5</v>
      </c>
      <c r="M119" s="3">
        <v>204.8</v>
      </c>
      <c r="N119" s="3">
        <v>176.4</v>
      </c>
      <c r="O119" s="3">
        <v>186.9</v>
      </c>
      <c r="P119" s="3">
        <v>176.6</v>
      </c>
      <c r="Q119" s="5">
        <f t="shared" si="11"/>
        <v>2287.6999999999998</v>
      </c>
      <c r="R119" s="3">
        <v>195.5</v>
      </c>
      <c r="S119" s="3">
        <v>187.2</v>
      </c>
      <c r="T119" s="3">
        <v>185.2</v>
      </c>
      <c r="U119" s="3">
        <v>186.9</v>
      </c>
      <c r="V119" s="5">
        <f t="shared" si="12"/>
        <v>559.29999999999995</v>
      </c>
      <c r="W119" s="3">
        <v>171.8</v>
      </c>
      <c r="X119" s="3">
        <v>181.9</v>
      </c>
      <c r="Y119" s="3">
        <v>175.5</v>
      </c>
      <c r="Z119" s="3">
        <v>182.3</v>
      </c>
      <c r="AA119" s="3">
        <v>167.5</v>
      </c>
      <c r="AB119" s="3">
        <v>170.8</v>
      </c>
      <c r="AC119" s="3">
        <v>176.9</v>
      </c>
      <c r="AD119" s="3">
        <v>173.4</v>
      </c>
      <c r="AE119" s="3">
        <v>174.6</v>
      </c>
      <c r="AF119" s="5">
        <f t="shared" si="13"/>
        <v>697.1</v>
      </c>
      <c r="AG119" s="5">
        <f t="shared" si="14"/>
        <v>695.7</v>
      </c>
      <c r="AH119" s="8">
        <v>177.8</v>
      </c>
      <c r="AI119">
        <f t="shared" si="15"/>
        <v>6569.3</v>
      </c>
      <c r="AM119">
        <f t="shared" si="16"/>
        <v>0.34824106069139782</v>
      </c>
      <c r="AN119">
        <f t="shared" si="17"/>
        <v>2.9759639535414731E-2</v>
      </c>
      <c r="AO119">
        <f t="shared" si="18"/>
        <v>8.5138447018708222E-2</v>
      </c>
      <c r="AP119">
        <f t="shared" si="19"/>
        <v>2.7689403741646752E-2</v>
      </c>
      <c r="AQ119">
        <f t="shared" si="20"/>
        <v>0.10611480675262204</v>
      </c>
      <c r="AR119">
        <f t="shared" si="21"/>
        <v>0.10590169424444006</v>
      </c>
    </row>
    <row r="120" spans="1:44" x14ac:dyDescent="0.3">
      <c r="A120" s="4" t="s">
        <v>30</v>
      </c>
      <c r="B120" s="5">
        <v>2022</v>
      </c>
      <c r="C120" s="5" t="s">
        <v>55</v>
      </c>
      <c r="D120" s="5">
        <v>168.8</v>
      </c>
      <c r="E120" s="5">
        <v>206.9</v>
      </c>
      <c r="F120" s="5">
        <v>189.1</v>
      </c>
      <c r="G120" s="5">
        <v>173.4</v>
      </c>
      <c r="H120" s="5">
        <v>193.9</v>
      </c>
      <c r="I120" s="5">
        <v>156.69999999999999</v>
      </c>
      <c r="J120" s="5">
        <v>150.19999999999999</v>
      </c>
      <c r="K120" s="5">
        <v>170.5</v>
      </c>
      <c r="L120" s="5">
        <v>121.2</v>
      </c>
      <c r="M120" s="5">
        <v>207.5</v>
      </c>
      <c r="N120" s="5">
        <v>176.8</v>
      </c>
      <c r="O120" s="5">
        <v>187.7</v>
      </c>
      <c r="P120" s="5">
        <v>174.4</v>
      </c>
      <c r="Q120" s="5">
        <f t="shared" si="11"/>
        <v>2277.1</v>
      </c>
      <c r="R120" s="5">
        <v>195.9</v>
      </c>
      <c r="S120" s="5">
        <v>188.1</v>
      </c>
      <c r="T120" s="5">
        <v>185.9</v>
      </c>
      <c r="U120" s="5">
        <v>187.8</v>
      </c>
      <c r="V120" s="5">
        <f t="shared" si="12"/>
        <v>561.79999999999995</v>
      </c>
      <c r="W120" s="5">
        <v>170.7</v>
      </c>
      <c r="X120" s="5">
        <v>182.8</v>
      </c>
      <c r="Y120" s="5">
        <v>176.4</v>
      </c>
      <c r="Z120" s="5">
        <v>183.5</v>
      </c>
      <c r="AA120" s="5">
        <v>167.8</v>
      </c>
      <c r="AB120" s="5">
        <v>171.2</v>
      </c>
      <c r="AC120" s="5">
        <v>177.3</v>
      </c>
      <c r="AD120" s="5">
        <v>175.7</v>
      </c>
      <c r="AE120" s="5">
        <v>175.5</v>
      </c>
      <c r="AF120" s="5">
        <f t="shared" si="13"/>
        <v>698.40000000000009</v>
      </c>
      <c r="AG120" s="5">
        <f t="shared" si="14"/>
        <v>699.7</v>
      </c>
      <c r="AH120" s="7">
        <v>177.1</v>
      </c>
      <c r="AI120">
        <f t="shared" si="15"/>
        <v>6575.5999999999995</v>
      </c>
      <c r="AM120">
        <f t="shared" si="16"/>
        <v>0.34629539509702539</v>
      </c>
      <c r="AN120">
        <f t="shared" si="17"/>
        <v>2.9791958148305861E-2</v>
      </c>
      <c r="AO120">
        <f t="shared" si="18"/>
        <v>8.543707038141006E-2</v>
      </c>
      <c r="AP120">
        <f t="shared" si="19"/>
        <v>2.7799744510006694E-2</v>
      </c>
      <c r="AQ120">
        <f t="shared" si="20"/>
        <v>0.1062108400754304</v>
      </c>
      <c r="AR120">
        <f t="shared" si="21"/>
        <v>0.10640854066549062</v>
      </c>
    </row>
    <row r="121" spans="1:44" x14ac:dyDescent="0.3">
      <c r="A121" s="6" t="s">
        <v>30</v>
      </c>
      <c r="B121" s="3">
        <v>2023</v>
      </c>
      <c r="C121" s="3" t="s">
        <v>31</v>
      </c>
      <c r="D121" s="3">
        <v>174</v>
      </c>
      <c r="E121" s="3">
        <v>208.3</v>
      </c>
      <c r="F121" s="3">
        <v>192.9</v>
      </c>
      <c r="G121" s="3">
        <v>174.3</v>
      </c>
      <c r="H121" s="3">
        <v>192.6</v>
      </c>
      <c r="I121" s="3">
        <v>156.30000000000001</v>
      </c>
      <c r="J121" s="3">
        <v>142.9</v>
      </c>
      <c r="K121" s="3">
        <v>170.7</v>
      </c>
      <c r="L121" s="3">
        <v>120.3</v>
      </c>
      <c r="M121" s="3">
        <v>210.5</v>
      </c>
      <c r="N121" s="3">
        <v>176.9</v>
      </c>
      <c r="O121" s="3">
        <v>188.5</v>
      </c>
      <c r="P121" s="3">
        <v>175</v>
      </c>
      <c r="Q121" s="5">
        <f t="shared" si="11"/>
        <v>2283.2000000000003</v>
      </c>
      <c r="R121" s="3">
        <v>196.9</v>
      </c>
      <c r="S121" s="3">
        <v>189</v>
      </c>
      <c r="T121" s="3">
        <v>186.3</v>
      </c>
      <c r="U121" s="3">
        <v>188.6</v>
      </c>
      <c r="V121" s="5">
        <f t="shared" si="12"/>
        <v>563.9</v>
      </c>
      <c r="W121" s="3">
        <v>172.1</v>
      </c>
      <c r="X121" s="3">
        <v>183.2</v>
      </c>
      <c r="Y121" s="3">
        <v>177.2</v>
      </c>
      <c r="Z121" s="3">
        <v>184.7</v>
      </c>
      <c r="AA121" s="3">
        <v>168.2</v>
      </c>
      <c r="AB121" s="3">
        <v>171.8</v>
      </c>
      <c r="AC121" s="3">
        <v>177.8</v>
      </c>
      <c r="AD121" s="3">
        <v>178.4</v>
      </c>
      <c r="AE121" s="3">
        <v>176.5</v>
      </c>
      <c r="AF121" s="5">
        <f t="shared" si="13"/>
        <v>702.2</v>
      </c>
      <c r="AG121" s="5">
        <f t="shared" si="14"/>
        <v>704.5</v>
      </c>
      <c r="AH121" s="8">
        <v>177.8</v>
      </c>
      <c r="AI121">
        <f t="shared" si="15"/>
        <v>6604.5</v>
      </c>
      <c r="AM121">
        <f t="shared" si="16"/>
        <v>0.34570368688015751</v>
      </c>
      <c r="AN121">
        <f t="shared" si="17"/>
        <v>2.9813006283594519E-2</v>
      </c>
      <c r="AO121">
        <f t="shared" si="18"/>
        <v>8.5381179498826551E-2</v>
      </c>
      <c r="AP121">
        <f t="shared" si="19"/>
        <v>2.7738663032780678E-2</v>
      </c>
      <c r="AQ121">
        <f t="shared" si="20"/>
        <v>0.1063214474979181</v>
      </c>
      <c r="AR121">
        <f t="shared" si="21"/>
        <v>0.10666969490498902</v>
      </c>
    </row>
    <row r="122" spans="1:44" x14ac:dyDescent="0.3">
      <c r="A122" s="4" t="s">
        <v>30</v>
      </c>
      <c r="B122" s="5">
        <v>2023</v>
      </c>
      <c r="C122" s="5" t="s">
        <v>36</v>
      </c>
      <c r="D122" s="5">
        <v>174.2</v>
      </c>
      <c r="E122" s="5">
        <v>205.2</v>
      </c>
      <c r="F122" s="5">
        <v>173.9</v>
      </c>
      <c r="G122" s="5">
        <v>177</v>
      </c>
      <c r="H122" s="5">
        <v>183.4</v>
      </c>
      <c r="I122" s="5">
        <v>167.2</v>
      </c>
      <c r="J122" s="5">
        <v>140.9</v>
      </c>
      <c r="K122" s="5">
        <v>170.4</v>
      </c>
      <c r="L122" s="5">
        <v>119.1</v>
      </c>
      <c r="M122" s="5">
        <v>212.1</v>
      </c>
      <c r="N122" s="5">
        <v>177.6</v>
      </c>
      <c r="O122" s="5">
        <v>189.9</v>
      </c>
      <c r="P122" s="5">
        <v>174.8</v>
      </c>
      <c r="Q122" s="5">
        <f t="shared" si="11"/>
        <v>2265.6999999999998</v>
      </c>
      <c r="R122" s="5">
        <v>198.3</v>
      </c>
      <c r="S122" s="5">
        <v>190</v>
      </c>
      <c r="T122" s="5">
        <v>187</v>
      </c>
      <c r="U122" s="5">
        <v>189.6</v>
      </c>
      <c r="V122" s="5">
        <f t="shared" si="12"/>
        <v>566.6</v>
      </c>
      <c r="W122" s="5">
        <v>173.5</v>
      </c>
      <c r="X122" s="5">
        <v>181.6</v>
      </c>
      <c r="Y122" s="5">
        <v>178.6</v>
      </c>
      <c r="Z122" s="5">
        <v>186.6</v>
      </c>
      <c r="AA122" s="5">
        <v>169</v>
      </c>
      <c r="AB122" s="5">
        <v>172.8</v>
      </c>
      <c r="AC122" s="5">
        <v>178.5</v>
      </c>
      <c r="AD122" s="5">
        <v>180.7</v>
      </c>
      <c r="AE122" s="5">
        <v>177.9</v>
      </c>
      <c r="AF122" s="5">
        <f t="shared" si="13"/>
        <v>707.7</v>
      </c>
      <c r="AG122" s="5">
        <f t="shared" si="14"/>
        <v>709.9</v>
      </c>
      <c r="AH122" s="7">
        <v>178</v>
      </c>
      <c r="AI122">
        <f t="shared" si="15"/>
        <v>6613.9999999999991</v>
      </c>
      <c r="AM122">
        <f t="shared" si="16"/>
        <v>0.34256123374659814</v>
      </c>
      <c r="AN122">
        <f t="shared" si="17"/>
        <v>2.9981856667674636E-2</v>
      </c>
      <c r="AO122">
        <f t="shared" si="18"/>
        <v>8.5666767462957372E-2</v>
      </c>
      <c r="AP122">
        <f t="shared" si="19"/>
        <v>2.745690958572725E-2</v>
      </c>
      <c r="AQ122">
        <f t="shared" si="20"/>
        <v>0.10700030238887211</v>
      </c>
      <c r="AR122">
        <f t="shared" si="21"/>
        <v>0.10733293014817055</v>
      </c>
    </row>
    <row r="123" spans="1:44" x14ac:dyDescent="0.3">
      <c r="A123" s="6" t="s">
        <v>30</v>
      </c>
      <c r="B123" s="3">
        <v>2023</v>
      </c>
      <c r="C123" s="3" t="s">
        <v>38</v>
      </c>
      <c r="D123" s="3">
        <v>174.3</v>
      </c>
      <c r="E123" s="3">
        <v>205.2</v>
      </c>
      <c r="F123" s="3">
        <v>173.9</v>
      </c>
      <c r="G123" s="3">
        <v>177</v>
      </c>
      <c r="H123" s="3">
        <v>183.3</v>
      </c>
      <c r="I123" s="3">
        <v>167.2</v>
      </c>
      <c r="J123" s="3">
        <v>140.9</v>
      </c>
      <c r="K123" s="3">
        <v>170.5</v>
      </c>
      <c r="L123" s="3">
        <v>119.1</v>
      </c>
      <c r="M123" s="3">
        <v>212.1</v>
      </c>
      <c r="N123" s="3">
        <v>177.6</v>
      </c>
      <c r="O123" s="3">
        <v>189.9</v>
      </c>
      <c r="P123" s="3">
        <v>174.8</v>
      </c>
      <c r="Q123" s="5">
        <f t="shared" si="11"/>
        <v>2265.8000000000002</v>
      </c>
      <c r="R123" s="3">
        <v>198.4</v>
      </c>
      <c r="S123" s="3">
        <v>190</v>
      </c>
      <c r="T123" s="3">
        <v>187</v>
      </c>
      <c r="U123" s="3">
        <v>189.6</v>
      </c>
      <c r="V123" s="5">
        <f t="shared" si="12"/>
        <v>566.6</v>
      </c>
      <c r="W123" s="3">
        <v>173.5</v>
      </c>
      <c r="X123" s="3">
        <v>181.4</v>
      </c>
      <c r="Y123" s="3">
        <v>178.6</v>
      </c>
      <c r="Z123" s="3">
        <v>186.6</v>
      </c>
      <c r="AA123" s="3">
        <v>169</v>
      </c>
      <c r="AB123" s="3">
        <v>172.8</v>
      </c>
      <c r="AC123" s="3">
        <v>178.5</v>
      </c>
      <c r="AD123" s="3">
        <v>180.7</v>
      </c>
      <c r="AE123" s="3">
        <v>177.9</v>
      </c>
      <c r="AF123" s="5">
        <f t="shared" si="13"/>
        <v>707.7</v>
      </c>
      <c r="AG123" s="5">
        <f t="shared" si="14"/>
        <v>709.9</v>
      </c>
      <c r="AH123" s="8">
        <v>178</v>
      </c>
      <c r="AI123">
        <f t="shared" si="15"/>
        <v>6614</v>
      </c>
      <c r="AM123">
        <f t="shared" si="16"/>
        <v>0.34257635319020263</v>
      </c>
      <c r="AN123">
        <f t="shared" si="17"/>
        <v>2.9996976111279106E-2</v>
      </c>
      <c r="AO123">
        <f t="shared" si="18"/>
        <v>8.5666767462957372E-2</v>
      </c>
      <c r="AP123">
        <f t="shared" si="19"/>
        <v>2.7426670698518296E-2</v>
      </c>
      <c r="AQ123">
        <f t="shared" si="20"/>
        <v>0.10700030238887209</v>
      </c>
      <c r="AR123">
        <f t="shared" si="21"/>
        <v>0.10733293014817054</v>
      </c>
    </row>
    <row r="124" spans="1:44" x14ac:dyDescent="0.3">
      <c r="A124" s="4" t="s">
        <v>30</v>
      </c>
      <c r="B124" s="5">
        <v>2023</v>
      </c>
      <c r="C124" s="5" t="s">
        <v>39</v>
      </c>
      <c r="D124" s="5">
        <v>173.3</v>
      </c>
      <c r="E124" s="5">
        <v>206.9</v>
      </c>
      <c r="F124" s="5">
        <v>167.9</v>
      </c>
      <c r="G124" s="5">
        <v>178.2</v>
      </c>
      <c r="H124" s="5">
        <v>178.5</v>
      </c>
      <c r="I124" s="5">
        <v>173.7</v>
      </c>
      <c r="J124" s="5">
        <v>142.80000000000001</v>
      </c>
      <c r="K124" s="5">
        <v>172.8</v>
      </c>
      <c r="L124" s="5">
        <v>120.4</v>
      </c>
      <c r="M124" s="5">
        <v>215.5</v>
      </c>
      <c r="N124" s="5">
        <v>178.2</v>
      </c>
      <c r="O124" s="5">
        <v>190.5</v>
      </c>
      <c r="P124" s="5">
        <v>175.5</v>
      </c>
      <c r="Q124" s="5">
        <f t="shared" si="11"/>
        <v>2274.1999999999998</v>
      </c>
      <c r="R124" s="5">
        <v>199.5</v>
      </c>
      <c r="S124" s="5">
        <v>190.7</v>
      </c>
      <c r="T124" s="5">
        <v>187.3</v>
      </c>
      <c r="U124" s="5">
        <v>190.2</v>
      </c>
      <c r="V124" s="5">
        <f t="shared" si="12"/>
        <v>568.20000000000005</v>
      </c>
      <c r="W124" s="5">
        <v>175.2</v>
      </c>
      <c r="X124" s="5">
        <v>181.5</v>
      </c>
      <c r="Y124" s="5">
        <v>179.1</v>
      </c>
      <c r="Z124" s="5">
        <v>187.2</v>
      </c>
      <c r="AA124" s="5">
        <v>169.4</v>
      </c>
      <c r="AB124" s="5">
        <v>173.2</v>
      </c>
      <c r="AC124" s="5">
        <v>179.4</v>
      </c>
      <c r="AD124" s="5">
        <v>183.8</v>
      </c>
      <c r="AE124" s="5">
        <v>178.9</v>
      </c>
      <c r="AF124" s="5">
        <f t="shared" si="13"/>
        <v>710.9</v>
      </c>
      <c r="AG124" s="5">
        <f t="shared" si="14"/>
        <v>715.30000000000007</v>
      </c>
      <c r="AH124" s="7">
        <v>178.8</v>
      </c>
      <c r="AI124">
        <f t="shared" si="15"/>
        <v>6643.9999999999982</v>
      </c>
      <c r="AM124">
        <f t="shared" si="16"/>
        <v>0.34229379891631556</v>
      </c>
      <c r="AN124">
        <f t="shared" si="17"/>
        <v>3.0027092113184838E-2</v>
      </c>
      <c r="AO124">
        <f t="shared" si="18"/>
        <v>8.5520770620108405E-2</v>
      </c>
      <c r="AP124">
        <f t="shared" si="19"/>
        <v>2.7317880794701994E-2</v>
      </c>
      <c r="AQ124">
        <f t="shared" si="20"/>
        <v>0.1069987959060807</v>
      </c>
      <c r="AR124">
        <f t="shared" si="21"/>
        <v>0.10766104756170986</v>
      </c>
    </row>
    <row r="125" spans="1:44" x14ac:dyDescent="0.3">
      <c r="A125" s="6" t="s">
        <v>30</v>
      </c>
      <c r="B125" s="3">
        <v>2023</v>
      </c>
      <c r="C125" s="3" t="s">
        <v>41</v>
      </c>
      <c r="D125" s="3">
        <v>173.2</v>
      </c>
      <c r="E125" s="3">
        <v>211.5</v>
      </c>
      <c r="F125" s="3">
        <v>171</v>
      </c>
      <c r="G125" s="3">
        <v>179.6</v>
      </c>
      <c r="H125" s="3">
        <v>173.3</v>
      </c>
      <c r="I125" s="3">
        <v>169</v>
      </c>
      <c r="J125" s="3">
        <v>148.69999999999999</v>
      </c>
      <c r="K125" s="3">
        <v>174.9</v>
      </c>
      <c r="L125" s="3">
        <v>121.9</v>
      </c>
      <c r="M125" s="3">
        <v>221</v>
      </c>
      <c r="N125" s="3">
        <v>178.7</v>
      </c>
      <c r="O125" s="3">
        <v>191.1</v>
      </c>
      <c r="P125" s="3">
        <v>176.8</v>
      </c>
      <c r="Q125" s="5">
        <f t="shared" si="11"/>
        <v>2290.7000000000007</v>
      </c>
      <c r="R125" s="3">
        <v>199.9</v>
      </c>
      <c r="S125" s="3">
        <v>191.2</v>
      </c>
      <c r="T125" s="3">
        <v>187.9</v>
      </c>
      <c r="U125" s="3">
        <v>190.8</v>
      </c>
      <c r="V125" s="5">
        <f t="shared" si="12"/>
        <v>569.90000000000009</v>
      </c>
      <c r="W125" s="3">
        <v>175.6</v>
      </c>
      <c r="X125" s="3">
        <v>182.5</v>
      </c>
      <c r="Y125" s="3">
        <v>179.8</v>
      </c>
      <c r="Z125" s="3">
        <v>187.8</v>
      </c>
      <c r="AA125" s="3">
        <v>169.7</v>
      </c>
      <c r="AB125" s="3">
        <v>173.8</v>
      </c>
      <c r="AC125" s="3">
        <v>180.3</v>
      </c>
      <c r="AD125" s="3">
        <v>184.9</v>
      </c>
      <c r="AE125" s="3">
        <v>179.5</v>
      </c>
      <c r="AF125" s="5">
        <f t="shared" si="13"/>
        <v>712.90000000000009</v>
      </c>
      <c r="AG125" s="5">
        <f t="shared" si="14"/>
        <v>718.5</v>
      </c>
      <c r="AH125" s="8">
        <v>179.8</v>
      </c>
      <c r="AI125">
        <f t="shared" si="15"/>
        <v>6675.7000000000007</v>
      </c>
      <c r="AM125">
        <f t="shared" si="16"/>
        <v>0.34314004523870162</v>
      </c>
      <c r="AN125">
        <f t="shared" si="17"/>
        <v>2.9944425303713464E-2</v>
      </c>
      <c r="AO125">
        <f t="shared" si="18"/>
        <v>8.5369324565214136E-2</v>
      </c>
      <c r="AP125">
        <f t="shared" si="19"/>
        <v>2.7337957068172623E-2</v>
      </c>
      <c r="AQ125">
        <f t="shared" si="20"/>
        <v>0.10679029914465898</v>
      </c>
      <c r="AR125">
        <f t="shared" si="21"/>
        <v>0.10762916248483304</v>
      </c>
    </row>
  </sheetData>
  <autoFilter ref="A1:AI125" xr:uid="{014419D1-9AEE-4B2D-8819-22EBE3596C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FF2D-A576-42F0-8F6C-9D662081B7BE}">
  <dimension ref="A1:AR125"/>
  <sheetViews>
    <sheetView workbookViewId="0">
      <selection activeCell="Q2" sqref="Q2"/>
    </sheetView>
  </sheetViews>
  <sheetFormatPr defaultRowHeight="14.4" x14ac:dyDescent="0.3"/>
  <cols>
    <col min="4" max="4" width="18.77734375" hidden="1" customWidth="1"/>
    <col min="5" max="5" width="12.5546875" hidden="1" customWidth="1"/>
    <col min="6" max="6" width="0" hidden="1" customWidth="1"/>
    <col min="7" max="7" width="16.33203125" hidden="1" customWidth="1"/>
    <col min="8" max="8" width="11.21875" hidden="1" customWidth="1"/>
    <col min="9" max="10" width="0" hidden="1" customWidth="1"/>
    <col min="11" max="11" width="18" hidden="1" customWidth="1"/>
    <col min="12" max="12" width="22.109375" hidden="1" customWidth="1"/>
    <col min="13" max="13" width="0" hidden="1" customWidth="1"/>
    <col min="14" max="14" width="22" hidden="1" customWidth="1"/>
    <col min="15" max="15" width="31.33203125" hidden="1" customWidth="1"/>
    <col min="16" max="16" width="18.109375" hidden="1" customWidth="1"/>
    <col min="17" max="17" width="24.109375" bestFit="1" customWidth="1"/>
    <col min="18" max="18" width="25.6640625" bestFit="1" customWidth="1"/>
    <col min="19" max="20" width="0" hidden="1" customWidth="1"/>
    <col min="21" max="21" width="20" hidden="1" customWidth="1"/>
    <col min="22" max="22" width="42.88671875" bestFit="1" customWidth="1"/>
    <col min="23" max="23" width="8.6640625" hidden="1" customWidth="1"/>
    <col min="24" max="24" width="12.21875" bestFit="1" customWidth="1"/>
    <col min="25" max="25" width="26.6640625" hidden="1" customWidth="1"/>
    <col min="26" max="26" width="0" hidden="1" customWidth="1"/>
    <col min="27" max="27" width="26.88671875" hidden="1" customWidth="1"/>
    <col min="28" max="28" width="26.88671875" customWidth="1"/>
    <col min="29" max="30" width="0" hidden="1" customWidth="1"/>
    <col min="31" max="31" width="22.33203125" hidden="1" customWidth="1"/>
    <col min="32" max="32" width="12.88671875" hidden="1" customWidth="1"/>
    <col min="33" max="33" width="34.109375" bestFit="1" customWidth="1"/>
    <col min="34" max="34" width="12.44140625" bestFit="1" customWidth="1"/>
    <col min="39" max="39" width="24.109375" bestFit="1" customWidth="1"/>
    <col min="40" max="40" width="25.6640625" bestFit="1" customWidth="1"/>
    <col min="41" max="41" width="42.88671875" bestFit="1" customWidth="1"/>
    <col min="42" max="42" width="12.21875" bestFit="1" customWidth="1"/>
    <col min="43" max="43" width="27.33203125" bestFit="1" customWidth="1"/>
    <col min="44" max="44" width="34.109375" bestFit="1" customWidth="1"/>
  </cols>
  <sheetData>
    <row r="1" spans="1:4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167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170</v>
      </c>
      <c r="W1" s="2" t="s">
        <v>166</v>
      </c>
      <c r="X1" s="2" t="s">
        <v>21</v>
      </c>
      <c r="Y1" s="2" t="s">
        <v>22</v>
      </c>
      <c r="Z1" s="2" t="s">
        <v>165</v>
      </c>
      <c r="AA1" s="2" t="s">
        <v>24</v>
      </c>
      <c r="AB1" s="2" t="s">
        <v>172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173</v>
      </c>
      <c r="AH1" s="9" t="s">
        <v>29</v>
      </c>
      <c r="AI1" s="10" t="s">
        <v>171</v>
      </c>
      <c r="AM1" s="2" t="s">
        <v>167</v>
      </c>
      <c r="AN1" s="2" t="s">
        <v>16</v>
      </c>
      <c r="AO1" s="2" t="s">
        <v>170</v>
      </c>
      <c r="AP1" s="2" t="s">
        <v>21</v>
      </c>
      <c r="AQ1" s="2" t="s">
        <v>172</v>
      </c>
      <c r="AR1" s="2" t="s">
        <v>173</v>
      </c>
    </row>
    <row r="2" spans="1:44" x14ac:dyDescent="0.3">
      <c r="A2" s="4" t="s">
        <v>33</v>
      </c>
      <c r="B2" s="5">
        <v>2013</v>
      </c>
      <c r="C2" s="5" t="s">
        <v>31</v>
      </c>
      <c r="D2" s="5">
        <v>110.5</v>
      </c>
      <c r="E2" s="5">
        <v>109.1</v>
      </c>
      <c r="F2" s="5">
        <v>113</v>
      </c>
      <c r="G2" s="5">
        <v>103.6</v>
      </c>
      <c r="H2" s="5">
        <v>103.4</v>
      </c>
      <c r="I2" s="5">
        <v>102.3</v>
      </c>
      <c r="J2" s="5">
        <v>102.9</v>
      </c>
      <c r="K2" s="5">
        <v>105.8</v>
      </c>
      <c r="L2" s="5">
        <v>105.1</v>
      </c>
      <c r="M2" s="5">
        <v>101.8</v>
      </c>
      <c r="N2" s="5">
        <v>105.1</v>
      </c>
      <c r="O2" s="5">
        <v>107.9</v>
      </c>
      <c r="P2" s="5">
        <v>105.9</v>
      </c>
      <c r="Q2" s="5">
        <f>SUM(D2:P2)</f>
        <v>1376.4</v>
      </c>
      <c r="R2" s="5">
        <v>105.2</v>
      </c>
      <c r="S2" s="5">
        <v>105.9</v>
      </c>
      <c r="T2" s="5">
        <v>105</v>
      </c>
      <c r="U2" s="5">
        <v>105.8</v>
      </c>
      <c r="V2" s="5">
        <f>SUM(S2:U2)</f>
        <v>316.7</v>
      </c>
      <c r="W2" s="5">
        <v>100.3</v>
      </c>
      <c r="X2" s="5">
        <v>105.4</v>
      </c>
      <c r="Y2" s="5">
        <v>104.8</v>
      </c>
      <c r="Z2" s="5">
        <v>104.1</v>
      </c>
      <c r="AA2" s="5">
        <v>103.2</v>
      </c>
      <c r="AB2" s="5">
        <f>SUM(W2,Y2,Z2,AA2)</f>
        <v>412.4</v>
      </c>
      <c r="AC2" s="5">
        <v>102.9</v>
      </c>
      <c r="AD2" s="5">
        <v>103.5</v>
      </c>
      <c r="AE2" s="5">
        <v>104.3</v>
      </c>
      <c r="AF2" s="5">
        <v>103.7</v>
      </c>
      <c r="AG2" s="5">
        <f>SUM(AC2:AF2)</f>
        <v>414.4</v>
      </c>
      <c r="AH2" s="7">
        <v>104</v>
      </c>
      <c r="AI2">
        <f>SUM(Q2:AG2)</f>
        <v>3874.0000000000005</v>
      </c>
      <c r="AM2">
        <f>Q2/AI2</f>
        <v>0.35529168817759421</v>
      </c>
      <c r="AN2">
        <f>R2/AI2</f>
        <v>2.7155394940629837E-2</v>
      </c>
      <c r="AO2">
        <f>V2/AI2</f>
        <v>8.1750129065565294E-2</v>
      </c>
      <c r="AP2">
        <f>X2/AI2</f>
        <v>2.720702116675271E-2</v>
      </c>
      <c r="AQ2">
        <f>AB2/AI2</f>
        <v>0.10645327826535879</v>
      </c>
      <c r="AR2">
        <f>AG2/AI2</f>
        <v>0.10696954052658748</v>
      </c>
    </row>
    <row r="3" spans="1:44" x14ac:dyDescent="0.3">
      <c r="A3" s="6" t="s">
        <v>33</v>
      </c>
      <c r="B3" s="3">
        <v>2013</v>
      </c>
      <c r="C3" s="3" t="s">
        <v>36</v>
      </c>
      <c r="D3" s="3">
        <v>112.9</v>
      </c>
      <c r="E3" s="3">
        <v>112.9</v>
      </c>
      <c r="F3" s="3">
        <v>116.9</v>
      </c>
      <c r="G3" s="3">
        <v>104</v>
      </c>
      <c r="H3" s="3">
        <v>103.5</v>
      </c>
      <c r="I3" s="3">
        <v>103.1</v>
      </c>
      <c r="J3" s="3">
        <v>104.9</v>
      </c>
      <c r="K3" s="3">
        <v>104.1</v>
      </c>
      <c r="L3" s="3">
        <v>103.8</v>
      </c>
      <c r="M3" s="3">
        <v>102.3</v>
      </c>
      <c r="N3" s="3">
        <v>106</v>
      </c>
      <c r="O3" s="3">
        <v>109</v>
      </c>
      <c r="P3" s="3">
        <v>107.2</v>
      </c>
      <c r="Q3" s="5">
        <f t="shared" ref="Q3:Q66" si="0">SUM(D3:P3)</f>
        <v>1390.6000000000001</v>
      </c>
      <c r="R3" s="3">
        <v>106</v>
      </c>
      <c r="S3" s="3">
        <v>106.6</v>
      </c>
      <c r="T3" s="3">
        <v>105.5</v>
      </c>
      <c r="U3" s="3">
        <v>106.4</v>
      </c>
      <c r="V3" s="5">
        <f t="shared" ref="V3:V66" si="1">SUM(S3:U3)</f>
        <v>318.5</v>
      </c>
      <c r="W3" s="3">
        <v>100.4</v>
      </c>
      <c r="X3" s="3">
        <v>105.7</v>
      </c>
      <c r="Y3" s="3">
        <v>105.2</v>
      </c>
      <c r="Z3" s="3">
        <v>104.7</v>
      </c>
      <c r="AA3" s="3">
        <v>104.4</v>
      </c>
      <c r="AB3" s="5">
        <f t="shared" ref="AB3:AB66" si="2">SUM(W3,Y3,Z3,AA3)</f>
        <v>414.70000000000005</v>
      </c>
      <c r="AC3" s="3">
        <v>103.3</v>
      </c>
      <c r="AD3" s="3">
        <v>103.7</v>
      </c>
      <c r="AE3" s="3">
        <v>104.3</v>
      </c>
      <c r="AF3" s="3">
        <v>104.3</v>
      </c>
      <c r="AG3" s="5">
        <f t="shared" ref="AG3:AG66" si="3">SUM(AC3:AF3)</f>
        <v>415.6</v>
      </c>
      <c r="AH3" s="8">
        <v>104.7</v>
      </c>
      <c r="AI3">
        <f t="shared" ref="AI3:AI66" si="4">SUM(Q3:AG3)</f>
        <v>3899.9</v>
      </c>
      <c r="AM3">
        <f t="shared" ref="AM3:AM66" si="5">Q3/AI3</f>
        <v>0.35657324546783253</v>
      </c>
      <c r="AN3">
        <f t="shared" ref="AN3:AN66" si="6">R3/AI3</f>
        <v>2.7180184107284802E-2</v>
      </c>
      <c r="AO3">
        <f t="shared" ref="AO3:AO66" si="7">V3/AI3</f>
        <v>8.1668760737454799E-2</v>
      </c>
      <c r="AP3">
        <f t="shared" ref="AP3:AP66" si="8">X3/AI3</f>
        <v>2.7103259057924562E-2</v>
      </c>
      <c r="AQ3">
        <f t="shared" ref="AQ3:AQ66" si="9">AB3/AI3</f>
        <v>0.10633605989897178</v>
      </c>
      <c r="AR3">
        <f t="shared" ref="AR3:AR66" si="10">AG3/AI3</f>
        <v>0.10656683504705249</v>
      </c>
    </row>
    <row r="4" spans="1:44" x14ac:dyDescent="0.3">
      <c r="A4" s="4" t="s">
        <v>33</v>
      </c>
      <c r="B4" s="5">
        <v>2013</v>
      </c>
      <c r="C4" s="5" t="s">
        <v>38</v>
      </c>
      <c r="D4" s="5">
        <v>113.9</v>
      </c>
      <c r="E4" s="5">
        <v>111.4</v>
      </c>
      <c r="F4" s="5">
        <v>113.2</v>
      </c>
      <c r="G4" s="5">
        <v>104.3</v>
      </c>
      <c r="H4" s="5">
        <v>102.7</v>
      </c>
      <c r="I4" s="5">
        <v>104.9</v>
      </c>
      <c r="J4" s="5">
        <v>103.8</v>
      </c>
      <c r="K4" s="5">
        <v>103.5</v>
      </c>
      <c r="L4" s="5">
        <v>102.6</v>
      </c>
      <c r="M4" s="5">
        <v>102.4</v>
      </c>
      <c r="N4" s="5">
        <v>107</v>
      </c>
      <c r="O4" s="5">
        <v>109.8</v>
      </c>
      <c r="P4" s="5">
        <v>107.3</v>
      </c>
      <c r="Q4" s="5">
        <f t="shared" si="0"/>
        <v>1386.8</v>
      </c>
      <c r="R4" s="5">
        <v>106.8</v>
      </c>
      <c r="S4" s="5">
        <v>107.2</v>
      </c>
      <c r="T4" s="5">
        <v>106</v>
      </c>
      <c r="U4" s="5">
        <v>107</v>
      </c>
      <c r="V4" s="5">
        <f t="shared" si="1"/>
        <v>320.2</v>
      </c>
      <c r="W4" s="5">
        <v>100.4</v>
      </c>
      <c r="X4" s="5">
        <v>106</v>
      </c>
      <c r="Y4" s="5">
        <v>105.7</v>
      </c>
      <c r="Z4" s="5">
        <v>105.2</v>
      </c>
      <c r="AA4" s="5">
        <v>105.5</v>
      </c>
      <c r="AB4" s="5">
        <f t="shared" si="2"/>
        <v>416.8</v>
      </c>
      <c r="AC4" s="5">
        <v>103.5</v>
      </c>
      <c r="AD4" s="5">
        <v>103.8</v>
      </c>
      <c r="AE4" s="5">
        <v>104.2</v>
      </c>
      <c r="AF4" s="5">
        <v>104.9</v>
      </c>
      <c r="AG4" s="5">
        <f t="shared" si="3"/>
        <v>416.4</v>
      </c>
      <c r="AH4" s="7">
        <v>105</v>
      </c>
      <c r="AI4">
        <f t="shared" si="4"/>
        <v>3906.4</v>
      </c>
      <c r="AM4">
        <f t="shared" si="5"/>
        <v>0.35500716772475938</v>
      </c>
      <c r="AN4">
        <f t="shared" si="6"/>
        <v>2.7339750153594102E-2</v>
      </c>
      <c r="AO4">
        <f t="shared" si="7"/>
        <v>8.19680524267868E-2</v>
      </c>
      <c r="AP4">
        <f t="shared" si="8"/>
        <v>2.7134958017612124E-2</v>
      </c>
      <c r="AQ4">
        <f t="shared" si="9"/>
        <v>0.10669670284661069</v>
      </c>
      <c r="AR4">
        <f t="shared" si="10"/>
        <v>0.1065943067786197</v>
      </c>
    </row>
    <row r="5" spans="1:44" x14ac:dyDescent="0.3">
      <c r="A5" s="6" t="s">
        <v>33</v>
      </c>
      <c r="B5" s="3">
        <v>2013</v>
      </c>
      <c r="C5" s="3" t="s">
        <v>39</v>
      </c>
      <c r="D5" s="3">
        <v>114.6</v>
      </c>
      <c r="E5" s="3">
        <v>113.4</v>
      </c>
      <c r="F5" s="3">
        <v>106</v>
      </c>
      <c r="G5" s="3">
        <v>104.7</v>
      </c>
      <c r="H5" s="3">
        <v>102.1</v>
      </c>
      <c r="I5" s="3">
        <v>109.5</v>
      </c>
      <c r="J5" s="3">
        <v>109.7</v>
      </c>
      <c r="K5" s="3">
        <v>104.6</v>
      </c>
      <c r="L5" s="3">
        <v>102</v>
      </c>
      <c r="M5" s="3">
        <v>103.5</v>
      </c>
      <c r="N5" s="3">
        <v>108.2</v>
      </c>
      <c r="O5" s="3">
        <v>110.6</v>
      </c>
      <c r="P5" s="3">
        <v>108.8</v>
      </c>
      <c r="Q5" s="5">
        <f t="shared" si="0"/>
        <v>1397.6999999999998</v>
      </c>
      <c r="R5" s="3">
        <v>108.5</v>
      </c>
      <c r="S5" s="3">
        <v>107.9</v>
      </c>
      <c r="T5" s="3">
        <v>106.4</v>
      </c>
      <c r="U5" s="3">
        <v>107.7</v>
      </c>
      <c r="V5" s="5">
        <f t="shared" si="1"/>
        <v>322</v>
      </c>
      <c r="W5" s="3">
        <v>100.5</v>
      </c>
      <c r="X5" s="3">
        <v>106.4</v>
      </c>
      <c r="Y5" s="3">
        <v>106.5</v>
      </c>
      <c r="Z5" s="3">
        <v>105.7</v>
      </c>
      <c r="AA5" s="3">
        <v>105</v>
      </c>
      <c r="AB5" s="5">
        <f t="shared" si="2"/>
        <v>417.7</v>
      </c>
      <c r="AC5" s="3">
        <v>104</v>
      </c>
      <c r="AD5" s="3">
        <v>105.2</v>
      </c>
      <c r="AE5" s="3">
        <v>103.2</v>
      </c>
      <c r="AF5" s="3">
        <v>105.1</v>
      </c>
      <c r="AG5" s="5">
        <f t="shared" si="3"/>
        <v>417.5</v>
      </c>
      <c r="AH5" s="8">
        <v>105.7</v>
      </c>
      <c r="AI5">
        <f t="shared" si="4"/>
        <v>3926.9999999999991</v>
      </c>
      <c r="AM5">
        <f t="shared" si="5"/>
        <v>0.35592055003819711</v>
      </c>
      <c r="AN5">
        <f t="shared" si="6"/>
        <v>2.762923351158646E-2</v>
      </c>
      <c r="AO5">
        <f t="shared" si="7"/>
        <v>8.1996434937611426E-2</v>
      </c>
      <c r="AP5">
        <f t="shared" si="8"/>
        <v>2.7094474153297691E-2</v>
      </c>
      <c r="AQ5">
        <f t="shared" si="9"/>
        <v>0.1063661828367711</v>
      </c>
      <c r="AR5">
        <f t="shared" si="10"/>
        <v>0.10631525337407693</v>
      </c>
    </row>
    <row r="6" spans="1:44" x14ac:dyDescent="0.3">
      <c r="A6" s="4" t="s">
        <v>33</v>
      </c>
      <c r="B6" s="5">
        <v>2013</v>
      </c>
      <c r="C6" s="5" t="s">
        <v>41</v>
      </c>
      <c r="D6" s="5">
        <v>115.4</v>
      </c>
      <c r="E6" s="5">
        <v>114.2</v>
      </c>
      <c r="F6" s="5">
        <v>102.7</v>
      </c>
      <c r="G6" s="5">
        <v>105.5</v>
      </c>
      <c r="H6" s="5">
        <v>101.5</v>
      </c>
      <c r="I6" s="5">
        <v>110.6</v>
      </c>
      <c r="J6" s="5">
        <v>123.7</v>
      </c>
      <c r="K6" s="5">
        <v>105.2</v>
      </c>
      <c r="L6" s="5">
        <v>101.9</v>
      </c>
      <c r="M6" s="5">
        <v>105</v>
      </c>
      <c r="N6" s="5">
        <v>109.1</v>
      </c>
      <c r="O6" s="5">
        <v>111.3</v>
      </c>
      <c r="P6" s="5">
        <v>111.1</v>
      </c>
      <c r="Q6" s="5">
        <f t="shared" si="0"/>
        <v>1417.1999999999998</v>
      </c>
      <c r="R6" s="5">
        <v>109.8</v>
      </c>
      <c r="S6" s="5">
        <v>108.5</v>
      </c>
      <c r="T6" s="5">
        <v>106.7</v>
      </c>
      <c r="U6" s="5">
        <v>108.3</v>
      </c>
      <c r="V6" s="5">
        <f t="shared" si="1"/>
        <v>323.5</v>
      </c>
      <c r="W6" s="5">
        <v>100.5</v>
      </c>
      <c r="X6" s="5">
        <v>107.2</v>
      </c>
      <c r="Y6" s="5">
        <v>107.1</v>
      </c>
      <c r="Z6" s="5">
        <v>106.2</v>
      </c>
      <c r="AA6" s="5">
        <v>103.9</v>
      </c>
      <c r="AB6" s="5">
        <f t="shared" si="2"/>
        <v>417.70000000000005</v>
      </c>
      <c r="AC6" s="5">
        <v>104.6</v>
      </c>
      <c r="AD6" s="5">
        <v>105.7</v>
      </c>
      <c r="AE6" s="5">
        <v>102.6</v>
      </c>
      <c r="AF6" s="5">
        <v>104.9</v>
      </c>
      <c r="AG6" s="5">
        <f t="shared" si="3"/>
        <v>417.79999999999995</v>
      </c>
      <c r="AH6" s="7">
        <v>106.6</v>
      </c>
      <c r="AI6">
        <f t="shared" si="4"/>
        <v>3952.1999999999989</v>
      </c>
      <c r="AM6">
        <f t="shared" si="5"/>
        <v>0.35858509184757864</v>
      </c>
      <c r="AN6">
        <f t="shared" si="6"/>
        <v>2.7781994838317906E-2</v>
      </c>
      <c r="AO6">
        <f t="shared" si="7"/>
        <v>8.1853145083750842E-2</v>
      </c>
      <c r="AP6">
        <f t="shared" si="8"/>
        <v>2.7124133394059013E-2</v>
      </c>
      <c r="AQ6">
        <f t="shared" si="9"/>
        <v>0.1056879712565154</v>
      </c>
      <c r="AR6">
        <f t="shared" si="10"/>
        <v>0.1057132736197561</v>
      </c>
    </row>
    <row r="7" spans="1:44" x14ac:dyDescent="0.3">
      <c r="A7" s="6" t="s">
        <v>33</v>
      </c>
      <c r="B7" s="3">
        <v>2013</v>
      </c>
      <c r="C7" s="3" t="s">
        <v>42</v>
      </c>
      <c r="D7" s="3">
        <v>117</v>
      </c>
      <c r="E7" s="3">
        <v>120.1</v>
      </c>
      <c r="F7" s="3">
        <v>112.5</v>
      </c>
      <c r="G7" s="3">
        <v>107.3</v>
      </c>
      <c r="H7" s="3">
        <v>101.3</v>
      </c>
      <c r="I7" s="3">
        <v>112.4</v>
      </c>
      <c r="J7" s="3">
        <v>143.6</v>
      </c>
      <c r="K7" s="3">
        <v>105.4</v>
      </c>
      <c r="L7" s="3">
        <v>101.4</v>
      </c>
      <c r="M7" s="3">
        <v>106.4</v>
      </c>
      <c r="N7" s="3">
        <v>110</v>
      </c>
      <c r="O7" s="3">
        <v>112.2</v>
      </c>
      <c r="P7" s="3">
        <v>115</v>
      </c>
      <c r="Q7" s="5">
        <f t="shared" si="0"/>
        <v>1464.6000000000001</v>
      </c>
      <c r="R7" s="3">
        <v>110.9</v>
      </c>
      <c r="S7" s="3">
        <v>109.2</v>
      </c>
      <c r="T7" s="3">
        <v>107.2</v>
      </c>
      <c r="U7" s="3">
        <v>108.9</v>
      </c>
      <c r="V7" s="5">
        <f t="shared" si="1"/>
        <v>325.3</v>
      </c>
      <c r="W7" s="3">
        <v>106.6</v>
      </c>
      <c r="X7" s="3">
        <v>108</v>
      </c>
      <c r="Y7" s="3">
        <v>107.7</v>
      </c>
      <c r="Z7" s="3">
        <v>106.5</v>
      </c>
      <c r="AA7" s="3">
        <v>105.2</v>
      </c>
      <c r="AB7" s="5">
        <f t="shared" si="2"/>
        <v>426</v>
      </c>
      <c r="AC7" s="3">
        <v>105.2</v>
      </c>
      <c r="AD7" s="3">
        <v>108.1</v>
      </c>
      <c r="AE7" s="3">
        <v>103.3</v>
      </c>
      <c r="AF7" s="3">
        <v>106.1</v>
      </c>
      <c r="AG7" s="5">
        <f t="shared" si="3"/>
        <v>422.70000000000005</v>
      </c>
      <c r="AH7" s="8">
        <v>109.7</v>
      </c>
      <c r="AI7">
        <f t="shared" si="4"/>
        <v>4031.5</v>
      </c>
      <c r="AM7">
        <f t="shared" si="5"/>
        <v>0.36328909835048995</v>
      </c>
      <c r="AN7">
        <f t="shared" si="6"/>
        <v>2.7508371573855887E-2</v>
      </c>
      <c r="AO7">
        <f t="shared" si="7"/>
        <v>8.0689569639092157E-2</v>
      </c>
      <c r="AP7">
        <f t="shared" si="8"/>
        <v>2.6789036338831701E-2</v>
      </c>
      <c r="AQ7">
        <f t="shared" si="9"/>
        <v>0.10566786555872504</v>
      </c>
      <c r="AR7">
        <f t="shared" si="10"/>
        <v>0.10484931167059408</v>
      </c>
    </row>
    <row r="8" spans="1:44" x14ac:dyDescent="0.3">
      <c r="A8" s="4" t="s">
        <v>33</v>
      </c>
      <c r="B8" s="5">
        <v>2013</v>
      </c>
      <c r="C8" s="5" t="s">
        <v>44</v>
      </c>
      <c r="D8" s="5">
        <v>117.8</v>
      </c>
      <c r="E8" s="5">
        <v>119.2</v>
      </c>
      <c r="F8" s="5">
        <v>114</v>
      </c>
      <c r="G8" s="5">
        <v>108.3</v>
      </c>
      <c r="H8" s="5">
        <v>101.1</v>
      </c>
      <c r="I8" s="5">
        <v>113.2</v>
      </c>
      <c r="J8" s="5">
        <v>160.9</v>
      </c>
      <c r="K8" s="5">
        <v>105.1</v>
      </c>
      <c r="L8" s="5">
        <v>101.3</v>
      </c>
      <c r="M8" s="5">
        <v>107.5</v>
      </c>
      <c r="N8" s="5">
        <v>110.4</v>
      </c>
      <c r="O8" s="5">
        <v>113.1</v>
      </c>
      <c r="P8" s="5">
        <v>117.5</v>
      </c>
      <c r="Q8" s="5">
        <f t="shared" si="0"/>
        <v>1489.4</v>
      </c>
      <c r="R8" s="5">
        <v>111.7</v>
      </c>
      <c r="S8" s="5">
        <v>109.8</v>
      </c>
      <c r="T8" s="5">
        <v>107.8</v>
      </c>
      <c r="U8" s="5">
        <v>109.5</v>
      </c>
      <c r="V8" s="5">
        <f t="shared" si="1"/>
        <v>327.10000000000002</v>
      </c>
      <c r="W8" s="5">
        <v>107.7</v>
      </c>
      <c r="X8" s="5">
        <v>108.6</v>
      </c>
      <c r="Y8" s="5">
        <v>108.1</v>
      </c>
      <c r="Z8" s="5">
        <v>107.1</v>
      </c>
      <c r="AA8" s="5">
        <v>107.3</v>
      </c>
      <c r="AB8" s="5">
        <f t="shared" si="2"/>
        <v>430.2</v>
      </c>
      <c r="AC8" s="5">
        <v>105.9</v>
      </c>
      <c r="AD8" s="5">
        <v>110.1</v>
      </c>
      <c r="AE8" s="5">
        <v>103.2</v>
      </c>
      <c r="AF8" s="5">
        <v>107.3</v>
      </c>
      <c r="AG8" s="5">
        <f t="shared" si="3"/>
        <v>426.5</v>
      </c>
      <c r="AH8" s="7">
        <v>111.4</v>
      </c>
      <c r="AI8">
        <f t="shared" si="4"/>
        <v>4077.2999999999997</v>
      </c>
      <c r="AM8">
        <f t="shared" si="5"/>
        <v>0.36529075613764017</v>
      </c>
      <c r="AN8">
        <f t="shared" si="6"/>
        <v>2.7395580408603737E-2</v>
      </c>
      <c r="AO8">
        <f t="shared" si="7"/>
        <v>8.0224658474971192E-2</v>
      </c>
      <c r="AP8">
        <f t="shared" si="8"/>
        <v>2.6635273342653226E-2</v>
      </c>
      <c r="AQ8">
        <f t="shared" si="9"/>
        <v>0.10551099992642191</v>
      </c>
      <c r="AR8">
        <f t="shared" si="10"/>
        <v>0.10460353665415839</v>
      </c>
    </row>
    <row r="9" spans="1:44" x14ac:dyDescent="0.3">
      <c r="A9" s="6" t="s">
        <v>33</v>
      </c>
      <c r="B9" s="3">
        <v>2013</v>
      </c>
      <c r="C9" s="3" t="s">
        <v>46</v>
      </c>
      <c r="D9" s="3">
        <v>118.3</v>
      </c>
      <c r="E9" s="3">
        <v>120.4</v>
      </c>
      <c r="F9" s="3">
        <v>112.7</v>
      </c>
      <c r="G9" s="3">
        <v>108.9</v>
      </c>
      <c r="H9" s="3">
        <v>101.1</v>
      </c>
      <c r="I9" s="3">
        <v>108.7</v>
      </c>
      <c r="J9" s="3">
        <v>177</v>
      </c>
      <c r="K9" s="3">
        <v>104.7</v>
      </c>
      <c r="L9" s="3">
        <v>101</v>
      </c>
      <c r="M9" s="3">
        <v>108.5</v>
      </c>
      <c r="N9" s="3">
        <v>110.9</v>
      </c>
      <c r="O9" s="3">
        <v>114.3</v>
      </c>
      <c r="P9" s="3">
        <v>119.6</v>
      </c>
      <c r="Q9" s="5">
        <f t="shared" si="0"/>
        <v>1506.1000000000001</v>
      </c>
      <c r="R9" s="3">
        <v>112.4</v>
      </c>
      <c r="S9" s="3">
        <v>110.6</v>
      </c>
      <c r="T9" s="3">
        <v>108.3</v>
      </c>
      <c r="U9" s="3">
        <v>110.2</v>
      </c>
      <c r="V9" s="5">
        <f t="shared" si="1"/>
        <v>329.09999999999997</v>
      </c>
      <c r="W9" s="3">
        <v>108.9</v>
      </c>
      <c r="X9" s="3">
        <v>109.3</v>
      </c>
      <c r="Y9" s="3">
        <v>108.7</v>
      </c>
      <c r="Z9" s="3">
        <v>107.6</v>
      </c>
      <c r="AA9" s="3">
        <v>108.1</v>
      </c>
      <c r="AB9" s="5">
        <f t="shared" si="2"/>
        <v>433.30000000000007</v>
      </c>
      <c r="AC9" s="3">
        <v>106.5</v>
      </c>
      <c r="AD9" s="3">
        <v>110.8</v>
      </c>
      <c r="AE9" s="3">
        <v>106</v>
      </c>
      <c r="AF9" s="3">
        <v>108.3</v>
      </c>
      <c r="AG9" s="5">
        <f t="shared" si="3"/>
        <v>431.6</v>
      </c>
      <c r="AH9" s="8">
        <v>112.7</v>
      </c>
      <c r="AI9">
        <f t="shared" si="4"/>
        <v>4115.8000000000011</v>
      </c>
      <c r="AM9">
        <f t="shared" si="5"/>
        <v>0.36593128917828849</v>
      </c>
      <c r="AN9">
        <f t="shared" si="6"/>
        <v>2.7309393070605953E-2</v>
      </c>
      <c r="AO9">
        <f t="shared" si="7"/>
        <v>7.996015355459446E-2</v>
      </c>
      <c r="AP9">
        <f t="shared" si="8"/>
        <v>2.6556198065989592E-2</v>
      </c>
      <c r="AQ9">
        <f t="shared" si="9"/>
        <v>0.10527722435492491</v>
      </c>
      <c r="AR9">
        <f t="shared" si="10"/>
        <v>0.10486418193303851</v>
      </c>
    </row>
    <row r="10" spans="1:44" x14ac:dyDescent="0.3">
      <c r="A10" s="4" t="s">
        <v>33</v>
      </c>
      <c r="B10" s="5">
        <v>2013</v>
      </c>
      <c r="C10" s="5" t="s">
        <v>48</v>
      </c>
      <c r="D10" s="5">
        <v>118.6</v>
      </c>
      <c r="E10" s="5">
        <v>119.1</v>
      </c>
      <c r="F10" s="5">
        <v>113.2</v>
      </c>
      <c r="G10" s="5">
        <v>109.6</v>
      </c>
      <c r="H10" s="5">
        <v>101.7</v>
      </c>
      <c r="I10" s="5">
        <v>103.2</v>
      </c>
      <c r="J10" s="5">
        <v>174.3</v>
      </c>
      <c r="K10" s="5">
        <v>105.1</v>
      </c>
      <c r="L10" s="5">
        <v>100.8</v>
      </c>
      <c r="M10" s="5">
        <v>109.1</v>
      </c>
      <c r="N10" s="5">
        <v>111.1</v>
      </c>
      <c r="O10" s="5">
        <v>115.4</v>
      </c>
      <c r="P10" s="5">
        <v>119.2</v>
      </c>
      <c r="Q10" s="5">
        <f t="shared" si="0"/>
        <v>1500.4</v>
      </c>
      <c r="R10" s="5">
        <v>112.9</v>
      </c>
      <c r="S10" s="5">
        <v>111.4</v>
      </c>
      <c r="T10" s="5">
        <v>109</v>
      </c>
      <c r="U10" s="5">
        <v>111.1</v>
      </c>
      <c r="V10" s="5">
        <f t="shared" si="1"/>
        <v>331.5</v>
      </c>
      <c r="W10" s="5">
        <v>109.7</v>
      </c>
      <c r="X10" s="5">
        <v>109.5</v>
      </c>
      <c r="Y10" s="5">
        <v>109.6</v>
      </c>
      <c r="Z10" s="5">
        <v>107.9</v>
      </c>
      <c r="AA10" s="5">
        <v>110.4</v>
      </c>
      <c r="AB10" s="5">
        <f t="shared" si="2"/>
        <v>437.6</v>
      </c>
      <c r="AC10" s="5">
        <v>107.4</v>
      </c>
      <c r="AD10" s="5">
        <v>111.2</v>
      </c>
      <c r="AE10" s="5">
        <v>106.9</v>
      </c>
      <c r="AF10" s="5">
        <v>109.4</v>
      </c>
      <c r="AG10" s="5">
        <f t="shared" si="3"/>
        <v>434.9</v>
      </c>
      <c r="AH10" s="7">
        <v>113.2</v>
      </c>
      <c r="AI10">
        <f t="shared" si="4"/>
        <v>4130.8</v>
      </c>
      <c r="AM10">
        <f t="shared" si="5"/>
        <v>0.36322262031567737</v>
      </c>
      <c r="AN10">
        <f t="shared" si="6"/>
        <v>2.7331267551079695E-2</v>
      </c>
      <c r="AO10">
        <f t="shared" si="7"/>
        <v>8.0250798876730894E-2</v>
      </c>
      <c r="AP10">
        <f t="shared" si="8"/>
        <v>2.6508182434395275E-2</v>
      </c>
      <c r="AQ10">
        <f t="shared" si="9"/>
        <v>0.10593589619444176</v>
      </c>
      <c r="AR10">
        <f t="shared" si="10"/>
        <v>0.10528226977825117</v>
      </c>
    </row>
    <row r="11" spans="1:44" x14ac:dyDescent="0.3">
      <c r="A11" s="6" t="s">
        <v>33</v>
      </c>
      <c r="B11" s="3">
        <v>2013</v>
      </c>
      <c r="C11" s="3" t="s">
        <v>50</v>
      </c>
      <c r="D11" s="3">
        <v>118.9</v>
      </c>
      <c r="E11" s="3">
        <v>118.1</v>
      </c>
      <c r="F11" s="3">
        <v>114.5</v>
      </c>
      <c r="G11" s="3">
        <v>110.4</v>
      </c>
      <c r="H11" s="3">
        <v>102.3</v>
      </c>
      <c r="I11" s="3">
        <v>106.2</v>
      </c>
      <c r="J11" s="3">
        <v>183.5</v>
      </c>
      <c r="K11" s="3">
        <v>105.3</v>
      </c>
      <c r="L11" s="3">
        <v>100.2</v>
      </c>
      <c r="M11" s="3">
        <v>109.6</v>
      </c>
      <c r="N11" s="3">
        <v>111.4</v>
      </c>
      <c r="O11" s="3">
        <v>116</v>
      </c>
      <c r="P11" s="3">
        <v>120.8</v>
      </c>
      <c r="Q11" s="5">
        <f t="shared" si="0"/>
        <v>1517.1999999999998</v>
      </c>
      <c r="R11" s="3">
        <v>113.5</v>
      </c>
      <c r="S11" s="3">
        <v>112.5</v>
      </c>
      <c r="T11" s="3">
        <v>109.7</v>
      </c>
      <c r="U11" s="3">
        <v>112</v>
      </c>
      <c r="V11" s="5">
        <f t="shared" si="1"/>
        <v>334.2</v>
      </c>
      <c r="W11" s="3">
        <v>110.5</v>
      </c>
      <c r="X11" s="3">
        <v>109.7</v>
      </c>
      <c r="Y11" s="3">
        <v>110.2</v>
      </c>
      <c r="Z11" s="3">
        <v>108.2</v>
      </c>
      <c r="AA11" s="3">
        <v>109.7</v>
      </c>
      <c r="AB11" s="5">
        <f t="shared" si="2"/>
        <v>438.59999999999997</v>
      </c>
      <c r="AC11" s="3">
        <v>108</v>
      </c>
      <c r="AD11" s="3">
        <v>111.3</v>
      </c>
      <c r="AE11" s="3">
        <v>107.3</v>
      </c>
      <c r="AF11" s="3">
        <v>109.4</v>
      </c>
      <c r="AG11" s="5">
        <f t="shared" si="3"/>
        <v>436</v>
      </c>
      <c r="AH11" s="8">
        <v>114</v>
      </c>
      <c r="AI11">
        <f t="shared" si="4"/>
        <v>4158</v>
      </c>
      <c r="AM11">
        <f t="shared" si="5"/>
        <v>0.36488696488696487</v>
      </c>
      <c r="AN11">
        <f t="shared" si="6"/>
        <v>2.7296777296777298E-2</v>
      </c>
      <c r="AO11">
        <f t="shared" si="7"/>
        <v>8.0375180375180377E-2</v>
      </c>
      <c r="AP11">
        <f t="shared" si="8"/>
        <v>2.6382876382876383E-2</v>
      </c>
      <c r="AQ11">
        <f t="shared" si="9"/>
        <v>0.10548340548340547</v>
      </c>
      <c r="AR11">
        <f t="shared" si="10"/>
        <v>0.10485810485810486</v>
      </c>
    </row>
    <row r="12" spans="1:44" x14ac:dyDescent="0.3">
      <c r="A12" s="4" t="s">
        <v>33</v>
      </c>
      <c r="B12" s="5">
        <v>2013</v>
      </c>
      <c r="C12" s="5" t="s">
        <v>53</v>
      </c>
      <c r="D12" s="5">
        <v>119.8</v>
      </c>
      <c r="E12" s="5">
        <v>116.3</v>
      </c>
      <c r="F12" s="5">
        <v>122.6</v>
      </c>
      <c r="G12" s="5">
        <v>112</v>
      </c>
      <c r="H12" s="5">
        <v>103.2</v>
      </c>
      <c r="I12" s="5">
        <v>110</v>
      </c>
      <c r="J12" s="5">
        <v>192.8</v>
      </c>
      <c r="K12" s="5">
        <v>106.3</v>
      </c>
      <c r="L12" s="5">
        <v>99.5</v>
      </c>
      <c r="M12" s="5">
        <v>110.3</v>
      </c>
      <c r="N12" s="5">
        <v>111.8</v>
      </c>
      <c r="O12" s="5">
        <v>117.1</v>
      </c>
      <c r="P12" s="5">
        <v>122.9</v>
      </c>
      <c r="Q12" s="5">
        <f t="shared" si="0"/>
        <v>1544.6</v>
      </c>
      <c r="R12" s="5">
        <v>114.1</v>
      </c>
      <c r="S12" s="5">
        <v>113.5</v>
      </c>
      <c r="T12" s="5">
        <v>110.3</v>
      </c>
      <c r="U12" s="5">
        <v>113</v>
      </c>
      <c r="V12" s="5">
        <f t="shared" si="1"/>
        <v>336.8</v>
      </c>
      <c r="W12" s="5">
        <v>111.1</v>
      </c>
      <c r="X12" s="5">
        <v>110</v>
      </c>
      <c r="Y12" s="5">
        <v>110.9</v>
      </c>
      <c r="Z12" s="5">
        <v>108.6</v>
      </c>
      <c r="AA12" s="5">
        <v>109.5</v>
      </c>
      <c r="AB12" s="5">
        <f t="shared" si="2"/>
        <v>440.1</v>
      </c>
      <c r="AC12" s="5">
        <v>108.5</v>
      </c>
      <c r="AD12" s="5">
        <v>111.3</v>
      </c>
      <c r="AE12" s="5">
        <v>107.9</v>
      </c>
      <c r="AF12" s="5">
        <v>109.6</v>
      </c>
      <c r="AG12" s="5">
        <f t="shared" si="3"/>
        <v>437.30000000000007</v>
      </c>
      <c r="AH12" s="7">
        <v>115</v>
      </c>
      <c r="AI12">
        <f t="shared" si="4"/>
        <v>4197.0999999999995</v>
      </c>
      <c r="AM12">
        <f t="shared" si="5"/>
        <v>0.36801601105525245</v>
      </c>
      <c r="AN12">
        <f t="shared" si="6"/>
        <v>2.718543756403231E-2</v>
      </c>
      <c r="AO12">
        <f t="shared" si="7"/>
        <v>8.0245884062805278E-2</v>
      </c>
      <c r="AP12">
        <f t="shared" si="8"/>
        <v>2.6208572585833079E-2</v>
      </c>
      <c r="AQ12">
        <f>AB12/AI12</f>
        <v>0.10485811631841035</v>
      </c>
      <c r="AR12">
        <f t="shared" si="10"/>
        <v>0.10419098901622552</v>
      </c>
    </row>
    <row r="13" spans="1:44" x14ac:dyDescent="0.3">
      <c r="A13" s="6" t="s">
        <v>33</v>
      </c>
      <c r="B13" s="3">
        <v>2013</v>
      </c>
      <c r="C13" s="3" t="s">
        <v>55</v>
      </c>
      <c r="D13" s="3">
        <v>120.5</v>
      </c>
      <c r="E13" s="3">
        <v>118.1</v>
      </c>
      <c r="F13" s="3">
        <v>128.5</v>
      </c>
      <c r="G13" s="3">
        <v>112.8</v>
      </c>
      <c r="H13" s="3">
        <v>103.4</v>
      </c>
      <c r="I13" s="3">
        <v>110.7</v>
      </c>
      <c r="J13" s="3">
        <v>144.80000000000001</v>
      </c>
      <c r="K13" s="3">
        <v>107.1</v>
      </c>
      <c r="L13" s="3">
        <v>98.6</v>
      </c>
      <c r="M13" s="3">
        <v>111.9</v>
      </c>
      <c r="N13" s="3">
        <v>112.1</v>
      </c>
      <c r="O13" s="3">
        <v>118.1</v>
      </c>
      <c r="P13" s="3">
        <v>117.8</v>
      </c>
      <c r="Q13" s="5">
        <f t="shared" si="0"/>
        <v>1504.4</v>
      </c>
      <c r="R13" s="3">
        <v>115</v>
      </c>
      <c r="S13" s="3">
        <v>114.2</v>
      </c>
      <c r="T13" s="3">
        <v>110.9</v>
      </c>
      <c r="U13" s="3">
        <v>113.7</v>
      </c>
      <c r="V13" s="5">
        <f t="shared" si="1"/>
        <v>338.8</v>
      </c>
      <c r="W13" s="3">
        <v>110.7</v>
      </c>
      <c r="X13" s="3">
        <v>110.4</v>
      </c>
      <c r="Y13" s="3">
        <v>111.3</v>
      </c>
      <c r="Z13" s="3">
        <v>109</v>
      </c>
      <c r="AA13" s="3">
        <v>109.7</v>
      </c>
      <c r="AB13" s="5">
        <f t="shared" si="2"/>
        <v>440.7</v>
      </c>
      <c r="AC13" s="3">
        <v>108.9</v>
      </c>
      <c r="AD13" s="3">
        <v>111.4</v>
      </c>
      <c r="AE13" s="3">
        <v>107.7</v>
      </c>
      <c r="AF13" s="3">
        <v>109.8</v>
      </c>
      <c r="AG13" s="5">
        <f t="shared" si="3"/>
        <v>437.8</v>
      </c>
      <c r="AH13" s="8">
        <v>113.3</v>
      </c>
      <c r="AI13">
        <f t="shared" si="4"/>
        <v>4164.4000000000005</v>
      </c>
      <c r="AM13">
        <f>Q13/AI13</f>
        <v>0.36125252137162611</v>
      </c>
      <c r="AN13">
        <f t="shared" si="6"/>
        <v>2.7615022572279317E-2</v>
      </c>
      <c r="AO13">
        <f t="shared" si="7"/>
        <v>8.1356257804245505E-2</v>
      </c>
      <c r="AP13">
        <f t="shared" si="8"/>
        <v>2.6510421669388145E-2</v>
      </c>
      <c r="AQ13">
        <f t="shared" si="9"/>
        <v>0.1058255691095956</v>
      </c>
      <c r="AR13">
        <f t="shared" si="10"/>
        <v>0.10512919027951205</v>
      </c>
    </row>
    <row r="14" spans="1:44" x14ac:dyDescent="0.3">
      <c r="A14" s="4" t="s">
        <v>33</v>
      </c>
      <c r="B14" s="5">
        <v>2014</v>
      </c>
      <c r="C14" s="5" t="s">
        <v>31</v>
      </c>
      <c r="D14" s="5">
        <v>121.2</v>
      </c>
      <c r="E14" s="5">
        <v>122</v>
      </c>
      <c r="F14" s="5">
        <v>129.9</v>
      </c>
      <c r="G14" s="5">
        <v>113.6</v>
      </c>
      <c r="H14" s="5">
        <v>102.9</v>
      </c>
      <c r="I14" s="5">
        <v>112.1</v>
      </c>
      <c r="J14" s="5">
        <v>118.9</v>
      </c>
      <c r="K14" s="5">
        <v>107.5</v>
      </c>
      <c r="L14" s="5">
        <v>96.9</v>
      </c>
      <c r="M14" s="5">
        <v>112.7</v>
      </c>
      <c r="N14" s="5">
        <v>112.1</v>
      </c>
      <c r="O14" s="5">
        <v>119</v>
      </c>
      <c r="P14" s="5">
        <v>115.5</v>
      </c>
      <c r="Q14" s="5">
        <f t="shared" si="0"/>
        <v>1484.3</v>
      </c>
      <c r="R14" s="5">
        <v>115.7</v>
      </c>
      <c r="S14" s="5">
        <v>114.8</v>
      </c>
      <c r="T14" s="5">
        <v>111.3</v>
      </c>
      <c r="U14" s="5">
        <v>114.3</v>
      </c>
      <c r="V14" s="5">
        <f t="shared" si="1"/>
        <v>340.4</v>
      </c>
      <c r="W14" s="5">
        <v>111.6</v>
      </c>
      <c r="X14" s="5">
        <v>111</v>
      </c>
      <c r="Y14" s="5">
        <v>111.9</v>
      </c>
      <c r="Z14" s="5">
        <v>109.7</v>
      </c>
      <c r="AA14" s="5">
        <v>110.8</v>
      </c>
      <c r="AB14" s="5">
        <f t="shared" si="2"/>
        <v>444</v>
      </c>
      <c r="AC14" s="5">
        <v>109.8</v>
      </c>
      <c r="AD14" s="5">
        <v>111.5</v>
      </c>
      <c r="AE14" s="5">
        <v>108</v>
      </c>
      <c r="AF14" s="5">
        <v>110.5</v>
      </c>
      <c r="AG14" s="5">
        <f t="shared" si="3"/>
        <v>439.8</v>
      </c>
      <c r="AH14" s="7">
        <v>112.9</v>
      </c>
      <c r="AI14">
        <f t="shared" si="4"/>
        <v>4159.3999999999996</v>
      </c>
      <c r="AM14">
        <f t="shared" si="5"/>
        <v>0.35685435399336446</v>
      </c>
      <c r="AN14">
        <f t="shared" si="6"/>
        <v>2.7816511996922637E-2</v>
      </c>
      <c r="AO14">
        <f t="shared" si="7"/>
        <v>8.183872673943357E-2</v>
      </c>
      <c r="AP14">
        <f t="shared" si="8"/>
        <v>2.6686541328076168E-2</v>
      </c>
      <c r="AQ14">
        <f t="shared" si="9"/>
        <v>0.10674616531230467</v>
      </c>
      <c r="AR14">
        <f t="shared" si="10"/>
        <v>0.10573640428908017</v>
      </c>
    </row>
    <row r="15" spans="1:44" x14ac:dyDescent="0.3">
      <c r="A15" s="6" t="s">
        <v>33</v>
      </c>
      <c r="B15" s="3">
        <v>2014</v>
      </c>
      <c r="C15" s="3" t="s">
        <v>36</v>
      </c>
      <c r="D15" s="3">
        <v>121.9</v>
      </c>
      <c r="E15" s="3">
        <v>122</v>
      </c>
      <c r="F15" s="3">
        <v>124.5</v>
      </c>
      <c r="G15" s="3">
        <v>115.2</v>
      </c>
      <c r="H15" s="3">
        <v>102.5</v>
      </c>
      <c r="I15" s="3">
        <v>114.1</v>
      </c>
      <c r="J15" s="3">
        <v>111.5</v>
      </c>
      <c r="K15" s="3">
        <v>108.2</v>
      </c>
      <c r="L15" s="3">
        <v>95.4</v>
      </c>
      <c r="M15" s="3">
        <v>113.5</v>
      </c>
      <c r="N15" s="3">
        <v>112.1</v>
      </c>
      <c r="O15" s="3">
        <v>119.9</v>
      </c>
      <c r="P15" s="3">
        <v>115.2</v>
      </c>
      <c r="Q15" s="5">
        <f t="shared" si="0"/>
        <v>1476</v>
      </c>
      <c r="R15" s="3">
        <v>116.2</v>
      </c>
      <c r="S15" s="3">
        <v>115.3</v>
      </c>
      <c r="T15" s="3">
        <v>111.7</v>
      </c>
      <c r="U15" s="3">
        <v>114.7</v>
      </c>
      <c r="V15" s="5">
        <f t="shared" si="1"/>
        <v>341.7</v>
      </c>
      <c r="W15" s="3">
        <v>112.5</v>
      </c>
      <c r="X15" s="3">
        <v>111.1</v>
      </c>
      <c r="Y15" s="3">
        <v>112.6</v>
      </c>
      <c r="Z15" s="3">
        <v>110.4</v>
      </c>
      <c r="AA15" s="3">
        <v>111.3</v>
      </c>
      <c r="AB15" s="5">
        <f t="shared" si="2"/>
        <v>446.8</v>
      </c>
      <c r="AC15" s="3">
        <v>110.3</v>
      </c>
      <c r="AD15" s="3">
        <v>111.6</v>
      </c>
      <c r="AE15" s="3">
        <v>108.7</v>
      </c>
      <c r="AF15" s="3">
        <v>111</v>
      </c>
      <c r="AG15" s="5">
        <f t="shared" si="3"/>
        <v>441.59999999999997</v>
      </c>
      <c r="AH15" s="8">
        <v>113.1</v>
      </c>
      <c r="AI15">
        <f t="shared" si="4"/>
        <v>4163.5</v>
      </c>
      <c r="AM15">
        <f t="shared" si="5"/>
        <v>0.35450942716464512</v>
      </c>
      <c r="AN15">
        <f t="shared" si="6"/>
        <v>2.7909211000360274E-2</v>
      </c>
      <c r="AO15">
        <f t="shared" si="7"/>
        <v>8.2070373483847728E-2</v>
      </c>
      <c r="AP15">
        <f t="shared" si="8"/>
        <v>2.6684280052840157E-2</v>
      </c>
      <c r="AQ15">
        <f t="shared" si="9"/>
        <v>0.10731355830431127</v>
      </c>
      <c r="AR15">
        <f t="shared" si="10"/>
        <v>0.10606460910291821</v>
      </c>
    </row>
    <row r="16" spans="1:44" x14ac:dyDescent="0.3">
      <c r="A16" s="4" t="s">
        <v>33</v>
      </c>
      <c r="B16" s="5">
        <v>2014</v>
      </c>
      <c r="C16" s="5" t="s">
        <v>38</v>
      </c>
      <c r="D16" s="5">
        <v>122.1</v>
      </c>
      <c r="E16" s="5">
        <v>121.4</v>
      </c>
      <c r="F16" s="5">
        <v>121.5</v>
      </c>
      <c r="G16" s="5">
        <v>116.2</v>
      </c>
      <c r="H16" s="5">
        <v>102.8</v>
      </c>
      <c r="I16" s="5">
        <v>117.7</v>
      </c>
      <c r="J16" s="5">
        <v>113.3</v>
      </c>
      <c r="K16" s="5">
        <v>108.9</v>
      </c>
      <c r="L16" s="5">
        <v>96.3</v>
      </c>
      <c r="M16" s="5">
        <v>114.1</v>
      </c>
      <c r="N16" s="5">
        <v>112.2</v>
      </c>
      <c r="O16" s="5">
        <v>120.5</v>
      </c>
      <c r="P16" s="5">
        <v>116</v>
      </c>
      <c r="Q16" s="5">
        <f t="shared" si="0"/>
        <v>1483</v>
      </c>
      <c r="R16" s="5">
        <v>116.7</v>
      </c>
      <c r="S16" s="5">
        <v>115.8</v>
      </c>
      <c r="T16" s="5">
        <v>112.1</v>
      </c>
      <c r="U16" s="5">
        <v>115.2</v>
      </c>
      <c r="V16" s="5">
        <f t="shared" si="1"/>
        <v>343.09999999999997</v>
      </c>
      <c r="W16" s="5">
        <v>113.2</v>
      </c>
      <c r="X16" s="5">
        <v>110.9</v>
      </c>
      <c r="Y16" s="5">
        <v>113</v>
      </c>
      <c r="Z16" s="5">
        <v>110.8</v>
      </c>
      <c r="AA16" s="5">
        <v>111.6</v>
      </c>
      <c r="AB16" s="5">
        <f t="shared" si="2"/>
        <v>448.6</v>
      </c>
      <c r="AC16" s="5">
        <v>110.9</v>
      </c>
      <c r="AD16" s="5">
        <v>111.8</v>
      </c>
      <c r="AE16" s="5">
        <v>109.2</v>
      </c>
      <c r="AF16" s="5">
        <v>111.4</v>
      </c>
      <c r="AG16" s="5">
        <f t="shared" si="3"/>
        <v>443.29999999999995</v>
      </c>
      <c r="AH16" s="7">
        <v>113.7</v>
      </c>
      <c r="AI16">
        <f t="shared" si="4"/>
        <v>4180.6000000000004</v>
      </c>
      <c r="AM16">
        <f t="shared" si="5"/>
        <v>0.3547337702722097</v>
      </c>
      <c r="AN16">
        <f t="shared" si="6"/>
        <v>2.791465339903363E-2</v>
      </c>
      <c r="AO16">
        <f t="shared" si="7"/>
        <v>8.2069559393388489E-2</v>
      </c>
      <c r="AP16">
        <f t="shared" si="8"/>
        <v>2.6527292733100512E-2</v>
      </c>
      <c r="AQ16">
        <f t="shared" si="9"/>
        <v>0.10730517150648232</v>
      </c>
      <c r="AR16">
        <f t="shared" si="10"/>
        <v>0.10603741089795721</v>
      </c>
    </row>
    <row r="17" spans="1:44" x14ac:dyDescent="0.3">
      <c r="A17" s="6" t="s">
        <v>33</v>
      </c>
      <c r="B17" s="3">
        <v>2014</v>
      </c>
      <c r="C17" s="3" t="s">
        <v>39</v>
      </c>
      <c r="D17" s="3">
        <v>122.5</v>
      </c>
      <c r="E17" s="3">
        <v>121.7</v>
      </c>
      <c r="F17" s="3">
        <v>113.3</v>
      </c>
      <c r="G17" s="3">
        <v>117</v>
      </c>
      <c r="H17" s="3">
        <v>103.1</v>
      </c>
      <c r="I17" s="3">
        <v>126.7</v>
      </c>
      <c r="J17" s="3">
        <v>121.2</v>
      </c>
      <c r="K17" s="3">
        <v>111</v>
      </c>
      <c r="L17" s="3">
        <v>100.3</v>
      </c>
      <c r="M17" s="3">
        <v>115.3</v>
      </c>
      <c r="N17" s="3">
        <v>112.7</v>
      </c>
      <c r="O17" s="3">
        <v>121</v>
      </c>
      <c r="P17" s="3">
        <v>118.2</v>
      </c>
      <c r="Q17" s="5">
        <f t="shared" si="0"/>
        <v>1504.0000000000002</v>
      </c>
      <c r="R17" s="3">
        <v>117.6</v>
      </c>
      <c r="S17" s="3">
        <v>116.3</v>
      </c>
      <c r="T17" s="3">
        <v>112.5</v>
      </c>
      <c r="U17" s="3">
        <v>115.7</v>
      </c>
      <c r="V17" s="5">
        <f t="shared" si="1"/>
        <v>344.5</v>
      </c>
      <c r="W17" s="3">
        <v>113.9</v>
      </c>
      <c r="X17" s="3">
        <v>110.9</v>
      </c>
      <c r="Y17" s="3">
        <v>113.4</v>
      </c>
      <c r="Z17" s="3">
        <v>111</v>
      </c>
      <c r="AA17" s="3">
        <v>111.2</v>
      </c>
      <c r="AB17" s="5">
        <f t="shared" si="2"/>
        <v>449.5</v>
      </c>
      <c r="AC17" s="3">
        <v>111.2</v>
      </c>
      <c r="AD17" s="3">
        <v>112.5</v>
      </c>
      <c r="AE17" s="3">
        <v>109.1</v>
      </c>
      <c r="AF17" s="3">
        <v>111.4</v>
      </c>
      <c r="AG17" s="5">
        <f t="shared" si="3"/>
        <v>444.19999999999993</v>
      </c>
      <c r="AH17" s="8">
        <v>114.7</v>
      </c>
      <c r="AI17">
        <f t="shared" si="4"/>
        <v>4208.9000000000005</v>
      </c>
      <c r="AM17">
        <f t="shared" si="5"/>
        <v>0.3573380218109245</v>
      </c>
      <c r="AN17">
        <f t="shared" si="6"/>
        <v>2.7940792130960578E-2</v>
      </c>
      <c r="AO17">
        <f t="shared" si="7"/>
        <v>8.1850364703366665E-2</v>
      </c>
      <c r="AP17">
        <f t="shared" si="8"/>
        <v>2.6348927273159257E-2</v>
      </c>
      <c r="AQ17">
        <f t="shared" si="9"/>
        <v>0.10679750053458147</v>
      </c>
      <c r="AR17">
        <f t="shared" si="10"/>
        <v>0.10553826415452966</v>
      </c>
    </row>
    <row r="18" spans="1:44" x14ac:dyDescent="0.3">
      <c r="A18" s="4" t="s">
        <v>33</v>
      </c>
      <c r="B18" s="5">
        <v>2014</v>
      </c>
      <c r="C18" s="5" t="s">
        <v>41</v>
      </c>
      <c r="D18" s="5">
        <v>122.7</v>
      </c>
      <c r="E18" s="5">
        <v>124.1</v>
      </c>
      <c r="F18" s="5">
        <v>114.2</v>
      </c>
      <c r="G18" s="5">
        <v>119.1</v>
      </c>
      <c r="H18" s="5">
        <v>103.5</v>
      </c>
      <c r="I18" s="5">
        <v>129.19999999999999</v>
      </c>
      <c r="J18" s="5">
        <v>127</v>
      </c>
      <c r="K18" s="5">
        <v>112.6</v>
      </c>
      <c r="L18" s="5">
        <v>101.3</v>
      </c>
      <c r="M18" s="5">
        <v>117</v>
      </c>
      <c r="N18" s="5">
        <v>112.9</v>
      </c>
      <c r="O18" s="5">
        <v>121.7</v>
      </c>
      <c r="P18" s="5">
        <v>120</v>
      </c>
      <c r="Q18" s="5">
        <f t="shared" si="0"/>
        <v>1525.3000000000002</v>
      </c>
      <c r="R18" s="5">
        <v>118.3</v>
      </c>
      <c r="S18" s="5">
        <v>116.8</v>
      </c>
      <c r="T18" s="5">
        <v>112.9</v>
      </c>
      <c r="U18" s="5">
        <v>116.2</v>
      </c>
      <c r="V18" s="5">
        <f t="shared" si="1"/>
        <v>345.9</v>
      </c>
      <c r="W18" s="5">
        <v>114.3</v>
      </c>
      <c r="X18" s="5">
        <v>111.1</v>
      </c>
      <c r="Y18" s="5">
        <v>114.1</v>
      </c>
      <c r="Z18" s="5">
        <v>111.2</v>
      </c>
      <c r="AA18" s="5">
        <v>111.3</v>
      </c>
      <c r="AB18" s="5">
        <f t="shared" si="2"/>
        <v>450.9</v>
      </c>
      <c r="AC18" s="5">
        <v>111.5</v>
      </c>
      <c r="AD18" s="5">
        <v>112.9</v>
      </c>
      <c r="AE18" s="5">
        <v>109.3</v>
      </c>
      <c r="AF18" s="5">
        <v>111.7</v>
      </c>
      <c r="AG18" s="5">
        <f t="shared" si="3"/>
        <v>445.4</v>
      </c>
      <c r="AH18" s="7">
        <v>115.6</v>
      </c>
      <c r="AI18">
        <f t="shared" si="4"/>
        <v>4239.1000000000004</v>
      </c>
      <c r="AM18">
        <f t="shared" si="5"/>
        <v>0.359816942275483</v>
      </c>
      <c r="AN18">
        <f t="shared" si="6"/>
        <v>2.7906867023660679E-2</v>
      </c>
      <c r="AO18">
        <f t="shared" si="7"/>
        <v>8.1597508905192129E-2</v>
      </c>
      <c r="AP18">
        <f t="shared" si="8"/>
        <v>2.6208393291028753E-2</v>
      </c>
      <c r="AQ18">
        <f t="shared" si="9"/>
        <v>0.10636691750607438</v>
      </c>
      <c r="AR18">
        <f t="shared" si="10"/>
        <v>0.10506947229364723</v>
      </c>
    </row>
    <row r="19" spans="1:44" x14ac:dyDescent="0.3">
      <c r="A19" s="6" t="s">
        <v>33</v>
      </c>
      <c r="B19" s="3">
        <v>2014</v>
      </c>
      <c r="C19" s="3" t="s">
        <v>42</v>
      </c>
      <c r="D19" s="3">
        <v>123.1</v>
      </c>
      <c r="E19" s="3">
        <v>125.9</v>
      </c>
      <c r="F19" s="3">
        <v>115.4</v>
      </c>
      <c r="G19" s="3">
        <v>120.4</v>
      </c>
      <c r="H19" s="3">
        <v>103.4</v>
      </c>
      <c r="I19" s="3">
        <v>131.19999999999999</v>
      </c>
      <c r="J19" s="3">
        <v>137.5</v>
      </c>
      <c r="K19" s="3">
        <v>112.8</v>
      </c>
      <c r="L19" s="3">
        <v>101.4</v>
      </c>
      <c r="M19" s="3">
        <v>118.3</v>
      </c>
      <c r="N19" s="3">
        <v>113.2</v>
      </c>
      <c r="O19" s="3">
        <v>122.4</v>
      </c>
      <c r="P19" s="3">
        <v>122</v>
      </c>
      <c r="Q19" s="5">
        <f t="shared" si="0"/>
        <v>1547</v>
      </c>
      <c r="R19" s="3">
        <v>119</v>
      </c>
      <c r="S19" s="3">
        <v>117.4</v>
      </c>
      <c r="T19" s="3">
        <v>113.2</v>
      </c>
      <c r="U19" s="3">
        <v>116.7</v>
      </c>
      <c r="V19" s="5">
        <f t="shared" si="1"/>
        <v>347.3</v>
      </c>
      <c r="W19" s="3">
        <v>113.9</v>
      </c>
      <c r="X19" s="3">
        <v>111.2</v>
      </c>
      <c r="Y19" s="3">
        <v>114.3</v>
      </c>
      <c r="Z19" s="3">
        <v>111.4</v>
      </c>
      <c r="AA19" s="3">
        <v>111.5</v>
      </c>
      <c r="AB19" s="5">
        <f t="shared" si="2"/>
        <v>451.1</v>
      </c>
      <c r="AC19" s="3">
        <v>111.8</v>
      </c>
      <c r="AD19" s="3">
        <v>115.1</v>
      </c>
      <c r="AE19" s="3">
        <v>108.7</v>
      </c>
      <c r="AF19" s="3">
        <v>112.2</v>
      </c>
      <c r="AG19" s="5">
        <f t="shared" si="3"/>
        <v>447.79999999999995</v>
      </c>
      <c r="AH19" s="8">
        <v>116.4</v>
      </c>
      <c r="AI19">
        <f t="shared" si="4"/>
        <v>4269.6000000000004</v>
      </c>
      <c r="AM19">
        <f t="shared" si="5"/>
        <v>0.36232902379614013</v>
      </c>
      <c r="AN19">
        <f t="shared" si="6"/>
        <v>2.7871463368933855E-2</v>
      </c>
      <c r="AO19">
        <f t="shared" si="7"/>
        <v>8.1342514521266632E-2</v>
      </c>
      <c r="AP19">
        <f t="shared" si="8"/>
        <v>2.6044594341390292E-2</v>
      </c>
      <c r="AQ19">
        <f t="shared" si="9"/>
        <v>0.10565392542626943</v>
      </c>
      <c r="AR19">
        <f t="shared" si="10"/>
        <v>0.10488101929923176</v>
      </c>
    </row>
    <row r="20" spans="1:44" x14ac:dyDescent="0.3">
      <c r="A20" s="4" t="s">
        <v>33</v>
      </c>
      <c r="B20" s="5">
        <v>2014</v>
      </c>
      <c r="C20" s="5" t="s">
        <v>44</v>
      </c>
      <c r="D20" s="5">
        <v>123.8</v>
      </c>
      <c r="E20" s="5">
        <v>126.4</v>
      </c>
      <c r="F20" s="5">
        <v>118</v>
      </c>
      <c r="G20" s="5">
        <v>121.6</v>
      </c>
      <c r="H20" s="5">
        <v>103.5</v>
      </c>
      <c r="I20" s="5">
        <v>133.69999999999999</v>
      </c>
      <c r="J20" s="5">
        <v>172.4</v>
      </c>
      <c r="K20" s="5">
        <v>113.1</v>
      </c>
      <c r="L20" s="5">
        <v>102.7</v>
      </c>
      <c r="M20" s="5">
        <v>120</v>
      </c>
      <c r="N20" s="5">
        <v>113.8</v>
      </c>
      <c r="O20" s="5">
        <v>123.4</v>
      </c>
      <c r="P20" s="5">
        <v>127.1</v>
      </c>
      <c r="Q20" s="5">
        <f t="shared" si="0"/>
        <v>1599.5</v>
      </c>
      <c r="R20" s="5">
        <v>121</v>
      </c>
      <c r="S20" s="5">
        <v>118</v>
      </c>
      <c r="T20" s="5">
        <v>113.6</v>
      </c>
      <c r="U20" s="5">
        <v>117.4</v>
      </c>
      <c r="V20" s="5">
        <f t="shared" si="1"/>
        <v>349</v>
      </c>
      <c r="W20" s="5">
        <v>114.8</v>
      </c>
      <c r="X20" s="5">
        <v>111.6</v>
      </c>
      <c r="Y20" s="5">
        <v>114.9</v>
      </c>
      <c r="Z20" s="5">
        <v>111.5</v>
      </c>
      <c r="AA20" s="5">
        <v>113</v>
      </c>
      <c r="AB20" s="5">
        <f t="shared" si="2"/>
        <v>454.2</v>
      </c>
      <c r="AC20" s="5">
        <v>112.4</v>
      </c>
      <c r="AD20" s="5">
        <v>117.8</v>
      </c>
      <c r="AE20" s="5">
        <v>109.7</v>
      </c>
      <c r="AF20" s="5">
        <v>113.5</v>
      </c>
      <c r="AG20" s="5">
        <f t="shared" si="3"/>
        <v>453.4</v>
      </c>
      <c r="AH20" s="7">
        <v>118.9</v>
      </c>
      <c r="AI20">
        <f t="shared" si="4"/>
        <v>4345.3</v>
      </c>
      <c r="AM20">
        <f t="shared" si="5"/>
        <v>0.3680988654408211</v>
      </c>
      <c r="AN20">
        <f t="shared" si="6"/>
        <v>2.7846178629783905E-2</v>
      </c>
      <c r="AO20">
        <f t="shared" si="7"/>
        <v>8.0316663981773409E-2</v>
      </c>
      <c r="AP20">
        <f t="shared" si="8"/>
        <v>2.5682921777552756E-2</v>
      </c>
      <c r="AQ20">
        <f t="shared" si="9"/>
        <v>0.10452673003014751</v>
      </c>
      <c r="AR20">
        <f t="shared" si="10"/>
        <v>0.10434262306400018</v>
      </c>
    </row>
    <row r="21" spans="1:44" x14ac:dyDescent="0.3">
      <c r="A21" s="6" t="s">
        <v>33</v>
      </c>
      <c r="B21" s="3">
        <v>2014</v>
      </c>
      <c r="C21" s="3" t="s">
        <v>46</v>
      </c>
      <c r="D21" s="3">
        <v>124.8</v>
      </c>
      <c r="E21" s="3">
        <v>127.3</v>
      </c>
      <c r="F21" s="3">
        <v>116.5</v>
      </c>
      <c r="G21" s="3">
        <v>122.2</v>
      </c>
      <c r="H21" s="3">
        <v>103.6</v>
      </c>
      <c r="I21" s="3">
        <v>132.69999999999999</v>
      </c>
      <c r="J21" s="3">
        <v>181.9</v>
      </c>
      <c r="K21" s="3">
        <v>115.2</v>
      </c>
      <c r="L21" s="3">
        <v>102.7</v>
      </c>
      <c r="M21" s="3">
        <v>122.1</v>
      </c>
      <c r="N21" s="3">
        <v>114.4</v>
      </c>
      <c r="O21" s="3">
        <v>124.7</v>
      </c>
      <c r="P21" s="3">
        <v>128.9</v>
      </c>
      <c r="Q21" s="5">
        <f t="shared" si="0"/>
        <v>1617</v>
      </c>
      <c r="R21" s="3">
        <v>123</v>
      </c>
      <c r="S21" s="3">
        <v>118.6</v>
      </c>
      <c r="T21" s="3">
        <v>114.1</v>
      </c>
      <c r="U21" s="3">
        <v>117.9</v>
      </c>
      <c r="V21" s="5">
        <f t="shared" si="1"/>
        <v>350.6</v>
      </c>
      <c r="W21" s="3">
        <v>115.5</v>
      </c>
      <c r="X21" s="3">
        <v>111.8</v>
      </c>
      <c r="Y21" s="3">
        <v>115.3</v>
      </c>
      <c r="Z21" s="3">
        <v>112.2</v>
      </c>
      <c r="AA21" s="3">
        <v>112.5</v>
      </c>
      <c r="AB21" s="5">
        <f t="shared" si="2"/>
        <v>455.5</v>
      </c>
      <c r="AC21" s="3">
        <v>112.9</v>
      </c>
      <c r="AD21" s="3">
        <v>119.2</v>
      </c>
      <c r="AE21" s="3">
        <v>110.5</v>
      </c>
      <c r="AF21" s="3">
        <v>113.9</v>
      </c>
      <c r="AG21" s="5">
        <f t="shared" si="3"/>
        <v>456.5</v>
      </c>
      <c r="AH21" s="8">
        <v>119.9</v>
      </c>
      <c r="AI21">
        <f t="shared" si="4"/>
        <v>4377</v>
      </c>
      <c r="AM21">
        <f t="shared" si="5"/>
        <v>0.36943111720356409</v>
      </c>
      <c r="AN21">
        <f t="shared" si="6"/>
        <v>2.8101439342015078E-2</v>
      </c>
      <c r="AO21">
        <f t="shared" si="7"/>
        <v>8.0100525474068998E-2</v>
      </c>
      <c r="AP21">
        <f t="shared" si="8"/>
        <v>2.5542609092986064E-2</v>
      </c>
      <c r="AQ21">
        <f t="shared" si="9"/>
        <v>0.10406671236006397</v>
      </c>
      <c r="AR21">
        <f t="shared" si="10"/>
        <v>0.10429517934658442</v>
      </c>
    </row>
    <row r="22" spans="1:44" x14ac:dyDescent="0.3">
      <c r="A22" s="4" t="s">
        <v>33</v>
      </c>
      <c r="B22" s="5">
        <v>2014</v>
      </c>
      <c r="C22" s="5" t="s">
        <v>48</v>
      </c>
      <c r="D22" s="5">
        <v>124.2</v>
      </c>
      <c r="E22" s="5">
        <v>125.4</v>
      </c>
      <c r="F22" s="5">
        <v>116.4</v>
      </c>
      <c r="G22" s="5">
        <v>122.7</v>
      </c>
      <c r="H22" s="5">
        <v>103.5</v>
      </c>
      <c r="I22" s="5">
        <v>124.5</v>
      </c>
      <c r="J22" s="5">
        <v>168.6</v>
      </c>
      <c r="K22" s="5">
        <v>116.9</v>
      </c>
      <c r="L22" s="5">
        <v>101.9</v>
      </c>
      <c r="M22" s="5">
        <v>122.9</v>
      </c>
      <c r="N22" s="5">
        <v>114.8</v>
      </c>
      <c r="O22" s="5">
        <v>125.2</v>
      </c>
      <c r="P22" s="5">
        <v>126.7</v>
      </c>
      <c r="Q22" s="5">
        <f t="shared" si="0"/>
        <v>1593.7000000000003</v>
      </c>
      <c r="R22" s="5">
        <v>124.3</v>
      </c>
      <c r="S22" s="5">
        <v>119.2</v>
      </c>
      <c r="T22" s="5">
        <v>114.5</v>
      </c>
      <c r="U22" s="5">
        <v>118.4</v>
      </c>
      <c r="V22" s="5">
        <f t="shared" si="1"/>
        <v>352.1</v>
      </c>
      <c r="W22" s="5">
        <v>116.1</v>
      </c>
      <c r="X22" s="5">
        <v>111.8</v>
      </c>
      <c r="Y22" s="5">
        <v>115.5</v>
      </c>
      <c r="Z22" s="5">
        <v>112.3</v>
      </c>
      <c r="AA22" s="5">
        <v>111.2</v>
      </c>
      <c r="AB22" s="5">
        <f t="shared" si="2"/>
        <v>455.09999999999997</v>
      </c>
      <c r="AC22" s="5">
        <v>113.4</v>
      </c>
      <c r="AD22" s="5">
        <v>120</v>
      </c>
      <c r="AE22" s="5">
        <v>110</v>
      </c>
      <c r="AF22" s="5">
        <v>113.6</v>
      </c>
      <c r="AG22" s="5">
        <f t="shared" si="3"/>
        <v>457</v>
      </c>
      <c r="AH22" s="7">
        <v>119.2</v>
      </c>
      <c r="AI22">
        <f t="shared" si="4"/>
        <v>4358.2000000000007</v>
      </c>
      <c r="AM22">
        <f t="shared" si="5"/>
        <v>0.36567849112018724</v>
      </c>
      <c r="AN22">
        <f t="shared" si="6"/>
        <v>2.8520949015648656E-2</v>
      </c>
      <c r="AO22">
        <f t="shared" si="7"/>
        <v>8.0790234500481839E-2</v>
      </c>
      <c r="AP22">
        <f t="shared" si="8"/>
        <v>2.5652792437244731E-2</v>
      </c>
      <c r="AQ22">
        <f t="shared" si="9"/>
        <v>0.1044238447065302</v>
      </c>
      <c r="AR22">
        <f t="shared" si="10"/>
        <v>0.10485980450644759</v>
      </c>
    </row>
    <row r="23" spans="1:44" x14ac:dyDescent="0.3">
      <c r="A23" s="6" t="s">
        <v>33</v>
      </c>
      <c r="B23" s="3">
        <v>2014</v>
      </c>
      <c r="C23" s="3" t="s">
        <v>50</v>
      </c>
      <c r="D23" s="3">
        <v>124.6</v>
      </c>
      <c r="E23" s="3">
        <v>126.1</v>
      </c>
      <c r="F23" s="3">
        <v>117.8</v>
      </c>
      <c r="G23" s="3">
        <v>123.1</v>
      </c>
      <c r="H23" s="3">
        <v>103.5</v>
      </c>
      <c r="I23" s="3">
        <v>123.5</v>
      </c>
      <c r="J23" s="3">
        <v>159.6</v>
      </c>
      <c r="K23" s="3">
        <v>117.4</v>
      </c>
      <c r="L23" s="3">
        <v>101.2</v>
      </c>
      <c r="M23" s="3">
        <v>123.8</v>
      </c>
      <c r="N23" s="3">
        <v>115.2</v>
      </c>
      <c r="O23" s="3">
        <v>125.9</v>
      </c>
      <c r="P23" s="3">
        <v>125.8</v>
      </c>
      <c r="Q23" s="5">
        <f t="shared" si="0"/>
        <v>1587.5</v>
      </c>
      <c r="R23" s="3">
        <v>124.3</v>
      </c>
      <c r="S23" s="3">
        <v>119.6</v>
      </c>
      <c r="T23" s="3">
        <v>114.9</v>
      </c>
      <c r="U23" s="3">
        <v>118.9</v>
      </c>
      <c r="V23" s="5">
        <f t="shared" si="1"/>
        <v>353.4</v>
      </c>
      <c r="W23" s="3">
        <v>116.7</v>
      </c>
      <c r="X23" s="3">
        <v>112</v>
      </c>
      <c r="Y23" s="3">
        <v>115.8</v>
      </c>
      <c r="Z23" s="3">
        <v>112.6</v>
      </c>
      <c r="AA23" s="3">
        <v>111</v>
      </c>
      <c r="AB23" s="5">
        <f t="shared" si="2"/>
        <v>456.1</v>
      </c>
      <c r="AC23" s="3">
        <v>113.6</v>
      </c>
      <c r="AD23" s="3">
        <v>120.2</v>
      </c>
      <c r="AE23" s="3">
        <v>110.1</v>
      </c>
      <c r="AF23" s="3">
        <v>113.7</v>
      </c>
      <c r="AG23" s="5">
        <f t="shared" si="3"/>
        <v>457.59999999999997</v>
      </c>
      <c r="AH23" s="8">
        <v>119.1</v>
      </c>
      <c r="AI23">
        <f t="shared" si="4"/>
        <v>4357.9999999999991</v>
      </c>
      <c r="AM23">
        <f t="shared" si="5"/>
        <v>0.36427260211106022</v>
      </c>
      <c r="AN23">
        <f t="shared" si="6"/>
        <v>2.8522257916475453E-2</v>
      </c>
      <c r="AO23">
        <f t="shared" si="7"/>
        <v>8.1092244148692066E-2</v>
      </c>
      <c r="AP23">
        <f t="shared" si="8"/>
        <v>2.5699862322166138E-2</v>
      </c>
      <c r="AQ23">
        <f t="shared" si="9"/>
        <v>0.10465810004589264</v>
      </c>
      <c r="AR23">
        <f t="shared" si="10"/>
        <v>0.1050022946305645</v>
      </c>
    </row>
    <row r="24" spans="1:44" x14ac:dyDescent="0.3">
      <c r="A24" s="4" t="s">
        <v>33</v>
      </c>
      <c r="B24" s="5">
        <v>2014</v>
      </c>
      <c r="C24" s="5" t="s">
        <v>53</v>
      </c>
      <c r="D24" s="5">
        <v>124.5</v>
      </c>
      <c r="E24" s="5">
        <v>125.6</v>
      </c>
      <c r="F24" s="5">
        <v>122.7</v>
      </c>
      <c r="G24" s="5">
        <v>124.6</v>
      </c>
      <c r="H24" s="5">
        <v>103.2</v>
      </c>
      <c r="I24" s="5">
        <v>122.2</v>
      </c>
      <c r="J24" s="5">
        <v>153.19999999999999</v>
      </c>
      <c r="K24" s="5">
        <v>119.3</v>
      </c>
      <c r="L24" s="5">
        <v>99.8</v>
      </c>
      <c r="M24" s="5">
        <v>124.6</v>
      </c>
      <c r="N24" s="5">
        <v>115.8</v>
      </c>
      <c r="O24" s="5">
        <v>126.9</v>
      </c>
      <c r="P24" s="5">
        <v>125.4</v>
      </c>
      <c r="Q24" s="5">
        <f t="shared" si="0"/>
        <v>1587.8</v>
      </c>
      <c r="R24" s="5">
        <v>125.8</v>
      </c>
      <c r="S24" s="5">
        <v>120.3</v>
      </c>
      <c r="T24" s="5">
        <v>115.4</v>
      </c>
      <c r="U24" s="5">
        <v>119.5</v>
      </c>
      <c r="V24" s="5">
        <f t="shared" si="1"/>
        <v>355.2</v>
      </c>
      <c r="W24" s="5">
        <v>117.1</v>
      </c>
      <c r="X24" s="5">
        <v>112.6</v>
      </c>
      <c r="Y24" s="5">
        <v>116.4</v>
      </c>
      <c r="Z24" s="5">
        <v>113</v>
      </c>
      <c r="AA24" s="5">
        <v>109.7</v>
      </c>
      <c r="AB24" s="5">
        <f t="shared" si="2"/>
        <v>456.2</v>
      </c>
      <c r="AC24" s="5">
        <v>114</v>
      </c>
      <c r="AD24" s="5">
        <v>120.3</v>
      </c>
      <c r="AE24" s="5">
        <v>109.6</v>
      </c>
      <c r="AF24" s="5">
        <v>113.4</v>
      </c>
      <c r="AG24" s="5">
        <f t="shared" si="3"/>
        <v>457.29999999999995</v>
      </c>
      <c r="AH24" s="7">
        <v>119</v>
      </c>
      <c r="AI24">
        <f t="shared" si="4"/>
        <v>4363.5999999999995</v>
      </c>
      <c r="AM24">
        <f t="shared" si="5"/>
        <v>0.36387386561554685</v>
      </c>
      <c r="AN24">
        <f t="shared" si="6"/>
        <v>2.8829406911724267E-2</v>
      </c>
      <c r="AO24">
        <f t="shared" si="7"/>
        <v>8.1400678338986163E-2</v>
      </c>
      <c r="AP24">
        <f t="shared" si="8"/>
        <v>2.5804381703180862E-2</v>
      </c>
      <c r="AQ24">
        <f t="shared" si="9"/>
        <v>0.10454670455587131</v>
      </c>
      <c r="AR24">
        <f t="shared" si="10"/>
        <v>0.10479878998991658</v>
      </c>
    </row>
    <row r="25" spans="1:44" x14ac:dyDescent="0.3">
      <c r="A25" s="6" t="s">
        <v>33</v>
      </c>
      <c r="B25" s="3">
        <v>2014</v>
      </c>
      <c r="C25" s="3" t="s">
        <v>55</v>
      </c>
      <c r="D25" s="3">
        <v>124</v>
      </c>
      <c r="E25" s="3">
        <v>124.7</v>
      </c>
      <c r="F25" s="3">
        <v>126.3</v>
      </c>
      <c r="G25" s="3">
        <v>124.9</v>
      </c>
      <c r="H25" s="3">
        <v>103</v>
      </c>
      <c r="I25" s="3">
        <v>122.3</v>
      </c>
      <c r="J25" s="3">
        <v>141</v>
      </c>
      <c r="K25" s="3">
        <v>120.1</v>
      </c>
      <c r="L25" s="3">
        <v>97.8</v>
      </c>
      <c r="M25" s="3">
        <v>125.4</v>
      </c>
      <c r="N25" s="3">
        <v>116.1</v>
      </c>
      <c r="O25" s="3">
        <v>127.6</v>
      </c>
      <c r="P25" s="3">
        <v>124</v>
      </c>
      <c r="Q25" s="5">
        <f t="shared" si="0"/>
        <v>1577.1999999999998</v>
      </c>
      <c r="R25" s="3">
        <v>126.4</v>
      </c>
      <c r="S25" s="3">
        <v>120.7</v>
      </c>
      <c r="T25" s="3">
        <v>115.8</v>
      </c>
      <c r="U25" s="3">
        <v>120</v>
      </c>
      <c r="V25" s="5">
        <f t="shared" si="1"/>
        <v>356.5</v>
      </c>
      <c r="W25" s="3">
        <v>116.5</v>
      </c>
      <c r="X25" s="3">
        <v>113</v>
      </c>
      <c r="Y25" s="3">
        <v>116.8</v>
      </c>
      <c r="Z25" s="3">
        <v>113.2</v>
      </c>
      <c r="AA25" s="3">
        <v>108.8</v>
      </c>
      <c r="AB25" s="5">
        <f t="shared" si="2"/>
        <v>455.3</v>
      </c>
      <c r="AC25" s="3">
        <v>114.3</v>
      </c>
      <c r="AD25" s="3">
        <v>120.7</v>
      </c>
      <c r="AE25" s="3">
        <v>110.4</v>
      </c>
      <c r="AF25" s="3">
        <v>113.4</v>
      </c>
      <c r="AG25" s="5">
        <f t="shared" si="3"/>
        <v>458.79999999999995</v>
      </c>
      <c r="AH25" s="8">
        <v>118.4</v>
      </c>
      <c r="AI25">
        <f t="shared" si="4"/>
        <v>4357.8</v>
      </c>
      <c r="AM25">
        <f t="shared" si="5"/>
        <v>0.36192574234705582</v>
      </c>
      <c r="AN25">
        <f t="shared" si="6"/>
        <v>2.9005461471384643E-2</v>
      </c>
      <c r="AO25">
        <f t="shared" si="7"/>
        <v>8.1807333975859375E-2</v>
      </c>
      <c r="AP25">
        <f t="shared" si="8"/>
        <v>2.5930515397677725E-2</v>
      </c>
      <c r="AQ25">
        <f t="shared" si="9"/>
        <v>0.10447932442975813</v>
      </c>
      <c r="AR25">
        <f t="shared" si="10"/>
        <v>0.10528248198632335</v>
      </c>
    </row>
    <row r="26" spans="1:44" x14ac:dyDescent="0.3">
      <c r="A26" s="4" t="s">
        <v>33</v>
      </c>
      <c r="B26" s="5">
        <v>2015</v>
      </c>
      <c r="C26" s="5" t="s">
        <v>31</v>
      </c>
      <c r="D26" s="5">
        <v>124</v>
      </c>
      <c r="E26" s="5">
        <v>125.5</v>
      </c>
      <c r="F26" s="5">
        <v>126.6</v>
      </c>
      <c r="G26" s="5">
        <v>125.2</v>
      </c>
      <c r="H26" s="5">
        <v>104.3</v>
      </c>
      <c r="I26" s="5">
        <v>121.3</v>
      </c>
      <c r="J26" s="5">
        <v>134.4</v>
      </c>
      <c r="K26" s="5">
        <v>122.9</v>
      </c>
      <c r="L26" s="5">
        <v>96.1</v>
      </c>
      <c r="M26" s="5">
        <v>126.6</v>
      </c>
      <c r="N26" s="5">
        <v>116.5</v>
      </c>
      <c r="O26" s="5">
        <v>128</v>
      </c>
      <c r="P26" s="5">
        <v>123.5</v>
      </c>
      <c r="Q26" s="5">
        <f t="shared" si="0"/>
        <v>1574.8999999999999</v>
      </c>
      <c r="R26" s="5">
        <v>127.4</v>
      </c>
      <c r="S26" s="5">
        <v>121</v>
      </c>
      <c r="T26" s="5">
        <v>116.1</v>
      </c>
      <c r="U26" s="5">
        <v>120.2</v>
      </c>
      <c r="V26" s="5">
        <f t="shared" si="1"/>
        <v>357.3</v>
      </c>
      <c r="W26" s="5">
        <v>117.3</v>
      </c>
      <c r="X26" s="5">
        <v>113.4</v>
      </c>
      <c r="Y26" s="5">
        <v>117.2</v>
      </c>
      <c r="Z26" s="5">
        <v>113.7</v>
      </c>
      <c r="AA26" s="5">
        <v>107.9</v>
      </c>
      <c r="AB26" s="5">
        <f t="shared" si="2"/>
        <v>456.1</v>
      </c>
      <c r="AC26" s="5">
        <v>114.6</v>
      </c>
      <c r="AD26" s="5">
        <v>120.8</v>
      </c>
      <c r="AE26" s="5">
        <v>111.4</v>
      </c>
      <c r="AF26" s="5">
        <v>113.4</v>
      </c>
      <c r="AG26" s="5">
        <f t="shared" si="3"/>
        <v>460.19999999999993</v>
      </c>
      <c r="AH26" s="7">
        <v>118.5</v>
      </c>
      <c r="AI26">
        <f t="shared" si="4"/>
        <v>4362.9000000000005</v>
      </c>
      <c r="AM26">
        <f t="shared" si="5"/>
        <v>0.36097549794861211</v>
      </c>
      <c r="AN26">
        <f t="shared" si="6"/>
        <v>2.9200760961745627E-2</v>
      </c>
      <c r="AO26">
        <f t="shared" si="7"/>
        <v>8.1895069793027561E-2</v>
      </c>
      <c r="AP26">
        <f t="shared" si="8"/>
        <v>2.5991886130784569E-2</v>
      </c>
      <c r="AQ26">
        <f t="shared" si="9"/>
        <v>0.10454055788580989</v>
      </c>
      <c r="AR26">
        <f t="shared" si="10"/>
        <v>0.10548029980059132</v>
      </c>
    </row>
    <row r="27" spans="1:44" x14ac:dyDescent="0.3">
      <c r="A27" s="6" t="s">
        <v>33</v>
      </c>
      <c r="B27" s="3">
        <v>2015</v>
      </c>
      <c r="C27" s="3" t="s">
        <v>36</v>
      </c>
      <c r="D27" s="3">
        <v>124.3</v>
      </c>
      <c r="E27" s="3">
        <v>126.5</v>
      </c>
      <c r="F27" s="3">
        <v>119.5</v>
      </c>
      <c r="G27" s="3">
        <v>125.6</v>
      </c>
      <c r="H27" s="3">
        <v>104.9</v>
      </c>
      <c r="I27" s="3">
        <v>121.6</v>
      </c>
      <c r="J27" s="3">
        <v>131.80000000000001</v>
      </c>
      <c r="K27" s="3">
        <v>125.1</v>
      </c>
      <c r="L27" s="3">
        <v>95</v>
      </c>
      <c r="M27" s="3">
        <v>127.7</v>
      </c>
      <c r="N27" s="3">
        <v>116.8</v>
      </c>
      <c r="O27" s="3">
        <v>128.6</v>
      </c>
      <c r="P27" s="3">
        <v>123.7</v>
      </c>
      <c r="Q27" s="5">
        <f t="shared" si="0"/>
        <v>1571.1000000000001</v>
      </c>
      <c r="R27" s="3">
        <v>128.1</v>
      </c>
      <c r="S27" s="3">
        <v>121.3</v>
      </c>
      <c r="T27" s="3">
        <v>116.5</v>
      </c>
      <c r="U27" s="3">
        <v>120.6</v>
      </c>
      <c r="V27" s="5">
        <f t="shared" si="1"/>
        <v>358.4</v>
      </c>
      <c r="W27" s="3">
        <v>118.1</v>
      </c>
      <c r="X27" s="3">
        <v>114</v>
      </c>
      <c r="Y27" s="3">
        <v>117.7</v>
      </c>
      <c r="Z27" s="3">
        <v>114.1</v>
      </c>
      <c r="AA27" s="3">
        <v>106.8</v>
      </c>
      <c r="AB27" s="5">
        <f t="shared" si="2"/>
        <v>456.7</v>
      </c>
      <c r="AC27" s="3">
        <v>114.9</v>
      </c>
      <c r="AD27" s="3">
        <v>120.4</v>
      </c>
      <c r="AE27" s="3">
        <v>111.7</v>
      </c>
      <c r="AF27" s="3">
        <v>113.2</v>
      </c>
      <c r="AG27" s="5">
        <f t="shared" si="3"/>
        <v>460.2</v>
      </c>
      <c r="AH27" s="8">
        <v>118.7</v>
      </c>
      <c r="AI27">
        <f t="shared" si="4"/>
        <v>4363.7999999999993</v>
      </c>
      <c r="AM27">
        <f t="shared" si="5"/>
        <v>0.36003024886566765</v>
      </c>
      <c r="AN27">
        <f t="shared" si="6"/>
        <v>2.9355149181905682E-2</v>
      </c>
      <c r="AO27">
        <f t="shared" si="7"/>
        <v>8.2130253448829016E-2</v>
      </c>
      <c r="AP27">
        <f t="shared" si="8"/>
        <v>2.6124020349236908E-2</v>
      </c>
      <c r="AQ27">
        <f t="shared" si="9"/>
        <v>0.10465649204821488</v>
      </c>
      <c r="AR27">
        <f t="shared" si="10"/>
        <v>0.10545854530455109</v>
      </c>
    </row>
    <row r="28" spans="1:44" x14ac:dyDescent="0.3">
      <c r="A28" s="4" t="s">
        <v>33</v>
      </c>
      <c r="B28" s="5">
        <v>2015</v>
      </c>
      <c r="C28" s="5" t="s">
        <v>38</v>
      </c>
      <c r="D28" s="5">
        <v>124</v>
      </c>
      <c r="E28" s="5">
        <v>126.7</v>
      </c>
      <c r="F28" s="5">
        <v>113.5</v>
      </c>
      <c r="G28" s="5">
        <v>125.9</v>
      </c>
      <c r="H28" s="5">
        <v>104.8</v>
      </c>
      <c r="I28" s="5">
        <v>123.8</v>
      </c>
      <c r="J28" s="5">
        <v>131.4</v>
      </c>
      <c r="K28" s="5">
        <v>127.2</v>
      </c>
      <c r="L28" s="5">
        <v>93.2</v>
      </c>
      <c r="M28" s="5">
        <v>127.4</v>
      </c>
      <c r="N28" s="5">
        <v>117</v>
      </c>
      <c r="O28" s="5">
        <v>129.19999999999999</v>
      </c>
      <c r="P28" s="5">
        <v>123.9</v>
      </c>
      <c r="Q28" s="5">
        <f t="shared" si="0"/>
        <v>1568.0000000000002</v>
      </c>
      <c r="R28" s="5">
        <v>128.80000000000001</v>
      </c>
      <c r="S28" s="5">
        <v>121.7</v>
      </c>
      <c r="T28" s="5">
        <v>116.9</v>
      </c>
      <c r="U28" s="5">
        <v>120.9</v>
      </c>
      <c r="V28" s="5">
        <f t="shared" si="1"/>
        <v>359.5</v>
      </c>
      <c r="W28" s="5">
        <v>118.6</v>
      </c>
      <c r="X28" s="5">
        <v>114.4</v>
      </c>
      <c r="Y28" s="5">
        <v>118</v>
      </c>
      <c r="Z28" s="5">
        <v>114.3</v>
      </c>
      <c r="AA28" s="5">
        <v>108.4</v>
      </c>
      <c r="AB28" s="5">
        <f t="shared" si="2"/>
        <v>459.29999999999995</v>
      </c>
      <c r="AC28" s="5">
        <v>115.4</v>
      </c>
      <c r="AD28" s="5">
        <v>120.6</v>
      </c>
      <c r="AE28" s="5">
        <v>111.3</v>
      </c>
      <c r="AF28" s="5">
        <v>113.8</v>
      </c>
      <c r="AG28" s="5">
        <f t="shared" si="3"/>
        <v>461.1</v>
      </c>
      <c r="AH28" s="7">
        <v>119.1</v>
      </c>
      <c r="AI28">
        <f t="shared" si="4"/>
        <v>4371.0000000000009</v>
      </c>
      <c r="AM28">
        <f t="shared" si="5"/>
        <v>0.35872797986730726</v>
      </c>
      <c r="AN28">
        <f t="shared" si="6"/>
        <v>2.946694120338595E-2</v>
      </c>
      <c r="AO28">
        <f t="shared" si="7"/>
        <v>8.2246625486158756E-2</v>
      </c>
      <c r="AP28">
        <f t="shared" si="8"/>
        <v>2.6172500571951494E-2</v>
      </c>
      <c r="AQ28">
        <f t="shared" si="9"/>
        <v>0.10507892930679476</v>
      </c>
      <c r="AR28">
        <f t="shared" si="10"/>
        <v>0.10549073438572408</v>
      </c>
    </row>
    <row r="29" spans="1:44" x14ac:dyDescent="0.3">
      <c r="A29" s="6" t="s">
        <v>33</v>
      </c>
      <c r="B29" s="3">
        <v>2015</v>
      </c>
      <c r="C29" s="3" t="s">
        <v>39</v>
      </c>
      <c r="D29" s="3">
        <v>123.8</v>
      </c>
      <c r="E29" s="3">
        <v>128.19999999999999</v>
      </c>
      <c r="F29" s="3">
        <v>110</v>
      </c>
      <c r="G29" s="3">
        <v>126.3</v>
      </c>
      <c r="H29" s="3">
        <v>104.5</v>
      </c>
      <c r="I29" s="3">
        <v>130.6</v>
      </c>
      <c r="J29" s="3">
        <v>130.80000000000001</v>
      </c>
      <c r="K29" s="3">
        <v>131.30000000000001</v>
      </c>
      <c r="L29" s="3">
        <v>91.6</v>
      </c>
      <c r="M29" s="3">
        <v>127.7</v>
      </c>
      <c r="N29" s="3">
        <v>117.2</v>
      </c>
      <c r="O29" s="3">
        <v>129.5</v>
      </c>
      <c r="P29" s="3">
        <v>124.6</v>
      </c>
      <c r="Q29" s="5">
        <f t="shared" si="0"/>
        <v>1576.1</v>
      </c>
      <c r="R29" s="3">
        <v>130.1</v>
      </c>
      <c r="S29" s="3">
        <v>122.1</v>
      </c>
      <c r="T29" s="3">
        <v>117.2</v>
      </c>
      <c r="U29" s="3">
        <v>121.3</v>
      </c>
      <c r="V29" s="5">
        <f t="shared" si="1"/>
        <v>360.6</v>
      </c>
      <c r="W29" s="3">
        <v>119.2</v>
      </c>
      <c r="X29" s="3">
        <v>114.7</v>
      </c>
      <c r="Y29" s="3">
        <v>118.4</v>
      </c>
      <c r="Z29" s="3">
        <v>114.6</v>
      </c>
      <c r="AA29" s="3">
        <v>108.4</v>
      </c>
      <c r="AB29" s="5">
        <f t="shared" si="2"/>
        <v>460.6</v>
      </c>
      <c r="AC29" s="3">
        <v>115.6</v>
      </c>
      <c r="AD29" s="3">
        <v>121.7</v>
      </c>
      <c r="AE29" s="3">
        <v>111.8</v>
      </c>
      <c r="AF29" s="3">
        <v>114.2</v>
      </c>
      <c r="AG29" s="5">
        <f t="shared" si="3"/>
        <v>463.3</v>
      </c>
      <c r="AH29" s="8">
        <v>119.7</v>
      </c>
      <c r="AI29">
        <f t="shared" si="4"/>
        <v>4389.8999999999987</v>
      </c>
      <c r="AM29">
        <f t="shared" si="5"/>
        <v>0.3590286794687807</v>
      </c>
      <c r="AN29">
        <f t="shared" si="6"/>
        <v>2.9636210392036271E-2</v>
      </c>
      <c r="AO29">
        <f t="shared" si="7"/>
        <v>8.2143101209594782E-2</v>
      </c>
      <c r="AP29">
        <f t="shared" si="8"/>
        <v>2.6128157816806771E-2</v>
      </c>
      <c r="AQ29">
        <f t="shared" si="9"/>
        <v>0.10492266338640975</v>
      </c>
      <c r="AR29">
        <f t="shared" si="10"/>
        <v>0.10553771156518375</v>
      </c>
    </row>
    <row r="30" spans="1:44" x14ac:dyDescent="0.3">
      <c r="A30" s="4" t="s">
        <v>33</v>
      </c>
      <c r="B30" s="5">
        <v>2015</v>
      </c>
      <c r="C30" s="5" t="s">
        <v>41</v>
      </c>
      <c r="D30" s="5">
        <v>123.8</v>
      </c>
      <c r="E30" s="5">
        <v>129.69999999999999</v>
      </c>
      <c r="F30" s="5">
        <v>111.3</v>
      </c>
      <c r="G30" s="5">
        <v>126.6</v>
      </c>
      <c r="H30" s="5">
        <v>105.2</v>
      </c>
      <c r="I30" s="5">
        <v>130.80000000000001</v>
      </c>
      <c r="J30" s="5">
        <v>135.6</v>
      </c>
      <c r="K30" s="5">
        <v>142.6</v>
      </c>
      <c r="L30" s="5">
        <v>90.8</v>
      </c>
      <c r="M30" s="5">
        <v>128.80000000000001</v>
      </c>
      <c r="N30" s="5">
        <v>117.7</v>
      </c>
      <c r="O30" s="5">
        <v>129.9</v>
      </c>
      <c r="P30" s="5">
        <v>126.1</v>
      </c>
      <c r="Q30" s="5">
        <f t="shared" si="0"/>
        <v>1598.9</v>
      </c>
      <c r="R30" s="5">
        <v>131.30000000000001</v>
      </c>
      <c r="S30" s="5">
        <v>122.4</v>
      </c>
      <c r="T30" s="5">
        <v>117.4</v>
      </c>
      <c r="U30" s="5">
        <v>121.6</v>
      </c>
      <c r="V30" s="5">
        <f t="shared" si="1"/>
        <v>361.4</v>
      </c>
      <c r="W30" s="5">
        <v>119.6</v>
      </c>
      <c r="X30" s="5">
        <v>114.9</v>
      </c>
      <c r="Y30" s="5">
        <v>118.7</v>
      </c>
      <c r="Z30" s="5">
        <v>114.9</v>
      </c>
      <c r="AA30" s="5">
        <v>110.8</v>
      </c>
      <c r="AB30" s="5">
        <f t="shared" si="2"/>
        <v>464.00000000000006</v>
      </c>
      <c r="AC30" s="5">
        <v>116</v>
      </c>
      <c r="AD30" s="5">
        <v>122</v>
      </c>
      <c r="AE30" s="5">
        <v>112.4</v>
      </c>
      <c r="AF30" s="5">
        <v>115.2</v>
      </c>
      <c r="AG30" s="5">
        <f t="shared" si="3"/>
        <v>465.59999999999997</v>
      </c>
      <c r="AH30" s="7">
        <v>120.7</v>
      </c>
      <c r="AI30">
        <f t="shared" si="4"/>
        <v>4427.1000000000004</v>
      </c>
      <c r="AM30">
        <f t="shared" si="5"/>
        <v>0.36116193444918793</v>
      </c>
      <c r="AN30">
        <f t="shared" si="6"/>
        <v>2.9658241286621038E-2</v>
      </c>
      <c r="AO30">
        <f t="shared" si="7"/>
        <v>8.1633575026541061E-2</v>
      </c>
      <c r="AP30">
        <f t="shared" si="8"/>
        <v>2.5953784644575456E-2</v>
      </c>
      <c r="AQ30">
        <f t="shared" si="9"/>
        <v>0.10480901718958235</v>
      </c>
      <c r="AR30">
        <f t="shared" si="10"/>
        <v>0.10517042759368433</v>
      </c>
    </row>
    <row r="31" spans="1:44" x14ac:dyDescent="0.3">
      <c r="A31" s="6" t="s">
        <v>33</v>
      </c>
      <c r="B31" s="3">
        <v>2015</v>
      </c>
      <c r="C31" s="3" t="s">
        <v>42</v>
      </c>
      <c r="D31" s="3">
        <v>123.6</v>
      </c>
      <c r="E31" s="3">
        <v>134.4</v>
      </c>
      <c r="F31" s="3">
        <v>120.9</v>
      </c>
      <c r="G31" s="3">
        <v>127.3</v>
      </c>
      <c r="H31" s="3">
        <v>106</v>
      </c>
      <c r="I31" s="3">
        <v>132.30000000000001</v>
      </c>
      <c r="J31" s="3">
        <v>146.69999999999999</v>
      </c>
      <c r="K31" s="3">
        <v>148.1</v>
      </c>
      <c r="L31" s="3">
        <v>89.8</v>
      </c>
      <c r="M31" s="3">
        <v>130.5</v>
      </c>
      <c r="N31" s="3">
        <v>118</v>
      </c>
      <c r="O31" s="3">
        <v>130.5</v>
      </c>
      <c r="P31" s="3">
        <v>128.5</v>
      </c>
      <c r="Q31" s="5">
        <f t="shared" si="0"/>
        <v>1636.6</v>
      </c>
      <c r="R31" s="3">
        <v>132.1</v>
      </c>
      <c r="S31" s="3">
        <v>123.2</v>
      </c>
      <c r="T31" s="3">
        <v>117.6</v>
      </c>
      <c r="U31" s="3">
        <v>122.3</v>
      </c>
      <c r="V31" s="5">
        <f t="shared" si="1"/>
        <v>363.1</v>
      </c>
      <c r="W31" s="3">
        <v>119</v>
      </c>
      <c r="X31" s="3">
        <v>115.1</v>
      </c>
      <c r="Y31" s="3">
        <v>119.2</v>
      </c>
      <c r="Z31" s="3">
        <v>115.4</v>
      </c>
      <c r="AA31" s="3">
        <v>111.7</v>
      </c>
      <c r="AB31" s="5">
        <f t="shared" si="2"/>
        <v>465.3</v>
      </c>
      <c r="AC31" s="3">
        <v>116.2</v>
      </c>
      <c r="AD31" s="3">
        <v>123.8</v>
      </c>
      <c r="AE31" s="3">
        <v>112.5</v>
      </c>
      <c r="AF31" s="3">
        <v>116</v>
      </c>
      <c r="AG31" s="5">
        <f t="shared" si="3"/>
        <v>468.5</v>
      </c>
      <c r="AH31" s="8">
        <v>121.7</v>
      </c>
      <c r="AI31">
        <f t="shared" si="4"/>
        <v>4477.5999999999995</v>
      </c>
      <c r="AM31">
        <f t="shared" si="5"/>
        <v>0.36550830802215473</v>
      </c>
      <c r="AN31">
        <f t="shared" si="6"/>
        <v>2.950241200643202E-2</v>
      </c>
      <c r="AO31">
        <f t="shared" si="7"/>
        <v>8.1092549580132234E-2</v>
      </c>
      <c r="AP31">
        <f t="shared" si="8"/>
        <v>2.5705735215293908E-2</v>
      </c>
      <c r="AQ31">
        <f t="shared" si="9"/>
        <v>0.10391727711273899</v>
      </c>
      <c r="AR31">
        <f t="shared" si="10"/>
        <v>0.10463194568518851</v>
      </c>
    </row>
    <row r="32" spans="1:44" x14ac:dyDescent="0.3">
      <c r="A32" s="4" t="s">
        <v>33</v>
      </c>
      <c r="B32" s="5">
        <v>2015</v>
      </c>
      <c r="C32" s="5" t="s">
        <v>44</v>
      </c>
      <c r="D32" s="5">
        <v>123.2</v>
      </c>
      <c r="E32" s="5">
        <v>134.30000000000001</v>
      </c>
      <c r="F32" s="5">
        <v>119.5</v>
      </c>
      <c r="G32" s="5">
        <v>127.7</v>
      </c>
      <c r="H32" s="5">
        <v>106.3</v>
      </c>
      <c r="I32" s="5">
        <v>132.80000000000001</v>
      </c>
      <c r="J32" s="5">
        <v>153.5</v>
      </c>
      <c r="K32" s="5">
        <v>149.5</v>
      </c>
      <c r="L32" s="5">
        <v>85.7</v>
      </c>
      <c r="M32" s="5">
        <v>131.5</v>
      </c>
      <c r="N32" s="5">
        <v>118.3</v>
      </c>
      <c r="O32" s="5">
        <v>131.1</v>
      </c>
      <c r="P32" s="5">
        <v>129.5</v>
      </c>
      <c r="Q32" s="5">
        <f t="shared" si="0"/>
        <v>1642.8999999999999</v>
      </c>
      <c r="R32" s="5">
        <v>133.1</v>
      </c>
      <c r="S32" s="5">
        <v>123.5</v>
      </c>
      <c r="T32" s="5">
        <v>117.9</v>
      </c>
      <c r="U32" s="5">
        <v>122.7</v>
      </c>
      <c r="V32" s="5">
        <f t="shared" si="1"/>
        <v>364.1</v>
      </c>
      <c r="W32" s="5">
        <v>119.9</v>
      </c>
      <c r="X32" s="5">
        <v>115.3</v>
      </c>
      <c r="Y32" s="5">
        <v>119.5</v>
      </c>
      <c r="Z32" s="5">
        <v>116</v>
      </c>
      <c r="AA32" s="5">
        <v>111.5</v>
      </c>
      <c r="AB32" s="5">
        <f t="shared" si="2"/>
        <v>466.9</v>
      </c>
      <c r="AC32" s="5">
        <v>116.6</v>
      </c>
      <c r="AD32" s="5">
        <v>125.4</v>
      </c>
      <c r="AE32" s="5">
        <v>111.7</v>
      </c>
      <c r="AF32" s="5">
        <v>116.3</v>
      </c>
      <c r="AG32" s="5">
        <f t="shared" si="3"/>
        <v>470</v>
      </c>
      <c r="AH32" s="7">
        <v>122.4</v>
      </c>
      <c r="AI32">
        <f t="shared" si="4"/>
        <v>4493.3</v>
      </c>
      <c r="AM32">
        <f t="shared" si="5"/>
        <v>0.3656332762112478</v>
      </c>
      <c r="AN32">
        <f t="shared" si="6"/>
        <v>2.962188146796341E-2</v>
      </c>
      <c r="AO32">
        <f t="shared" si="7"/>
        <v>8.1031758395833806E-2</v>
      </c>
      <c r="AP32">
        <f t="shared" si="8"/>
        <v>2.5660427747980323E-2</v>
      </c>
      <c r="AQ32">
        <f t="shared" si="9"/>
        <v>0.10391026639663498</v>
      </c>
      <c r="AR32">
        <f t="shared" si="10"/>
        <v>0.10460018249393541</v>
      </c>
    </row>
    <row r="33" spans="1:44" x14ac:dyDescent="0.3">
      <c r="A33" s="6" t="s">
        <v>33</v>
      </c>
      <c r="B33" s="3">
        <v>2015</v>
      </c>
      <c r="C33" s="3" t="s">
        <v>46</v>
      </c>
      <c r="D33" s="3">
        <v>123.1</v>
      </c>
      <c r="E33" s="3">
        <v>131.69999999999999</v>
      </c>
      <c r="F33" s="3">
        <v>118.1</v>
      </c>
      <c r="G33" s="3">
        <v>128</v>
      </c>
      <c r="H33" s="3">
        <v>106.8</v>
      </c>
      <c r="I33" s="3">
        <v>130.1</v>
      </c>
      <c r="J33" s="3">
        <v>165.5</v>
      </c>
      <c r="K33" s="3">
        <v>156</v>
      </c>
      <c r="L33" s="3">
        <v>85.3</v>
      </c>
      <c r="M33" s="3">
        <v>132.69999999999999</v>
      </c>
      <c r="N33" s="3">
        <v>118.8</v>
      </c>
      <c r="O33" s="3">
        <v>131.69999999999999</v>
      </c>
      <c r="P33" s="3">
        <v>131.1</v>
      </c>
      <c r="Q33" s="5">
        <f t="shared" si="0"/>
        <v>1658.8999999999999</v>
      </c>
      <c r="R33" s="3">
        <v>134.19999999999999</v>
      </c>
      <c r="S33" s="3">
        <v>123.7</v>
      </c>
      <c r="T33" s="3">
        <v>118.2</v>
      </c>
      <c r="U33" s="3">
        <v>122.9</v>
      </c>
      <c r="V33" s="5">
        <f t="shared" si="1"/>
        <v>364.8</v>
      </c>
      <c r="W33" s="3">
        <v>120.9</v>
      </c>
      <c r="X33" s="3">
        <v>115.3</v>
      </c>
      <c r="Y33" s="3">
        <v>120</v>
      </c>
      <c r="Z33" s="3">
        <v>116.6</v>
      </c>
      <c r="AA33" s="3">
        <v>109.9</v>
      </c>
      <c r="AB33" s="5">
        <f t="shared" si="2"/>
        <v>467.4</v>
      </c>
      <c r="AC33" s="3">
        <v>117.2</v>
      </c>
      <c r="AD33" s="3">
        <v>126.2</v>
      </c>
      <c r="AE33" s="3">
        <v>112</v>
      </c>
      <c r="AF33" s="3">
        <v>116.2</v>
      </c>
      <c r="AG33" s="5">
        <f t="shared" si="3"/>
        <v>471.59999999999997</v>
      </c>
      <c r="AH33" s="8">
        <v>123.2</v>
      </c>
      <c r="AI33">
        <f t="shared" si="4"/>
        <v>4516</v>
      </c>
      <c r="AM33">
        <f t="shared" si="5"/>
        <v>0.36733835252435781</v>
      </c>
      <c r="AN33">
        <f t="shared" si="6"/>
        <v>2.9716563330380866E-2</v>
      </c>
      <c r="AO33">
        <f t="shared" si="7"/>
        <v>8.0779450841452619E-2</v>
      </c>
      <c r="AP33">
        <f t="shared" si="8"/>
        <v>2.5531443755535871E-2</v>
      </c>
      <c r="AQ33">
        <f t="shared" si="9"/>
        <v>0.10349867139061115</v>
      </c>
      <c r="AR33">
        <f t="shared" si="10"/>
        <v>0.10442869796279892</v>
      </c>
    </row>
    <row r="34" spans="1:44" x14ac:dyDescent="0.3">
      <c r="A34" s="4" t="s">
        <v>33</v>
      </c>
      <c r="B34" s="5">
        <v>2015</v>
      </c>
      <c r="C34" s="5" t="s">
        <v>48</v>
      </c>
      <c r="D34" s="5">
        <v>123.4</v>
      </c>
      <c r="E34" s="5">
        <v>129</v>
      </c>
      <c r="F34" s="5">
        <v>115.6</v>
      </c>
      <c r="G34" s="5">
        <v>128.30000000000001</v>
      </c>
      <c r="H34" s="5">
        <v>107</v>
      </c>
      <c r="I34" s="5">
        <v>124</v>
      </c>
      <c r="J34" s="5">
        <v>168.5</v>
      </c>
      <c r="K34" s="5">
        <v>165.4</v>
      </c>
      <c r="L34" s="5">
        <v>86.3</v>
      </c>
      <c r="M34" s="5">
        <v>134.4</v>
      </c>
      <c r="N34" s="5">
        <v>119.1</v>
      </c>
      <c r="O34" s="5">
        <v>132.30000000000001</v>
      </c>
      <c r="P34" s="5">
        <v>131.5</v>
      </c>
      <c r="Q34" s="5">
        <f t="shared" si="0"/>
        <v>1664.8</v>
      </c>
      <c r="R34" s="5">
        <v>134.69999999999999</v>
      </c>
      <c r="S34" s="5">
        <v>124</v>
      </c>
      <c r="T34" s="5">
        <v>118.6</v>
      </c>
      <c r="U34" s="5">
        <v>123.2</v>
      </c>
      <c r="V34" s="5">
        <f t="shared" si="1"/>
        <v>365.8</v>
      </c>
      <c r="W34" s="5">
        <v>121.6</v>
      </c>
      <c r="X34" s="5">
        <v>115.1</v>
      </c>
      <c r="Y34" s="5">
        <v>120.4</v>
      </c>
      <c r="Z34" s="5">
        <v>117.1</v>
      </c>
      <c r="AA34" s="5">
        <v>109.1</v>
      </c>
      <c r="AB34" s="5">
        <f t="shared" si="2"/>
        <v>468.20000000000005</v>
      </c>
      <c r="AC34" s="5">
        <v>117.3</v>
      </c>
      <c r="AD34" s="5">
        <v>126.5</v>
      </c>
      <c r="AE34" s="5">
        <v>112.9</v>
      </c>
      <c r="AF34" s="5">
        <v>116.2</v>
      </c>
      <c r="AG34" s="5">
        <f t="shared" si="3"/>
        <v>472.90000000000003</v>
      </c>
      <c r="AH34" s="7">
        <v>123.5</v>
      </c>
      <c r="AI34">
        <f t="shared" si="4"/>
        <v>4528.3999999999996</v>
      </c>
      <c r="AM34">
        <f t="shared" si="5"/>
        <v>0.36763536790036216</v>
      </c>
      <c r="AN34">
        <f t="shared" si="6"/>
        <v>2.9745605511880577E-2</v>
      </c>
      <c r="AO34">
        <f t="shared" si="7"/>
        <v>8.0779083119865744E-2</v>
      </c>
      <c r="AP34">
        <f t="shared" si="8"/>
        <v>2.541736595707093E-2</v>
      </c>
      <c r="AQ34">
        <f t="shared" si="9"/>
        <v>0.103391926508259</v>
      </c>
      <c r="AR34">
        <f t="shared" si="10"/>
        <v>0.10442982068721846</v>
      </c>
    </row>
    <row r="35" spans="1:44" x14ac:dyDescent="0.3">
      <c r="A35" s="6" t="s">
        <v>33</v>
      </c>
      <c r="B35" s="3">
        <v>2015</v>
      </c>
      <c r="C35" s="3" t="s">
        <v>50</v>
      </c>
      <c r="D35" s="3">
        <v>123.6</v>
      </c>
      <c r="E35" s="3">
        <v>128.6</v>
      </c>
      <c r="F35" s="3">
        <v>115.9</v>
      </c>
      <c r="G35" s="3">
        <v>128.5</v>
      </c>
      <c r="H35" s="3">
        <v>109</v>
      </c>
      <c r="I35" s="3">
        <v>124.1</v>
      </c>
      <c r="J35" s="3">
        <v>165.8</v>
      </c>
      <c r="K35" s="3">
        <v>187.2</v>
      </c>
      <c r="L35" s="3">
        <v>89.4</v>
      </c>
      <c r="M35" s="3">
        <v>135.80000000000001</v>
      </c>
      <c r="N35" s="3">
        <v>119.4</v>
      </c>
      <c r="O35" s="3">
        <v>132.9</v>
      </c>
      <c r="P35" s="3">
        <v>132.6</v>
      </c>
      <c r="Q35" s="5">
        <f t="shared" si="0"/>
        <v>1692.8000000000002</v>
      </c>
      <c r="R35" s="3">
        <v>135.30000000000001</v>
      </c>
      <c r="S35" s="3">
        <v>124.4</v>
      </c>
      <c r="T35" s="3">
        <v>118.8</v>
      </c>
      <c r="U35" s="3">
        <v>123.6</v>
      </c>
      <c r="V35" s="5">
        <f t="shared" si="1"/>
        <v>366.79999999999995</v>
      </c>
      <c r="W35" s="3">
        <v>122.4</v>
      </c>
      <c r="X35" s="3">
        <v>114.9</v>
      </c>
      <c r="Y35" s="3">
        <v>120.7</v>
      </c>
      <c r="Z35" s="3">
        <v>117.7</v>
      </c>
      <c r="AA35" s="3">
        <v>109.3</v>
      </c>
      <c r="AB35" s="5">
        <f t="shared" si="2"/>
        <v>470.1</v>
      </c>
      <c r="AC35" s="3">
        <v>117.7</v>
      </c>
      <c r="AD35" s="3">
        <v>126.5</v>
      </c>
      <c r="AE35" s="3">
        <v>113.5</v>
      </c>
      <c r="AF35" s="3">
        <v>116.5</v>
      </c>
      <c r="AG35" s="5">
        <f t="shared" si="3"/>
        <v>474.2</v>
      </c>
      <c r="AH35" s="8">
        <v>124.2</v>
      </c>
      <c r="AI35">
        <f t="shared" si="4"/>
        <v>4565.2</v>
      </c>
      <c r="AM35">
        <f t="shared" si="5"/>
        <v>0.37080522211513195</v>
      </c>
      <c r="AN35">
        <f t="shared" si="6"/>
        <v>2.963725576097433E-2</v>
      </c>
      <c r="AO35">
        <f t="shared" si="7"/>
        <v>8.0346972750372378E-2</v>
      </c>
      <c r="AP35">
        <f t="shared" si="8"/>
        <v>2.51686673092088E-2</v>
      </c>
      <c r="AQ35">
        <f t="shared" si="9"/>
        <v>0.10297467799877334</v>
      </c>
      <c r="AR35">
        <f t="shared" si="10"/>
        <v>0.10387277665819679</v>
      </c>
    </row>
    <row r="36" spans="1:44" x14ac:dyDescent="0.3">
      <c r="A36" s="4" t="s">
        <v>33</v>
      </c>
      <c r="B36" s="5">
        <v>2015</v>
      </c>
      <c r="C36" s="5" t="s">
        <v>53</v>
      </c>
      <c r="D36" s="5">
        <v>124</v>
      </c>
      <c r="E36" s="5">
        <v>129.80000000000001</v>
      </c>
      <c r="F36" s="5">
        <v>121.5</v>
      </c>
      <c r="G36" s="5">
        <v>128.6</v>
      </c>
      <c r="H36" s="5">
        <v>110</v>
      </c>
      <c r="I36" s="5">
        <v>123.7</v>
      </c>
      <c r="J36" s="5">
        <v>164.6</v>
      </c>
      <c r="K36" s="5">
        <v>191.6</v>
      </c>
      <c r="L36" s="5">
        <v>90.8</v>
      </c>
      <c r="M36" s="5">
        <v>137.1</v>
      </c>
      <c r="N36" s="5">
        <v>119.8</v>
      </c>
      <c r="O36" s="5">
        <v>133.69999999999999</v>
      </c>
      <c r="P36" s="5">
        <v>133.30000000000001</v>
      </c>
      <c r="Q36" s="5">
        <f t="shared" si="0"/>
        <v>1708.4999999999998</v>
      </c>
      <c r="R36" s="5">
        <v>137.6</v>
      </c>
      <c r="S36" s="5">
        <v>125</v>
      </c>
      <c r="T36" s="5">
        <v>119.3</v>
      </c>
      <c r="U36" s="5">
        <v>124.2</v>
      </c>
      <c r="V36" s="5">
        <f t="shared" si="1"/>
        <v>368.5</v>
      </c>
      <c r="W36" s="5">
        <v>122.9</v>
      </c>
      <c r="X36" s="5">
        <v>115.1</v>
      </c>
      <c r="Y36" s="5">
        <v>121</v>
      </c>
      <c r="Z36" s="5">
        <v>118.1</v>
      </c>
      <c r="AA36" s="5">
        <v>109.3</v>
      </c>
      <c r="AB36" s="5">
        <f t="shared" si="2"/>
        <v>471.3</v>
      </c>
      <c r="AC36" s="5">
        <v>117.9</v>
      </c>
      <c r="AD36" s="5">
        <v>126.6</v>
      </c>
      <c r="AE36" s="5">
        <v>113.3</v>
      </c>
      <c r="AF36" s="5">
        <v>116.6</v>
      </c>
      <c r="AG36" s="5">
        <f t="shared" si="3"/>
        <v>474.4</v>
      </c>
      <c r="AH36" s="7">
        <v>124.6</v>
      </c>
      <c r="AI36">
        <f t="shared" si="4"/>
        <v>4589.5999999999995</v>
      </c>
      <c r="AM36">
        <f t="shared" si="5"/>
        <v>0.37225466271570506</v>
      </c>
      <c r="AN36">
        <f t="shared" si="6"/>
        <v>2.998082621579223E-2</v>
      </c>
      <c r="AO36">
        <f t="shared" si="7"/>
        <v>8.0290221370054038E-2</v>
      </c>
      <c r="AP36">
        <f t="shared" si="8"/>
        <v>2.5078438208122715E-2</v>
      </c>
      <c r="AQ36">
        <f t="shared" si="9"/>
        <v>0.10268868746731742</v>
      </c>
      <c r="AR36">
        <f t="shared" si="10"/>
        <v>0.10336412759281856</v>
      </c>
    </row>
    <row r="37" spans="1:44" x14ac:dyDescent="0.3">
      <c r="A37" s="6" t="s">
        <v>33</v>
      </c>
      <c r="B37" s="3">
        <v>2015</v>
      </c>
      <c r="C37" s="3" t="s">
        <v>55</v>
      </c>
      <c r="D37" s="3">
        <v>124.3</v>
      </c>
      <c r="E37" s="3">
        <v>131.69999999999999</v>
      </c>
      <c r="F37" s="3">
        <v>127.1</v>
      </c>
      <c r="G37" s="3">
        <v>128.6</v>
      </c>
      <c r="H37" s="3">
        <v>110</v>
      </c>
      <c r="I37" s="3">
        <v>120.8</v>
      </c>
      <c r="J37" s="3">
        <v>149</v>
      </c>
      <c r="K37" s="3">
        <v>190.1</v>
      </c>
      <c r="L37" s="3">
        <v>92.7</v>
      </c>
      <c r="M37" s="3">
        <v>138.6</v>
      </c>
      <c r="N37" s="3">
        <v>120.2</v>
      </c>
      <c r="O37" s="3">
        <v>134.19999999999999</v>
      </c>
      <c r="P37" s="3">
        <v>131.5</v>
      </c>
      <c r="Q37" s="5">
        <f t="shared" si="0"/>
        <v>1698.8</v>
      </c>
      <c r="R37" s="3">
        <v>138.19999999999999</v>
      </c>
      <c r="S37" s="3">
        <v>125.4</v>
      </c>
      <c r="T37" s="3">
        <v>119.5</v>
      </c>
      <c r="U37" s="3">
        <v>124.5</v>
      </c>
      <c r="V37" s="5">
        <f t="shared" si="1"/>
        <v>369.4</v>
      </c>
      <c r="W37" s="3">
        <v>122.4</v>
      </c>
      <c r="X37" s="3">
        <v>116</v>
      </c>
      <c r="Y37" s="3">
        <v>121</v>
      </c>
      <c r="Z37" s="3">
        <v>118.6</v>
      </c>
      <c r="AA37" s="3">
        <v>109.3</v>
      </c>
      <c r="AB37" s="5">
        <f t="shared" si="2"/>
        <v>471.3</v>
      </c>
      <c r="AC37" s="3">
        <v>118.1</v>
      </c>
      <c r="AD37" s="3">
        <v>126.6</v>
      </c>
      <c r="AE37" s="3">
        <v>113.2</v>
      </c>
      <c r="AF37" s="3">
        <v>116.7</v>
      </c>
      <c r="AG37" s="5">
        <f t="shared" si="3"/>
        <v>474.59999999999997</v>
      </c>
      <c r="AH37" s="8">
        <v>124</v>
      </c>
      <c r="AI37">
        <f t="shared" si="4"/>
        <v>4583.6000000000004</v>
      </c>
      <c r="AM37">
        <f t="shared" si="5"/>
        <v>0.37062570904965525</v>
      </c>
      <c r="AN37">
        <f t="shared" si="6"/>
        <v>3.0150973034296182E-2</v>
      </c>
      <c r="AO37">
        <f t="shared" si="7"/>
        <v>8.0591674666201221E-2</v>
      </c>
      <c r="AP37">
        <f t="shared" si="8"/>
        <v>2.5307618465834712E-2</v>
      </c>
      <c r="AQ37">
        <f t="shared" si="9"/>
        <v>0.10282310847368879</v>
      </c>
      <c r="AR37">
        <f t="shared" si="10"/>
        <v>0.10354306658521685</v>
      </c>
    </row>
    <row r="38" spans="1:44" x14ac:dyDescent="0.3">
      <c r="A38" s="4" t="s">
        <v>33</v>
      </c>
      <c r="B38" s="5">
        <v>2016</v>
      </c>
      <c r="C38" s="5" t="s">
        <v>31</v>
      </c>
      <c r="D38" s="5">
        <v>124.7</v>
      </c>
      <c r="E38" s="5">
        <v>135.9</v>
      </c>
      <c r="F38" s="5">
        <v>132</v>
      </c>
      <c r="G38" s="5">
        <v>129.19999999999999</v>
      </c>
      <c r="H38" s="5">
        <v>109.7</v>
      </c>
      <c r="I38" s="5">
        <v>119</v>
      </c>
      <c r="J38" s="5">
        <v>144.1</v>
      </c>
      <c r="K38" s="5">
        <v>184.2</v>
      </c>
      <c r="L38" s="5">
        <v>96.7</v>
      </c>
      <c r="M38" s="5">
        <v>139.5</v>
      </c>
      <c r="N38" s="5">
        <v>120.5</v>
      </c>
      <c r="O38" s="5">
        <v>134.69999999999999</v>
      </c>
      <c r="P38" s="5">
        <v>131.19999999999999</v>
      </c>
      <c r="Q38" s="5">
        <f t="shared" si="0"/>
        <v>1701.4</v>
      </c>
      <c r="R38" s="5">
        <v>139.5</v>
      </c>
      <c r="S38" s="5">
        <v>125.8</v>
      </c>
      <c r="T38" s="5">
        <v>119.8</v>
      </c>
      <c r="U38" s="5">
        <v>124.9</v>
      </c>
      <c r="V38" s="5">
        <f t="shared" si="1"/>
        <v>370.5</v>
      </c>
      <c r="W38" s="5">
        <v>123.4</v>
      </c>
      <c r="X38" s="5">
        <v>116.9</v>
      </c>
      <c r="Y38" s="5">
        <v>121.6</v>
      </c>
      <c r="Z38" s="5">
        <v>119.1</v>
      </c>
      <c r="AA38" s="5">
        <v>108.9</v>
      </c>
      <c r="AB38" s="5">
        <f t="shared" si="2"/>
        <v>473</v>
      </c>
      <c r="AC38" s="5">
        <v>118.5</v>
      </c>
      <c r="AD38" s="5">
        <v>126.4</v>
      </c>
      <c r="AE38" s="5">
        <v>114</v>
      </c>
      <c r="AF38" s="5">
        <v>116.8</v>
      </c>
      <c r="AG38" s="5">
        <f t="shared" si="3"/>
        <v>475.7</v>
      </c>
      <c r="AH38" s="7">
        <v>124.2</v>
      </c>
      <c r="AI38">
        <f t="shared" si="4"/>
        <v>4596.2</v>
      </c>
      <c r="AM38">
        <f t="shared" si="5"/>
        <v>0.37017536225577652</v>
      </c>
      <c r="AN38">
        <f t="shared" si="6"/>
        <v>3.0351159653626912E-2</v>
      </c>
      <c r="AO38">
        <f t="shared" si="7"/>
        <v>8.0610069187589756E-2</v>
      </c>
      <c r="AP38">
        <f t="shared" si="8"/>
        <v>2.5434054218702408E-2</v>
      </c>
      <c r="AQ38">
        <f t="shared" si="9"/>
        <v>0.10291110047430486</v>
      </c>
      <c r="AR38">
        <f t="shared" si="10"/>
        <v>0.10349854227405247</v>
      </c>
    </row>
    <row r="39" spans="1:44" x14ac:dyDescent="0.3">
      <c r="A39" s="6" t="s">
        <v>33</v>
      </c>
      <c r="B39" s="3">
        <v>2016</v>
      </c>
      <c r="C39" s="3" t="s">
        <v>36</v>
      </c>
      <c r="D39" s="3">
        <v>124.8</v>
      </c>
      <c r="E39" s="3">
        <v>135.1</v>
      </c>
      <c r="F39" s="3">
        <v>130.30000000000001</v>
      </c>
      <c r="G39" s="3">
        <v>129.6</v>
      </c>
      <c r="H39" s="3">
        <v>108.4</v>
      </c>
      <c r="I39" s="3">
        <v>118.6</v>
      </c>
      <c r="J39" s="3">
        <v>129.19999999999999</v>
      </c>
      <c r="K39" s="3">
        <v>176.4</v>
      </c>
      <c r="L39" s="3">
        <v>99.1</v>
      </c>
      <c r="M39" s="3">
        <v>139.69999999999999</v>
      </c>
      <c r="N39" s="3">
        <v>120.6</v>
      </c>
      <c r="O39" s="3">
        <v>135.19999999999999</v>
      </c>
      <c r="P39" s="3">
        <v>129.1</v>
      </c>
      <c r="Q39" s="5">
        <f t="shared" si="0"/>
        <v>1676.1</v>
      </c>
      <c r="R39" s="3">
        <v>140</v>
      </c>
      <c r="S39" s="3">
        <v>126.2</v>
      </c>
      <c r="T39" s="3">
        <v>120.1</v>
      </c>
      <c r="U39" s="3">
        <v>125.3</v>
      </c>
      <c r="V39" s="5">
        <f t="shared" si="1"/>
        <v>371.6</v>
      </c>
      <c r="W39" s="3">
        <v>124.4</v>
      </c>
      <c r="X39" s="3">
        <v>116</v>
      </c>
      <c r="Y39" s="3">
        <v>121.8</v>
      </c>
      <c r="Z39" s="3">
        <v>119.5</v>
      </c>
      <c r="AA39" s="3">
        <v>109.1</v>
      </c>
      <c r="AB39" s="5">
        <f t="shared" si="2"/>
        <v>474.79999999999995</v>
      </c>
      <c r="AC39" s="3">
        <v>118.8</v>
      </c>
      <c r="AD39" s="3">
        <v>126.3</v>
      </c>
      <c r="AE39" s="3">
        <v>116.2</v>
      </c>
      <c r="AF39" s="3">
        <v>117.2</v>
      </c>
      <c r="AG39" s="5">
        <f t="shared" si="3"/>
        <v>478.5</v>
      </c>
      <c r="AH39" s="8">
        <v>123.8</v>
      </c>
      <c r="AI39">
        <f t="shared" si="4"/>
        <v>4581.9000000000005</v>
      </c>
      <c r="AM39">
        <f t="shared" si="5"/>
        <v>0.36580894388790669</v>
      </c>
      <c r="AN39">
        <f t="shared" si="6"/>
        <v>3.0555009930378223E-2</v>
      </c>
      <c r="AO39">
        <f t="shared" si="7"/>
        <v>8.1101726358061066E-2</v>
      </c>
      <c r="AP39">
        <f t="shared" si="8"/>
        <v>2.5317008228027672E-2</v>
      </c>
      <c r="AQ39">
        <f t="shared" si="9"/>
        <v>0.10362513367816842</v>
      </c>
      <c r="AR39">
        <f t="shared" si="10"/>
        <v>0.10443265894061414</v>
      </c>
    </row>
    <row r="40" spans="1:44" x14ac:dyDescent="0.3">
      <c r="A40" s="4" t="s">
        <v>33</v>
      </c>
      <c r="B40" s="5">
        <v>2016</v>
      </c>
      <c r="C40" s="5" t="s">
        <v>38</v>
      </c>
      <c r="D40" s="5">
        <v>124.8</v>
      </c>
      <c r="E40" s="5">
        <v>136.30000000000001</v>
      </c>
      <c r="F40" s="5">
        <v>123.7</v>
      </c>
      <c r="G40" s="5">
        <v>129.69999999999999</v>
      </c>
      <c r="H40" s="5">
        <v>107.9</v>
      </c>
      <c r="I40" s="5">
        <v>119.9</v>
      </c>
      <c r="J40" s="5">
        <v>128.1</v>
      </c>
      <c r="K40" s="5">
        <v>170.3</v>
      </c>
      <c r="L40" s="5">
        <v>101.8</v>
      </c>
      <c r="M40" s="5">
        <v>140.1</v>
      </c>
      <c r="N40" s="5">
        <v>120.7</v>
      </c>
      <c r="O40" s="5">
        <v>135.4</v>
      </c>
      <c r="P40" s="5">
        <v>128.9</v>
      </c>
      <c r="Q40" s="5">
        <f t="shared" si="0"/>
        <v>1667.6000000000001</v>
      </c>
      <c r="R40" s="5">
        <v>140.6</v>
      </c>
      <c r="S40" s="5">
        <v>126.4</v>
      </c>
      <c r="T40" s="5">
        <v>120.3</v>
      </c>
      <c r="U40" s="5">
        <v>125.5</v>
      </c>
      <c r="V40" s="5">
        <f t="shared" si="1"/>
        <v>372.2</v>
      </c>
      <c r="W40" s="5">
        <v>124.9</v>
      </c>
      <c r="X40" s="5">
        <v>114.8</v>
      </c>
      <c r="Y40" s="5">
        <v>122.3</v>
      </c>
      <c r="Z40" s="5">
        <v>119.7</v>
      </c>
      <c r="AA40" s="5">
        <v>108.5</v>
      </c>
      <c r="AB40" s="5">
        <f t="shared" si="2"/>
        <v>475.4</v>
      </c>
      <c r="AC40" s="5">
        <v>119.1</v>
      </c>
      <c r="AD40" s="5">
        <v>126.4</v>
      </c>
      <c r="AE40" s="5">
        <v>117.1</v>
      </c>
      <c r="AF40" s="5">
        <v>117.3</v>
      </c>
      <c r="AG40" s="5">
        <f t="shared" si="3"/>
        <v>479.90000000000003</v>
      </c>
      <c r="AH40" s="7">
        <v>123.8</v>
      </c>
      <c r="AI40">
        <f t="shared" si="4"/>
        <v>4578</v>
      </c>
      <c r="AM40">
        <f t="shared" si="5"/>
        <v>0.36426387068588906</v>
      </c>
      <c r="AN40">
        <f t="shared" si="6"/>
        <v>3.071210135430319E-2</v>
      </c>
      <c r="AO40">
        <f t="shared" si="7"/>
        <v>8.1301878549584969E-2</v>
      </c>
      <c r="AP40">
        <f t="shared" si="8"/>
        <v>2.5076452599388378E-2</v>
      </c>
      <c r="AQ40">
        <f t="shared" si="9"/>
        <v>0.1038444735692442</v>
      </c>
      <c r="AR40">
        <f t="shared" si="10"/>
        <v>0.10482743556138052</v>
      </c>
    </row>
    <row r="41" spans="1:44" x14ac:dyDescent="0.3">
      <c r="A41" s="6" t="s">
        <v>33</v>
      </c>
      <c r="B41" s="3">
        <v>2016</v>
      </c>
      <c r="C41" s="3" t="s">
        <v>39</v>
      </c>
      <c r="D41" s="3">
        <v>124.9</v>
      </c>
      <c r="E41" s="3">
        <v>139.30000000000001</v>
      </c>
      <c r="F41" s="3">
        <v>119.9</v>
      </c>
      <c r="G41" s="3">
        <v>130.19999999999999</v>
      </c>
      <c r="H41" s="3">
        <v>108.9</v>
      </c>
      <c r="I41" s="3">
        <v>131.1</v>
      </c>
      <c r="J41" s="3">
        <v>136.80000000000001</v>
      </c>
      <c r="K41" s="3">
        <v>176.9</v>
      </c>
      <c r="L41" s="3">
        <v>109.1</v>
      </c>
      <c r="M41" s="3">
        <v>140.4</v>
      </c>
      <c r="N41" s="3">
        <v>121.1</v>
      </c>
      <c r="O41" s="3">
        <v>135.9</v>
      </c>
      <c r="P41" s="3">
        <v>131.80000000000001</v>
      </c>
      <c r="Q41" s="5">
        <f t="shared" si="0"/>
        <v>1706.3</v>
      </c>
      <c r="R41" s="3">
        <v>141.5</v>
      </c>
      <c r="S41" s="3">
        <v>126.8</v>
      </c>
      <c r="T41" s="3">
        <v>120.5</v>
      </c>
      <c r="U41" s="3">
        <v>125.8</v>
      </c>
      <c r="V41" s="5">
        <f t="shared" si="1"/>
        <v>373.1</v>
      </c>
      <c r="W41" s="3">
        <v>125.6</v>
      </c>
      <c r="X41" s="3">
        <v>114.6</v>
      </c>
      <c r="Y41" s="3">
        <v>122.8</v>
      </c>
      <c r="Z41" s="3">
        <v>120</v>
      </c>
      <c r="AA41" s="3">
        <v>110</v>
      </c>
      <c r="AB41" s="5">
        <f t="shared" si="2"/>
        <v>478.4</v>
      </c>
      <c r="AC41" s="3">
        <v>119.5</v>
      </c>
      <c r="AD41" s="3">
        <v>127.6</v>
      </c>
      <c r="AE41" s="3">
        <v>117.6</v>
      </c>
      <c r="AF41" s="3">
        <v>118.2</v>
      </c>
      <c r="AG41" s="5">
        <f t="shared" si="3"/>
        <v>482.9</v>
      </c>
      <c r="AH41" s="8">
        <v>125.3</v>
      </c>
      <c r="AI41">
        <f t="shared" si="4"/>
        <v>4631.2</v>
      </c>
      <c r="AM41">
        <f t="shared" si="5"/>
        <v>0.36843582656762824</v>
      </c>
      <c r="AN41">
        <f t="shared" si="6"/>
        <v>3.0553636206598723E-2</v>
      </c>
      <c r="AO41">
        <f t="shared" si="7"/>
        <v>8.0562273276904475E-2</v>
      </c>
      <c r="AP41">
        <f t="shared" si="8"/>
        <v>2.4745206425980309E-2</v>
      </c>
      <c r="AQ41">
        <f t="shared" si="9"/>
        <v>0.10329936085679738</v>
      </c>
      <c r="AR41">
        <f t="shared" si="10"/>
        <v>0.10427103126619451</v>
      </c>
    </row>
    <row r="42" spans="1:44" x14ac:dyDescent="0.3">
      <c r="A42" s="4" t="s">
        <v>33</v>
      </c>
      <c r="B42" s="5">
        <v>2016</v>
      </c>
      <c r="C42" s="5" t="s">
        <v>41</v>
      </c>
      <c r="D42" s="5">
        <v>125</v>
      </c>
      <c r="E42" s="5">
        <v>142.1</v>
      </c>
      <c r="F42" s="5">
        <v>127</v>
      </c>
      <c r="G42" s="5">
        <v>130.4</v>
      </c>
      <c r="H42" s="5">
        <v>109.6</v>
      </c>
      <c r="I42" s="5">
        <v>133.5</v>
      </c>
      <c r="J42" s="5">
        <v>151.4</v>
      </c>
      <c r="K42" s="5">
        <v>182.8</v>
      </c>
      <c r="L42" s="5">
        <v>111.1</v>
      </c>
      <c r="M42" s="5">
        <v>141.5</v>
      </c>
      <c r="N42" s="5">
        <v>121.5</v>
      </c>
      <c r="O42" s="5">
        <v>136.30000000000001</v>
      </c>
      <c r="P42" s="5">
        <v>134.6</v>
      </c>
      <c r="Q42" s="5">
        <f t="shared" si="0"/>
        <v>1746.7999999999997</v>
      </c>
      <c r="R42" s="5">
        <v>142.19999999999999</v>
      </c>
      <c r="S42" s="5">
        <v>127.2</v>
      </c>
      <c r="T42" s="5">
        <v>120.7</v>
      </c>
      <c r="U42" s="5">
        <v>126.2</v>
      </c>
      <c r="V42" s="5">
        <f t="shared" si="1"/>
        <v>374.1</v>
      </c>
      <c r="W42" s="5">
        <v>126</v>
      </c>
      <c r="X42" s="5">
        <v>115</v>
      </c>
      <c r="Y42" s="5">
        <v>123.2</v>
      </c>
      <c r="Z42" s="5">
        <v>120.3</v>
      </c>
      <c r="AA42" s="5">
        <v>110.7</v>
      </c>
      <c r="AB42" s="5">
        <f t="shared" si="2"/>
        <v>480.2</v>
      </c>
      <c r="AC42" s="5">
        <v>119.8</v>
      </c>
      <c r="AD42" s="5">
        <v>128</v>
      </c>
      <c r="AE42" s="5">
        <v>118.5</v>
      </c>
      <c r="AF42" s="5">
        <v>118.7</v>
      </c>
      <c r="AG42" s="5">
        <f t="shared" si="3"/>
        <v>485</v>
      </c>
      <c r="AH42" s="7">
        <v>126.6</v>
      </c>
      <c r="AI42">
        <f t="shared" si="4"/>
        <v>4682.5999999999995</v>
      </c>
      <c r="AM42">
        <f t="shared" si="5"/>
        <v>0.37304061845983</v>
      </c>
      <c r="AN42">
        <f t="shared" si="6"/>
        <v>3.0367744415495664E-2</v>
      </c>
      <c r="AO42">
        <f t="shared" si="7"/>
        <v>7.9891513261863084E-2</v>
      </c>
      <c r="AP42">
        <f t="shared" si="8"/>
        <v>2.4559005680604797E-2</v>
      </c>
      <c r="AQ42">
        <f t="shared" si="9"/>
        <v>0.10254986545936019</v>
      </c>
      <c r="AR42">
        <f t="shared" si="10"/>
        <v>0.10357493700081152</v>
      </c>
    </row>
    <row r="43" spans="1:44" x14ac:dyDescent="0.3">
      <c r="A43" s="6" t="s">
        <v>33</v>
      </c>
      <c r="B43" s="3">
        <v>2016</v>
      </c>
      <c r="C43" s="3" t="s">
        <v>42</v>
      </c>
      <c r="D43" s="3">
        <v>125.9</v>
      </c>
      <c r="E43" s="3">
        <v>143.9</v>
      </c>
      <c r="F43" s="3">
        <v>130.9</v>
      </c>
      <c r="G43" s="3">
        <v>131</v>
      </c>
      <c r="H43" s="3">
        <v>110.2</v>
      </c>
      <c r="I43" s="3">
        <v>135.5</v>
      </c>
      <c r="J43" s="3">
        <v>173.7</v>
      </c>
      <c r="K43" s="3">
        <v>184.4</v>
      </c>
      <c r="L43" s="3">
        <v>112</v>
      </c>
      <c r="M43" s="3">
        <v>142.80000000000001</v>
      </c>
      <c r="N43" s="3">
        <v>121.6</v>
      </c>
      <c r="O43" s="3">
        <v>136.9</v>
      </c>
      <c r="P43" s="3">
        <v>138.19999999999999</v>
      </c>
      <c r="Q43" s="5">
        <f t="shared" si="0"/>
        <v>1787.0000000000002</v>
      </c>
      <c r="R43" s="3">
        <v>142.69999999999999</v>
      </c>
      <c r="S43" s="3">
        <v>127.6</v>
      </c>
      <c r="T43" s="3">
        <v>121.1</v>
      </c>
      <c r="U43" s="3">
        <v>126.6</v>
      </c>
      <c r="V43" s="5">
        <f t="shared" si="1"/>
        <v>375.29999999999995</v>
      </c>
      <c r="W43" s="3">
        <v>125.5</v>
      </c>
      <c r="X43" s="3">
        <v>115.5</v>
      </c>
      <c r="Y43" s="3">
        <v>123.2</v>
      </c>
      <c r="Z43" s="3">
        <v>120.6</v>
      </c>
      <c r="AA43" s="3">
        <v>112.3</v>
      </c>
      <c r="AB43" s="5">
        <f t="shared" si="2"/>
        <v>481.59999999999997</v>
      </c>
      <c r="AC43" s="3">
        <v>119.9</v>
      </c>
      <c r="AD43" s="3">
        <v>129.30000000000001</v>
      </c>
      <c r="AE43" s="3">
        <v>118.8</v>
      </c>
      <c r="AF43" s="3">
        <v>119.6</v>
      </c>
      <c r="AG43" s="5">
        <f t="shared" si="3"/>
        <v>487.6</v>
      </c>
      <c r="AH43" s="8">
        <v>128.1</v>
      </c>
      <c r="AI43">
        <f t="shared" si="4"/>
        <v>4734.2000000000007</v>
      </c>
      <c r="AM43">
        <f t="shared" si="5"/>
        <v>0.37746609775674878</v>
      </c>
      <c r="AN43">
        <f t="shared" si="6"/>
        <v>3.0142368298762191E-2</v>
      </c>
      <c r="AO43">
        <f t="shared" si="7"/>
        <v>7.9274217396814645E-2</v>
      </c>
      <c r="AP43">
        <f t="shared" si="8"/>
        <v>2.4396941405094838E-2</v>
      </c>
      <c r="AQ43">
        <f t="shared" si="9"/>
        <v>0.10172785264669847</v>
      </c>
      <c r="AR43">
        <f t="shared" si="10"/>
        <v>0.10299522622618393</v>
      </c>
    </row>
    <row r="44" spans="1:44" x14ac:dyDescent="0.3">
      <c r="A44" s="4" t="s">
        <v>33</v>
      </c>
      <c r="B44" s="5">
        <v>2016</v>
      </c>
      <c r="C44" s="5" t="s">
        <v>44</v>
      </c>
      <c r="D44" s="5">
        <v>126.8</v>
      </c>
      <c r="E44" s="5">
        <v>144.19999999999999</v>
      </c>
      <c r="F44" s="5">
        <v>136.6</v>
      </c>
      <c r="G44" s="5">
        <v>131.80000000000001</v>
      </c>
      <c r="H44" s="5">
        <v>111</v>
      </c>
      <c r="I44" s="5">
        <v>137</v>
      </c>
      <c r="J44" s="5">
        <v>179.5</v>
      </c>
      <c r="K44" s="5">
        <v>188.4</v>
      </c>
      <c r="L44" s="5">
        <v>113.3</v>
      </c>
      <c r="M44" s="5">
        <v>143.9</v>
      </c>
      <c r="N44" s="5">
        <v>121.7</v>
      </c>
      <c r="O44" s="5">
        <v>137.5</v>
      </c>
      <c r="P44" s="5">
        <v>139.80000000000001</v>
      </c>
      <c r="Q44" s="5">
        <f t="shared" si="0"/>
        <v>1811.5000000000002</v>
      </c>
      <c r="R44" s="5">
        <v>142.9</v>
      </c>
      <c r="S44" s="5">
        <v>127.9</v>
      </c>
      <c r="T44" s="5">
        <v>121.1</v>
      </c>
      <c r="U44" s="5">
        <v>126.9</v>
      </c>
      <c r="V44" s="5">
        <f t="shared" si="1"/>
        <v>375.9</v>
      </c>
      <c r="W44" s="5">
        <v>126.4</v>
      </c>
      <c r="X44" s="5">
        <v>115.5</v>
      </c>
      <c r="Y44" s="5">
        <v>123.5</v>
      </c>
      <c r="Z44" s="5">
        <v>120.9</v>
      </c>
      <c r="AA44" s="5">
        <v>111.7</v>
      </c>
      <c r="AB44" s="5">
        <f t="shared" si="2"/>
        <v>482.5</v>
      </c>
      <c r="AC44" s="5">
        <v>120.3</v>
      </c>
      <c r="AD44" s="5">
        <v>130.80000000000001</v>
      </c>
      <c r="AE44" s="5">
        <v>120</v>
      </c>
      <c r="AF44" s="5">
        <v>119.9</v>
      </c>
      <c r="AG44" s="5">
        <f t="shared" si="3"/>
        <v>491</v>
      </c>
      <c r="AH44" s="7">
        <v>129</v>
      </c>
      <c r="AI44">
        <f t="shared" si="4"/>
        <v>4768.7000000000007</v>
      </c>
      <c r="AM44">
        <f t="shared" si="5"/>
        <v>0.37987292134124601</v>
      </c>
      <c r="AN44">
        <f t="shared" si="6"/>
        <v>2.996623817811982E-2</v>
      </c>
      <c r="AO44">
        <f t="shared" si="7"/>
        <v>7.8826514563717559E-2</v>
      </c>
      <c r="AP44">
        <f t="shared" si="8"/>
        <v>2.4220437435779139E-2</v>
      </c>
      <c r="AQ44">
        <f t="shared" si="9"/>
        <v>0.10118061526202109</v>
      </c>
      <c r="AR44">
        <f t="shared" si="10"/>
        <v>0.10296307169668881</v>
      </c>
    </row>
    <row r="45" spans="1:44" x14ac:dyDescent="0.3">
      <c r="A45" s="6" t="s">
        <v>33</v>
      </c>
      <c r="B45" s="3">
        <v>2016</v>
      </c>
      <c r="C45" s="3" t="s">
        <v>46</v>
      </c>
      <c r="D45" s="3">
        <v>127.6</v>
      </c>
      <c r="E45" s="3">
        <v>140.30000000000001</v>
      </c>
      <c r="F45" s="3">
        <v>133.69999999999999</v>
      </c>
      <c r="G45" s="3">
        <v>132.19999999999999</v>
      </c>
      <c r="H45" s="3">
        <v>111.8</v>
      </c>
      <c r="I45" s="3">
        <v>135.80000000000001</v>
      </c>
      <c r="J45" s="3">
        <v>163.5</v>
      </c>
      <c r="K45" s="3">
        <v>182.3</v>
      </c>
      <c r="L45" s="3">
        <v>114.6</v>
      </c>
      <c r="M45" s="3">
        <v>144.6</v>
      </c>
      <c r="N45" s="3">
        <v>121.9</v>
      </c>
      <c r="O45" s="3">
        <v>138.1</v>
      </c>
      <c r="P45" s="3">
        <v>137.6</v>
      </c>
      <c r="Q45" s="5">
        <f t="shared" si="0"/>
        <v>1783.9999999999995</v>
      </c>
      <c r="R45" s="3">
        <v>143.6</v>
      </c>
      <c r="S45" s="3">
        <v>128.30000000000001</v>
      </c>
      <c r="T45" s="3">
        <v>121.4</v>
      </c>
      <c r="U45" s="3">
        <v>127.3</v>
      </c>
      <c r="V45" s="5">
        <f t="shared" si="1"/>
        <v>377</v>
      </c>
      <c r="W45" s="3">
        <v>127.3</v>
      </c>
      <c r="X45" s="3">
        <v>114.7</v>
      </c>
      <c r="Y45" s="3">
        <v>123.9</v>
      </c>
      <c r="Z45" s="3">
        <v>121.2</v>
      </c>
      <c r="AA45" s="3">
        <v>110.4</v>
      </c>
      <c r="AB45" s="5">
        <f t="shared" si="2"/>
        <v>482.79999999999995</v>
      </c>
      <c r="AC45" s="3">
        <v>120.6</v>
      </c>
      <c r="AD45" s="3">
        <v>131.5</v>
      </c>
      <c r="AE45" s="3">
        <v>120.9</v>
      </c>
      <c r="AF45" s="3">
        <v>119.9</v>
      </c>
      <c r="AG45" s="5">
        <f t="shared" si="3"/>
        <v>492.9</v>
      </c>
      <c r="AH45" s="8">
        <v>128.4</v>
      </c>
      <c r="AI45">
        <f t="shared" si="4"/>
        <v>4747.6999999999989</v>
      </c>
      <c r="AM45">
        <f t="shared" si="5"/>
        <v>0.37576089474903634</v>
      </c>
      <c r="AN45">
        <f t="shared" si="6"/>
        <v>3.0246224487646654E-2</v>
      </c>
      <c r="AO45">
        <f t="shared" si="7"/>
        <v>7.9406870695284057E-2</v>
      </c>
      <c r="AP45">
        <f t="shared" si="8"/>
        <v>2.4159066495355652E-2</v>
      </c>
      <c r="AQ45">
        <f t="shared" si="9"/>
        <v>0.10169134528297914</v>
      </c>
      <c r="AR45">
        <f t="shared" si="10"/>
        <v>0.10381869115571753</v>
      </c>
    </row>
    <row r="46" spans="1:44" x14ac:dyDescent="0.3">
      <c r="A46" s="4" t="s">
        <v>33</v>
      </c>
      <c r="B46" s="5">
        <v>2016</v>
      </c>
      <c r="C46" s="5" t="s">
        <v>48</v>
      </c>
      <c r="D46" s="5">
        <v>128.1</v>
      </c>
      <c r="E46" s="5">
        <v>137.69999999999999</v>
      </c>
      <c r="F46" s="5">
        <v>130.6</v>
      </c>
      <c r="G46" s="5">
        <v>132.6</v>
      </c>
      <c r="H46" s="5">
        <v>111.9</v>
      </c>
      <c r="I46" s="5">
        <v>132.5</v>
      </c>
      <c r="J46" s="5">
        <v>152.9</v>
      </c>
      <c r="K46" s="5">
        <v>173.6</v>
      </c>
      <c r="L46" s="5">
        <v>115.1</v>
      </c>
      <c r="M46" s="5">
        <v>144.80000000000001</v>
      </c>
      <c r="N46" s="5">
        <v>122.1</v>
      </c>
      <c r="O46" s="5">
        <v>138.80000000000001</v>
      </c>
      <c r="P46" s="5">
        <v>135.69999999999999</v>
      </c>
      <c r="Q46" s="5">
        <f t="shared" si="0"/>
        <v>1756.3999999999996</v>
      </c>
      <c r="R46" s="5">
        <v>143.9</v>
      </c>
      <c r="S46" s="5">
        <v>128.69999999999999</v>
      </c>
      <c r="T46" s="5">
        <v>121.6</v>
      </c>
      <c r="U46" s="5">
        <v>127.7</v>
      </c>
      <c r="V46" s="5">
        <f t="shared" si="1"/>
        <v>378</v>
      </c>
      <c r="W46" s="5">
        <v>127.9</v>
      </c>
      <c r="X46" s="5">
        <v>114.8</v>
      </c>
      <c r="Y46" s="5">
        <v>124.3</v>
      </c>
      <c r="Z46" s="5">
        <v>121.4</v>
      </c>
      <c r="AA46" s="5">
        <v>111.8</v>
      </c>
      <c r="AB46" s="5">
        <f t="shared" si="2"/>
        <v>485.40000000000003</v>
      </c>
      <c r="AC46" s="5">
        <v>120.8</v>
      </c>
      <c r="AD46" s="5">
        <v>131.6</v>
      </c>
      <c r="AE46" s="5">
        <v>121.2</v>
      </c>
      <c r="AF46" s="5">
        <v>120.5</v>
      </c>
      <c r="AG46" s="5">
        <f t="shared" si="3"/>
        <v>494.09999999999997</v>
      </c>
      <c r="AH46" s="7">
        <v>128</v>
      </c>
      <c r="AI46">
        <f t="shared" si="4"/>
        <v>4730.1000000000013</v>
      </c>
      <c r="AM46">
        <f t="shared" si="5"/>
        <v>0.37132407348681828</v>
      </c>
      <c r="AN46">
        <f t="shared" si="6"/>
        <v>3.0422189805712346E-2</v>
      </c>
      <c r="AO46">
        <f t="shared" si="7"/>
        <v>7.9913743895477882E-2</v>
      </c>
      <c r="AP46">
        <f t="shared" si="8"/>
        <v>2.4270099997885871E-2</v>
      </c>
      <c r="AQ46">
        <f t="shared" si="9"/>
        <v>0.1026193949387962</v>
      </c>
      <c r="AR46">
        <f t="shared" si="10"/>
        <v>0.1044586795205175</v>
      </c>
    </row>
    <row r="47" spans="1:44" x14ac:dyDescent="0.3">
      <c r="A47" s="6" t="s">
        <v>33</v>
      </c>
      <c r="B47" s="3">
        <v>2016</v>
      </c>
      <c r="C47" s="3" t="s">
        <v>50</v>
      </c>
      <c r="D47" s="3">
        <v>128.69999999999999</v>
      </c>
      <c r="E47" s="3">
        <v>138.4</v>
      </c>
      <c r="F47" s="3">
        <v>130.30000000000001</v>
      </c>
      <c r="G47" s="3">
        <v>132.69999999999999</v>
      </c>
      <c r="H47" s="3">
        <v>112.5</v>
      </c>
      <c r="I47" s="3">
        <v>130.4</v>
      </c>
      <c r="J47" s="3">
        <v>155.1</v>
      </c>
      <c r="K47" s="3">
        <v>175.7</v>
      </c>
      <c r="L47" s="3">
        <v>115.4</v>
      </c>
      <c r="M47" s="3">
        <v>145.30000000000001</v>
      </c>
      <c r="N47" s="3">
        <v>122.5</v>
      </c>
      <c r="O47" s="3">
        <v>139.6</v>
      </c>
      <c r="P47" s="3">
        <v>136.30000000000001</v>
      </c>
      <c r="Q47" s="5">
        <f t="shared" si="0"/>
        <v>1762.8999999999999</v>
      </c>
      <c r="R47" s="3">
        <v>144.30000000000001</v>
      </c>
      <c r="S47" s="3">
        <v>129.1</v>
      </c>
      <c r="T47" s="3">
        <v>121.9</v>
      </c>
      <c r="U47" s="3">
        <v>128</v>
      </c>
      <c r="V47" s="5">
        <f t="shared" si="1"/>
        <v>379</v>
      </c>
      <c r="W47" s="3">
        <v>128.69999999999999</v>
      </c>
      <c r="X47" s="3">
        <v>115.2</v>
      </c>
      <c r="Y47" s="3">
        <v>124.5</v>
      </c>
      <c r="Z47" s="3">
        <v>121.8</v>
      </c>
      <c r="AA47" s="3">
        <v>112.8</v>
      </c>
      <c r="AB47" s="5">
        <f t="shared" si="2"/>
        <v>487.8</v>
      </c>
      <c r="AC47" s="3">
        <v>121.2</v>
      </c>
      <c r="AD47" s="3">
        <v>131.9</v>
      </c>
      <c r="AE47" s="3">
        <v>120.8</v>
      </c>
      <c r="AF47" s="3">
        <v>120.9</v>
      </c>
      <c r="AG47" s="5">
        <f t="shared" si="3"/>
        <v>494.80000000000007</v>
      </c>
      <c r="AH47" s="8">
        <v>128.6</v>
      </c>
      <c r="AI47">
        <f t="shared" si="4"/>
        <v>4745.5999999999995</v>
      </c>
      <c r="AM47">
        <f t="shared" si="5"/>
        <v>0.37148095077545518</v>
      </c>
      <c r="AN47">
        <f t="shared" si="6"/>
        <v>3.0407113958192858E-2</v>
      </c>
      <c r="AO47">
        <f t="shared" si="7"/>
        <v>7.9863452461227252E-2</v>
      </c>
      <c r="AP47">
        <f t="shared" si="8"/>
        <v>2.4275118004045856E-2</v>
      </c>
      <c r="AQ47">
        <f t="shared" si="9"/>
        <v>0.10278995279838167</v>
      </c>
      <c r="AR47">
        <f t="shared" si="10"/>
        <v>0.10426500337154419</v>
      </c>
    </row>
    <row r="48" spans="1:44" x14ac:dyDescent="0.3">
      <c r="A48" s="4" t="s">
        <v>33</v>
      </c>
      <c r="B48" s="5">
        <v>2016</v>
      </c>
      <c r="C48" s="5" t="s">
        <v>53</v>
      </c>
      <c r="D48" s="5">
        <v>130.19999999999999</v>
      </c>
      <c r="E48" s="5">
        <v>138.5</v>
      </c>
      <c r="F48" s="5">
        <v>134.1</v>
      </c>
      <c r="G48" s="5">
        <v>132.9</v>
      </c>
      <c r="H48" s="5">
        <v>112.6</v>
      </c>
      <c r="I48" s="5">
        <v>130.80000000000001</v>
      </c>
      <c r="J48" s="5">
        <v>142</v>
      </c>
      <c r="K48" s="5">
        <v>174.9</v>
      </c>
      <c r="L48" s="5">
        <v>115.6</v>
      </c>
      <c r="M48" s="5">
        <v>145.4</v>
      </c>
      <c r="N48" s="5">
        <v>122.7</v>
      </c>
      <c r="O48" s="5">
        <v>140.30000000000001</v>
      </c>
      <c r="P48" s="5">
        <v>135.19999999999999</v>
      </c>
      <c r="Q48" s="5">
        <f t="shared" si="0"/>
        <v>1755.2</v>
      </c>
      <c r="R48" s="5">
        <v>144.30000000000001</v>
      </c>
      <c r="S48" s="5">
        <v>129.6</v>
      </c>
      <c r="T48" s="5">
        <v>122.1</v>
      </c>
      <c r="U48" s="5">
        <v>128.5</v>
      </c>
      <c r="V48" s="5">
        <f t="shared" si="1"/>
        <v>380.2</v>
      </c>
      <c r="W48" s="5">
        <v>129.1</v>
      </c>
      <c r="X48" s="5">
        <v>116.2</v>
      </c>
      <c r="Y48" s="5">
        <v>124.7</v>
      </c>
      <c r="Z48" s="5">
        <v>122.1</v>
      </c>
      <c r="AA48" s="5">
        <v>113.4</v>
      </c>
      <c r="AB48" s="5">
        <f t="shared" si="2"/>
        <v>489.29999999999995</v>
      </c>
      <c r="AC48" s="5">
        <v>121.7</v>
      </c>
      <c r="AD48" s="5">
        <v>132.1</v>
      </c>
      <c r="AE48" s="5">
        <v>121.3</v>
      </c>
      <c r="AF48" s="5">
        <v>121.3</v>
      </c>
      <c r="AG48" s="5">
        <f t="shared" si="3"/>
        <v>496.40000000000003</v>
      </c>
      <c r="AH48" s="7">
        <v>128.5</v>
      </c>
      <c r="AI48">
        <f t="shared" si="4"/>
        <v>4747.4999999999982</v>
      </c>
      <c r="AM48">
        <f t="shared" si="5"/>
        <v>0.36971037388099015</v>
      </c>
      <c r="AN48">
        <f t="shared" si="6"/>
        <v>3.0394944707740932E-2</v>
      </c>
      <c r="AO48">
        <f t="shared" si="7"/>
        <v>8.008425487098475E-2</v>
      </c>
      <c r="AP48">
        <f t="shared" si="8"/>
        <v>2.4476040021063728E-2</v>
      </c>
      <c r="AQ48">
        <f t="shared" si="9"/>
        <v>0.10306477093206955</v>
      </c>
      <c r="AR48">
        <f t="shared" si="10"/>
        <v>0.10456029489204849</v>
      </c>
    </row>
    <row r="49" spans="1:44" x14ac:dyDescent="0.3">
      <c r="A49" s="6" t="s">
        <v>33</v>
      </c>
      <c r="B49" s="3">
        <v>2016</v>
      </c>
      <c r="C49" s="3" t="s">
        <v>55</v>
      </c>
      <c r="D49" s="3">
        <v>131.6</v>
      </c>
      <c r="E49" s="3">
        <v>138.19999999999999</v>
      </c>
      <c r="F49" s="3">
        <v>134.9</v>
      </c>
      <c r="G49" s="3">
        <v>133.1</v>
      </c>
      <c r="H49" s="3">
        <v>113.5</v>
      </c>
      <c r="I49" s="3">
        <v>129.30000000000001</v>
      </c>
      <c r="J49" s="3">
        <v>121.1</v>
      </c>
      <c r="K49" s="3">
        <v>170.3</v>
      </c>
      <c r="L49" s="3">
        <v>115.5</v>
      </c>
      <c r="M49" s="3">
        <v>145.5</v>
      </c>
      <c r="N49" s="3">
        <v>123.1</v>
      </c>
      <c r="O49" s="3">
        <v>140.9</v>
      </c>
      <c r="P49" s="3">
        <v>132.80000000000001</v>
      </c>
      <c r="Q49" s="5">
        <f t="shared" si="0"/>
        <v>1729.8</v>
      </c>
      <c r="R49" s="3">
        <v>145</v>
      </c>
      <c r="S49" s="3">
        <v>130</v>
      </c>
      <c r="T49" s="3">
        <v>122.2</v>
      </c>
      <c r="U49" s="3">
        <v>128.80000000000001</v>
      </c>
      <c r="V49" s="5">
        <f t="shared" si="1"/>
        <v>381</v>
      </c>
      <c r="W49" s="3">
        <v>128.5</v>
      </c>
      <c r="X49" s="3">
        <v>117.8</v>
      </c>
      <c r="Y49" s="3">
        <v>125</v>
      </c>
      <c r="Z49" s="3">
        <v>122.3</v>
      </c>
      <c r="AA49" s="3">
        <v>113.7</v>
      </c>
      <c r="AB49" s="5">
        <f t="shared" si="2"/>
        <v>489.5</v>
      </c>
      <c r="AC49" s="3">
        <v>121.8</v>
      </c>
      <c r="AD49" s="3">
        <v>132.30000000000001</v>
      </c>
      <c r="AE49" s="3">
        <v>119.9</v>
      </c>
      <c r="AF49" s="3">
        <v>121.4</v>
      </c>
      <c r="AG49" s="5">
        <f t="shared" si="3"/>
        <v>495.4</v>
      </c>
      <c r="AH49" s="8">
        <v>127.6</v>
      </c>
      <c r="AI49">
        <f t="shared" si="4"/>
        <v>4724.3999999999996</v>
      </c>
      <c r="AM49">
        <f t="shared" si="5"/>
        <v>0.36614173228346458</v>
      </c>
      <c r="AN49">
        <f t="shared" si="6"/>
        <v>3.0691728050122769E-2</v>
      </c>
      <c r="AO49">
        <f t="shared" si="7"/>
        <v>8.0645161290322592E-2</v>
      </c>
      <c r="AP49">
        <f t="shared" si="8"/>
        <v>2.4934383202099737E-2</v>
      </c>
      <c r="AQ49">
        <f t="shared" si="9"/>
        <v>0.10361104055541445</v>
      </c>
      <c r="AR49">
        <f t="shared" si="10"/>
        <v>0.10485987638641944</v>
      </c>
    </row>
    <row r="50" spans="1:44" x14ac:dyDescent="0.3">
      <c r="A50" s="4" t="s">
        <v>33</v>
      </c>
      <c r="B50" s="5">
        <v>2017</v>
      </c>
      <c r="C50" s="5" t="s">
        <v>31</v>
      </c>
      <c r="D50" s="5">
        <v>132.19999999999999</v>
      </c>
      <c r="E50" s="5">
        <v>138.9</v>
      </c>
      <c r="F50" s="5">
        <v>132.6</v>
      </c>
      <c r="G50" s="5">
        <v>133.1</v>
      </c>
      <c r="H50" s="5">
        <v>114</v>
      </c>
      <c r="I50" s="5">
        <v>129.6</v>
      </c>
      <c r="J50" s="5">
        <v>118.7</v>
      </c>
      <c r="K50" s="5">
        <v>155.1</v>
      </c>
      <c r="L50" s="5">
        <v>117.3</v>
      </c>
      <c r="M50" s="5">
        <v>144.9</v>
      </c>
      <c r="N50" s="5">
        <v>123.2</v>
      </c>
      <c r="O50" s="5">
        <v>141.6</v>
      </c>
      <c r="P50" s="5">
        <v>132</v>
      </c>
      <c r="Q50" s="5">
        <f t="shared" si="0"/>
        <v>1713.2</v>
      </c>
      <c r="R50" s="5">
        <v>145.6</v>
      </c>
      <c r="S50" s="5">
        <v>130.19999999999999</v>
      </c>
      <c r="T50" s="5">
        <v>122.3</v>
      </c>
      <c r="U50" s="5">
        <v>129</v>
      </c>
      <c r="V50" s="5">
        <f t="shared" si="1"/>
        <v>381.5</v>
      </c>
      <c r="W50" s="5">
        <v>129.6</v>
      </c>
      <c r="X50" s="5">
        <v>118</v>
      </c>
      <c r="Y50" s="5">
        <v>125.1</v>
      </c>
      <c r="Z50" s="5">
        <v>122.6</v>
      </c>
      <c r="AA50" s="5">
        <v>115.2</v>
      </c>
      <c r="AB50" s="5">
        <f t="shared" si="2"/>
        <v>492.49999999999994</v>
      </c>
      <c r="AC50" s="5">
        <v>122</v>
      </c>
      <c r="AD50" s="5">
        <v>132.4</v>
      </c>
      <c r="AE50" s="5">
        <v>120.9</v>
      </c>
      <c r="AF50" s="5">
        <v>122.1</v>
      </c>
      <c r="AG50" s="5">
        <f t="shared" si="3"/>
        <v>497.4</v>
      </c>
      <c r="AH50" s="7">
        <v>127.8</v>
      </c>
      <c r="AI50">
        <f t="shared" si="4"/>
        <v>4719.5999999999995</v>
      </c>
      <c r="AM50">
        <f t="shared" si="5"/>
        <v>0.36299686414102894</v>
      </c>
      <c r="AN50">
        <f t="shared" si="6"/>
        <v>3.0850072040003392E-2</v>
      </c>
      <c r="AO50">
        <f t="shared" si="7"/>
        <v>8.0833121450970435E-2</v>
      </c>
      <c r="AP50">
        <f t="shared" si="8"/>
        <v>2.5002118823629123E-2</v>
      </c>
      <c r="AQ50">
        <f t="shared" si="9"/>
        <v>0.10435206373421477</v>
      </c>
      <c r="AR50">
        <f t="shared" si="10"/>
        <v>0.10539028731248412</v>
      </c>
    </row>
    <row r="51" spans="1:44" x14ac:dyDescent="0.3">
      <c r="A51" s="6" t="s">
        <v>33</v>
      </c>
      <c r="B51" s="3">
        <v>2017</v>
      </c>
      <c r="C51" s="3" t="s">
        <v>36</v>
      </c>
      <c r="D51" s="3">
        <v>132.80000000000001</v>
      </c>
      <c r="E51" s="3">
        <v>139.80000000000001</v>
      </c>
      <c r="F51" s="3">
        <v>129.30000000000001</v>
      </c>
      <c r="G51" s="3">
        <v>133.5</v>
      </c>
      <c r="H51" s="3">
        <v>114.3</v>
      </c>
      <c r="I51" s="3">
        <v>131.4</v>
      </c>
      <c r="J51" s="3">
        <v>120.2</v>
      </c>
      <c r="K51" s="3">
        <v>143.1</v>
      </c>
      <c r="L51" s="3">
        <v>119.5</v>
      </c>
      <c r="M51" s="3">
        <v>144</v>
      </c>
      <c r="N51" s="3">
        <v>123.4</v>
      </c>
      <c r="O51" s="3">
        <v>141.9</v>
      </c>
      <c r="P51" s="3">
        <v>132.1</v>
      </c>
      <c r="Q51" s="5">
        <f t="shared" si="0"/>
        <v>1705.3000000000002</v>
      </c>
      <c r="R51" s="3">
        <v>146.30000000000001</v>
      </c>
      <c r="S51" s="3">
        <v>130.5</v>
      </c>
      <c r="T51" s="3">
        <v>122.5</v>
      </c>
      <c r="U51" s="3">
        <v>129.30000000000001</v>
      </c>
      <c r="V51" s="5">
        <f t="shared" si="1"/>
        <v>382.3</v>
      </c>
      <c r="W51" s="3">
        <v>130.5</v>
      </c>
      <c r="X51" s="3">
        <v>119.2</v>
      </c>
      <c r="Y51" s="3">
        <v>125.3</v>
      </c>
      <c r="Z51" s="3">
        <v>122.9</v>
      </c>
      <c r="AA51" s="3">
        <v>115.5</v>
      </c>
      <c r="AB51" s="5">
        <f t="shared" si="2"/>
        <v>494.20000000000005</v>
      </c>
      <c r="AC51" s="3">
        <v>122.2</v>
      </c>
      <c r="AD51" s="3">
        <v>132.4</v>
      </c>
      <c r="AE51" s="3">
        <v>121.7</v>
      </c>
      <c r="AF51" s="3">
        <v>122.4</v>
      </c>
      <c r="AG51" s="5">
        <f t="shared" si="3"/>
        <v>498.70000000000005</v>
      </c>
      <c r="AH51" s="8">
        <v>128.19999999999999</v>
      </c>
      <c r="AI51">
        <f t="shared" si="4"/>
        <v>4721.2000000000007</v>
      </c>
      <c r="AM51">
        <f t="shared" si="5"/>
        <v>0.36120054223502496</v>
      </c>
      <c r="AN51">
        <f t="shared" si="6"/>
        <v>3.0987884436160296E-2</v>
      </c>
      <c r="AO51">
        <f t="shared" si="7"/>
        <v>8.0975175802762006E-2</v>
      </c>
      <c r="AP51">
        <f t="shared" si="8"/>
        <v>2.5247818351266625E-2</v>
      </c>
      <c r="AQ51">
        <f t="shared" si="9"/>
        <v>0.10467677709057019</v>
      </c>
      <c r="AR51">
        <f t="shared" si="10"/>
        <v>0.10562992459544183</v>
      </c>
    </row>
    <row r="52" spans="1:44" x14ac:dyDescent="0.3">
      <c r="A52" s="4" t="s">
        <v>33</v>
      </c>
      <c r="B52" s="5">
        <v>2017</v>
      </c>
      <c r="C52" s="5" t="s">
        <v>38</v>
      </c>
      <c r="D52" s="5">
        <v>132.69999999999999</v>
      </c>
      <c r="E52" s="5">
        <v>139.4</v>
      </c>
      <c r="F52" s="5">
        <v>128.4</v>
      </c>
      <c r="G52" s="5">
        <v>134.9</v>
      </c>
      <c r="H52" s="5">
        <v>114</v>
      </c>
      <c r="I52" s="5">
        <v>136.80000000000001</v>
      </c>
      <c r="J52" s="5">
        <v>122.2</v>
      </c>
      <c r="K52" s="5">
        <v>135.80000000000001</v>
      </c>
      <c r="L52" s="5">
        <v>120.3</v>
      </c>
      <c r="M52" s="5">
        <v>142.6</v>
      </c>
      <c r="N52" s="5">
        <v>123.6</v>
      </c>
      <c r="O52" s="5">
        <v>142.4</v>
      </c>
      <c r="P52" s="5">
        <v>132.6</v>
      </c>
      <c r="Q52" s="5">
        <f t="shared" si="0"/>
        <v>1705.6999999999998</v>
      </c>
      <c r="R52" s="5">
        <v>147.5</v>
      </c>
      <c r="S52" s="5">
        <v>130.80000000000001</v>
      </c>
      <c r="T52" s="5">
        <v>122.8</v>
      </c>
      <c r="U52" s="5">
        <v>129.6</v>
      </c>
      <c r="V52" s="5">
        <f t="shared" si="1"/>
        <v>383.20000000000005</v>
      </c>
      <c r="W52" s="5">
        <v>131.1</v>
      </c>
      <c r="X52" s="5">
        <v>120.8</v>
      </c>
      <c r="Y52" s="5">
        <v>125.6</v>
      </c>
      <c r="Z52" s="5">
        <v>123.1</v>
      </c>
      <c r="AA52" s="5">
        <v>115.6</v>
      </c>
      <c r="AB52" s="5">
        <f t="shared" si="2"/>
        <v>495.4</v>
      </c>
      <c r="AC52" s="5">
        <v>122.4</v>
      </c>
      <c r="AD52" s="5">
        <v>132.80000000000001</v>
      </c>
      <c r="AE52" s="5">
        <v>121.7</v>
      </c>
      <c r="AF52" s="5">
        <v>122.6</v>
      </c>
      <c r="AG52" s="5">
        <f t="shared" si="3"/>
        <v>499.5</v>
      </c>
      <c r="AH52" s="7">
        <v>128.69999999999999</v>
      </c>
      <c r="AI52">
        <f t="shared" si="4"/>
        <v>4730.2</v>
      </c>
      <c r="AM52">
        <f t="shared" si="5"/>
        <v>0.36059786055557902</v>
      </c>
      <c r="AN52">
        <f t="shared" si="6"/>
        <v>3.1182613842966472E-2</v>
      </c>
      <c r="AO52">
        <f t="shared" si="7"/>
        <v>8.1011373726269514E-2</v>
      </c>
      <c r="AP52">
        <f t="shared" si="8"/>
        <v>2.5538032218510847E-2</v>
      </c>
      <c r="AQ52">
        <f t="shared" si="9"/>
        <v>0.1047313010020718</v>
      </c>
      <c r="AR52">
        <f t="shared" si="10"/>
        <v>0.10559807196313052</v>
      </c>
    </row>
    <row r="53" spans="1:44" x14ac:dyDescent="0.3">
      <c r="A53" s="6" t="s">
        <v>33</v>
      </c>
      <c r="B53" s="3">
        <v>2017</v>
      </c>
      <c r="C53" s="3" t="s">
        <v>39</v>
      </c>
      <c r="D53" s="3">
        <v>132.69999999999999</v>
      </c>
      <c r="E53" s="3">
        <v>140.6</v>
      </c>
      <c r="F53" s="3">
        <v>124.5</v>
      </c>
      <c r="G53" s="3">
        <v>136.30000000000001</v>
      </c>
      <c r="H53" s="3">
        <v>113.5</v>
      </c>
      <c r="I53" s="3">
        <v>137.69999999999999</v>
      </c>
      <c r="J53" s="3">
        <v>127.1</v>
      </c>
      <c r="K53" s="3">
        <v>133.80000000000001</v>
      </c>
      <c r="L53" s="3">
        <v>120.8</v>
      </c>
      <c r="M53" s="3">
        <v>141.30000000000001</v>
      </c>
      <c r="N53" s="3">
        <v>123.8</v>
      </c>
      <c r="O53" s="3">
        <v>142.6</v>
      </c>
      <c r="P53" s="3">
        <v>133.4</v>
      </c>
      <c r="Q53" s="5">
        <f t="shared" si="0"/>
        <v>1708.1</v>
      </c>
      <c r="R53" s="3">
        <v>148</v>
      </c>
      <c r="S53" s="3">
        <v>131.19999999999999</v>
      </c>
      <c r="T53" s="3">
        <v>123</v>
      </c>
      <c r="U53" s="3">
        <v>130</v>
      </c>
      <c r="V53" s="5">
        <f t="shared" si="1"/>
        <v>384.2</v>
      </c>
      <c r="W53" s="3">
        <v>131.69999999999999</v>
      </c>
      <c r="X53" s="3">
        <v>121.4</v>
      </c>
      <c r="Y53" s="3">
        <v>126</v>
      </c>
      <c r="Z53" s="3">
        <v>123.4</v>
      </c>
      <c r="AA53" s="3">
        <v>114.3</v>
      </c>
      <c r="AB53" s="5">
        <f t="shared" si="2"/>
        <v>495.40000000000003</v>
      </c>
      <c r="AC53" s="3">
        <v>122.6</v>
      </c>
      <c r="AD53" s="3">
        <v>133.6</v>
      </c>
      <c r="AE53" s="3">
        <v>122.2</v>
      </c>
      <c r="AF53" s="3">
        <v>122.5</v>
      </c>
      <c r="AG53" s="5">
        <f t="shared" si="3"/>
        <v>500.9</v>
      </c>
      <c r="AH53" s="8">
        <v>129.1</v>
      </c>
      <c r="AI53">
        <f t="shared" si="4"/>
        <v>4738.5</v>
      </c>
      <c r="AM53">
        <f t="shared" si="5"/>
        <v>0.36047272343568637</v>
      </c>
      <c r="AN53">
        <f t="shared" si="6"/>
        <v>3.1233512714994197E-2</v>
      </c>
      <c r="AO53">
        <f t="shared" si="7"/>
        <v>8.1080510710140344E-2</v>
      </c>
      <c r="AP53">
        <f t="shared" si="8"/>
        <v>2.5619921916218213E-2</v>
      </c>
      <c r="AQ53">
        <f t="shared" si="9"/>
        <v>0.10454785269600085</v>
      </c>
      <c r="AR53">
        <f t="shared" si="10"/>
        <v>0.10570855756040941</v>
      </c>
    </row>
    <row r="54" spans="1:44" x14ac:dyDescent="0.3">
      <c r="A54" s="4" t="s">
        <v>33</v>
      </c>
      <c r="B54" s="5">
        <v>2017</v>
      </c>
      <c r="C54" s="5" t="s">
        <v>41</v>
      </c>
      <c r="D54" s="5">
        <v>132.6</v>
      </c>
      <c r="E54" s="5">
        <v>144.1</v>
      </c>
      <c r="F54" s="5">
        <v>125.6</v>
      </c>
      <c r="G54" s="5">
        <v>136.80000000000001</v>
      </c>
      <c r="H54" s="5">
        <v>113.4</v>
      </c>
      <c r="I54" s="5">
        <v>135.19999999999999</v>
      </c>
      <c r="J54" s="5">
        <v>129.19999999999999</v>
      </c>
      <c r="K54" s="5">
        <v>131.5</v>
      </c>
      <c r="L54" s="5">
        <v>121</v>
      </c>
      <c r="M54" s="5">
        <v>139.9</v>
      </c>
      <c r="N54" s="5">
        <v>123.8</v>
      </c>
      <c r="O54" s="5">
        <v>142.9</v>
      </c>
      <c r="P54" s="5">
        <v>133.6</v>
      </c>
      <c r="Q54" s="5">
        <f t="shared" si="0"/>
        <v>1709.6</v>
      </c>
      <c r="R54" s="5">
        <v>148.30000000000001</v>
      </c>
      <c r="S54" s="5">
        <v>131.5</v>
      </c>
      <c r="T54" s="5">
        <v>123.2</v>
      </c>
      <c r="U54" s="5">
        <v>130.19999999999999</v>
      </c>
      <c r="V54" s="5">
        <f t="shared" si="1"/>
        <v>384.9</v>
      </c>
      <c r="W54" s="5">
        <v>132.1</v>
      </c>
      <c r="X54" s="5">
        <v>120.1</v>
      </c>
      <c r="Y54" s="5">
        <v>126.5</v>
      </c>
      <c r="Z54" s="5">
        <v>123.6</v>
      </c>
      <c r="AA54" s="5">
        <v>114.3</v>
      </c>
      <c r="AB54" s="5">
        <f t="shared" si="2"/>
        <v>496.50000000000006</v>
      </c>
      <c r="AC54" s="5">
        <v>122.8</v>
      </c>
      <c r="AD54" s="5">
        <v>133.80000000000001</v>
      </c>
      <c r="AE54" s="5">
        <v>122</v>
      </c>
      <c r="AF54" s="5">
        <v>122.6</v>
      </c>
      <c r="AG54" s="5">
        <f t="shared" si="3"/>
        <v>501.20000000000005</v>
      </c>
      <c r="AH54" s="7">
        <v>129.30000000000001</v>
      </c>
      <c r="AI54">
        <f t="shared" si="4"/>
        <v>4743.2</v>
      </c>
      <c r="AM54">
        <f t="shared" si="5"/>
        <v>0.36043177601619159</v>
      </c>
      <c r="AN54">
        <f t="shared" si="6"/>
        <v>3.1265812109967955E-2</v>
      </c>
      <c r="AO54">
        <f t="shared" si="7"/>
        <v>8.1147748355540561E-2</v>
      </c>
      <c r="AP54">
        <f t="shared" si="8"/>
        <v>2.5320458762017203E-2</v>
      </c>
      <c r="AQ54">
        <f t="shared" si="9"/>
        <v>0.10467616798785631</v>
      </c>
      <c r="AR54">
        <f t="shared" si="10"/>
        <v>0.10566706021251478</v>
      </c>
    </row>
    <row r="55" spans="1:44" x14ac:dyDescent="0.3">
      <c r="A55" s="6" t="s">
        <v>33</v>
      </c>
      <c r="B55" s="3">
        <v>2017</v>
      </c>
      <c r="C55" s="3" t="s">
        <v>42</v>
      </c>
      <c r="D55" s="3">
        <v>132.9</v>
      </c>
      <c r="E55" s="3">
        <v>148.69999999999999</v>
      </c>
      <c r="F55" s="3">
        <v>128.30000000000001</v>
      </c>
      <c r="G55" s="3">
        <v>137.30000000000001</v>
      </c>
      <c r="H55" s="3">
        <v>113.5</v>
      </c>
      <c r="I55" s="3">
        <v>137.19999999999999</v>
      </c>
      <c r="J55" s="3">
        <v>142.19999999999999</v>
      </c>
      <c r="K55" s="3">
        <v>128.19999999999999</v>
      </c>
      <c r="L55" s="3">
        <v>120.9</v>
      </c>
      <c r="M55" s="3">
        <v>138.80000000000001</v>
      </c>
      <c r="N55" s="3">
        <v>124.2</v>
      </c>
      <c r="O55" s="3">
        <v>143.1</v>
      </c>
      <c r="P55" s="3">
        <v>135.69999999999999</v>
      </c>
      <c r="Q55" s="5">
        <f t="shared" si="0"/>
        <v>1731.0000000000002</v>
      </c>
      <c r="R55" s="3">
        <v>148.6</v>
      </c>
      <c r="S55" s="3">
        <v>131.5</v>
      </c>
      <c r="T55" s="3">
        <v>123.2</v>
      </c>
      <c r="U55" s="3">
        <v>130.19999999999999</v>
      </c>
      <c r="V55" s="5">
        <f t="shared" si="1"/>
        <v>384.9</v>
      </c>
      <c r="W55" s="3">
        <v>131.4</v>
      </c>
      <c r="X55" s="3">
        <v>119</v>
      </c>
      <c r="Y55" s="3">
        <v>126.8</v>
      </c>
      <c r="Z55" s="3">
        <v>123.8</v>
      </c>
      <c r="AA55" s="3">
        <v>113.9</v>
      </c>
      <c r="AB55" s="5">
        <f t="shared" si="2"/>
        <v>495.9</v>
      </c>
      <c r="AC55" s="3">
        <v>122.9</v>
      </c>
      <c r="AD55" s="3">
        <v>134.30000000000001</v>
      </c>
      <c r="AE55" s="3">
        <v>122.5</v>
      </c>
      <c r="AF55" s="3">
        <v>122.7</v>
      </c>
      <c r="AG55" s="5">
        <f t="shared" si="3"/>
        <v>502.40000000000003</v>
      </c>
      <c r="AH55" s="8">
        <v>129.9</v>
      </c>
      <c r="AI55">
        <f t="shared" si="4"/>
        <v>4765.0000000000009</v>
      </c>
      <c r="AM55">
        <f t="shared" si="5"/>
        <v>0.36327387198321087</v>
      </c>
      <c r="AN55">
        <f t="shared" si="6"/>
        <v>3.1185729275970613E-2</v>
      </c>
      <c r="AO55">
        <f t="shared" si="7"/>
        <v>8.0776495278069238E-2</v>
      </c>
      <c r="AP55">
        <f t="shared" si="8"/>
        <v>2.4973767051416573E-2</v>
      </c>
      <c r="AQ55">
        <f t="shared" si="9"/>
        <v>0.10407135362014688</v>
      </c>
      <c r="AR55">
        <f t="shared" si="10"/>
        <v>0.10543546694648477</v>
      </c>
    </row>
    <row r="56" spans="1:44" x14ac:dyDescent="0.3">
      <c r="A56" s="4" t="s">
        <v>33</v>
      </c>
      <c r="B56" s="5">
        <v>2017</v>
      </c>
      <c r="C56" s="5" t="s">
        <v>44</v>
      </c>
      <c r="D56" s="5">
        <v>132.80000000000001</v>
      </c>
      <c r="E56" s="5">
        <v>148.4</v>
      </c>
      <c r="F56" s="5">
        <v>129.4</v>
      </c>
      <c r="G56" s="5">
        <v>137.69999999999999</v>
      </c>
      <c r="H56" s="5">
        <v>113.4</v>
      </c>
      <c r="I56" s="5">
        <v>139.4</v>
      </c>
      <c r="J56" s="5">
        <v>175.1</v>
      </c>
      <c r="K56" s="5">
        <v>124.7</v>
      </c>
      <c r="L56" s="5">
        <v>121.5</v>
      </c>
      <c r="M56" s="5">
        <v>137.80000000000001</v>
      </c>
      <c r="N56" s="5">
        <v>124.4</v>
      </c>
      <c r="O56" s="5">
        <v>143.69999999999999</v>
      </c>
      <c r="P56" s="5">
        <v>139.80000000000001</v>
      </c>
      <c r="Q56" s="5">
        <f t="shared" si="0"/>
        <v>1768.1</v>
      </c>
      <c r="R56" s="5">
        <v>150.5</v>
      </c>
      <c r="S56" s="5">
        <v>131.6</v>
      </c>
      <c r="T56" s="5">
        <v>123.7</v>
      </c>
      <c r="U56" s="5">
        <v>130.4</v>
      </c>
      <c r="V56" s="5">
        <f t="shared" si="1"/>
        <v>385.70000000000005</v>
      </c>
      <c r="W56" s="5">
        <v>132.6</v>
      </c>
      <c r="X56" s="5">
        <v>119.7</v>
      </c>
      <c r="Y56" s="5">
        <v>127.2</v>
      </c>
      <c r="Z56" s="5">
        <v>125</v>
      </c>
      <c r="AA56" s="5">
        <v>113.2</v>
      </c>
      <c r="AB56" s="5">
        <f t="shared" si="2"/>
        <v>498</v>
      </c>
      <c r="AC56" s="5">
        <v>123.5</v>
      </c>
      <c r="AD56" s="5">
        <v>135.5</v>
      </c>
      <c r="AE56" s="5">
        <v>122.4</v>
      </c>
      <c r="AF56" s="5">
        <v>123</v>
      </c>
      <c r="AG56" s="5">
        <f t="shared" si="3"/>
        <v>504.4</v>
      </c>
      <c r="AH56" s="7">
        <v>131.80000000000001</v>
      </c>
      <c r="AI56">
        <f t="shared" si="4"/>
        <v>4814.4999999999991</v>
      </c>
      <c r="AM56">
        <f t="shared" si="5"/>
        <v>0.36724478138955247</v>
      </c>
      <c r="AN56">
        <f t="shared" si="6"/>
        <v>3.1259736213521662E-2</v>
      </c>
      <c r="AO56">
        <f t="shared" si="7"/>
        <v>8.0112161179769464E-2</v>
      </c>
      <c r="AP56">
        <f t="shared" si="8"/>
        <v>2.4862394848893972E-2</v>
      </c>
      <c r="AQ56">
        <f t="shared" si="9"/>
        <v>0.10343753245404509</v>
      </c>
      <c r="AR56">
        <f t="shared" si="10"/>
        <v>0.10476685014020148</v>
      </c>
    </row>
    <row r="57" spans="1:44" x14ac:dyDescent="0.3">
      <c r="A57" s="6" t="s">
        <v>33</v>
      </c>
      <c r="B57" s="3">
        <v>2017</v>
      </c>
      <c r="C57" s="3" t="s">
        <v>46</v>
      </c>
      <c r="D57" s="3">
        <v>133.19999999999999</v>
      </c>
      <c r="E57" s="3">
        <v>143.9</v>
      </c>
      <c r="F57" s="3">
        <v>128.30000000000001</v>
      </c>
      <c r="G57" s="3">
        <v>138.30000000000001</v>
      </c>
      <c r="H57" s="3">
        <v>114.1</v>
      </c>
      <c r="I57" s="3">
        <v>142.69999999999999</v>
      </c>
      <c r="J57" s="3">
        <v>179.8</v>
      </c>
      <c r="K57" s="3">
        <v>123.5</v>
      </c>
      <c r="L57" s="3">
        <v>122.1</v>
      </c>
      <c r="M57" s="3">
        <v>137.5</v>
      </c>
      <c r="N57" s="3">
        <v>124.6</v>
      </c>
      <c r="O57" s="3">
        <v>144.5</v>
      </c>
      <c r="P57" s="3">
        <v>140.5</v>
      </c>
      <c r="Q57" s="5">
        <f t="shared" si="0"/>
        <v>1772.9999999999998</v>
      </c>
      <c r="R57" s="3">
        <v>152.1</v>
      </c>
      <c r="S57" s="3">
        <v>132.69999999999999</v>
      </c>
      <c r="T57" s="3">
        <v>124.3</v>
      </c>
      <c r="U57" s="3">
        <v>131.4</v>
      </c>
      <c r="V57" s="5">
        <f t="shared" si="1"/>
        <v>388.4</v>
      </c>
      <c r="W57" s="3">
        <v>134.4</v>
      </c>
      <c r="X57" s="3">
        <v>118.9</v>
      </c>
      <c r="Y57" s="3">
        <v>127.7</v>
      </c>
      <c r="Z57" s="3">
        <v>125.7</v>
      </c>
      <c r="AA57" s="3">
        <v>114.6</v>
      </c>
      <c r="AB57" s="5">
        <f t="shared" si="2"/>
        <v>502.4</v>
      </c>
      <c r="AC57" s="3">
        <v>124.1</v>
      </c>
      <c r="AD57" s="3">
        <v>135.69999999999999</v>
      </c>
      <c r="AE57" s="3">
        <v>123.3</v>
      </c>
      <c r="AF57" s="3">
        <v>123.8</v>
      </c>
      <c r="AG57" s="5">
        <f t="shared" si="3"/>
        <v>506.9</v>
      </c>
      <c r="AH57" s="8">
        <v>132.69999999999999</v>
      </c>
      <c r="AI57">
        <f t="shared" si="4"/>
        <v>4839.3999999999996</v>
      </c>
      <c r="AM57">
        <f t="shared" si="5"/>
        <v>0.36636773153696739</v>
      </c>
      <c r="AN57">
        <f t="shared" si="6"/>
        <v>3.1429516055709386E-2</v>
      </c>
      <c r="AO57">
        <f t="shared" si="7"/>
        <v>8.0257883208662228E-2</v>
      </c>
      <c r="AP57">
        <f t="shared" si="8"/>
        <v>2.4569161466297479E-2</v>
      </c>
      <c r="AQ57">
        <f t="shared" si="9"/>
        <v>0.10381452246146217</v>
      </c>
      <c r="AR57">
        <f t="shared" si="10"/>
        <v>0.10474438980038848</v>
      </c>
    </row>
    <row r="58" spans="1:44" x14ac:dyDescent="0.3">
      <c r="A58" s="4" t="s">
        <v>33</v>
      </c>
      <c r="B58" s="5">
        <v>2017</v>
      </c>
      <c r="C58" s="5" t="s">
        <v>48</v>
      </c>
      <c r="D58" s="5">
        <v>133.6</v>
      </c>
      <c r="E58" s="5">
        <v>143</v>
      </c>
      <c r="F58" s="5">
        <v>129.69999999999999</v>
      </c>
      <c r="G58" s="5">
        <v>138.69999999999999</v>
      </c>
      <c r="H58" s="5">
        <v>114.5</v>
      </c>
      <c r="I58" s="5">
        <v>137.5</v>
      </c>
      <c r="J58" s="5">
        <v>160.69999999999999</v>
      </c>
      <c r="K58" s="5">
        <v>124.5</v>
      </c>
      <c r="L58" s="5">
        <v>122.4</v>
      </c>
      <c r="M58" s="5">
        <v>137.30000000000001</v>
      </c>
      <c r="N58" s="5">
        <v>124.8</v>
      </c>
      <c r="O58" s="5">
        <v>145</v>
      </c>
      <c r="P58" s="5">
        <v>138</v>
      </c>
      <c r="Q58" s="5">
        <f t="shared" si="0"/>
        <v>1749.7</v>
      </c>
      <c r="R58" s="5">
        <v>153.6</v>
      </c>
      <c r="S58" s="5">
        <v>133.30000000000001</v>
      </c>
      <c r="T58" s="5">
        <v>124.6</v>
      </c>
      <c r="U58" s="5">
        <v>132</v>
      </c>
      <c r="V58" s="5">
        <f t="shared" si="1"/>
        <v>389.9</v>
      </c>
      <c r="W58" s="5">
        <v>135.69999999999999</v>
      </c>
      <c r="X58" s="5">
        <v>120.6</v>
      </c>
      <c r="Y58" s="5">
        <v>128.1</v>
      </c>
      <c r="Z58" s="5">
        <v>126.1</v>
      </c>
      <c r="AA58" s="5">
        <v>115.7</v>
      </c>
      <c r="AB58" s="5">
        <f t="shared" si="2"/>
        <v>505.59999999999997</v>
      </c>
      <c r="AC58" s="5">
        <v>124.5</v>
      </c>
      <c r="AD58" s="5">
        <v>135.9</v>
      </c>
      <c r="AE58" s="5">
        <v>124.4</v>
      </c>
      <c r="AF58" s="5">
        <v>124.5</v>
      </c>
      <c r="AG58" s="5">
        <f t="shared" si="3"/>
        <v>509.29999999999995</v>
      </c>
      <c r="AH58" s="7">
        <v>132.4</v>
      </c>
      <c r="AI58">
        <f t="shared" si="4"/>
        <v>4833.4999999999991</v>
      </c>
      <c r="AM58">
        <f t="shared" si="5"/>
        <v>0.36199441398572468</v>
      </c>
      <c r="AN58">
        <f t="shared" si="6"/>
        <v>3.1778214544326062E-2</v>
      </c>
      <c r="AO58">
        <f t="shared" si="7"/>
        <v>8.0666183924692256E-2</v>
      </c>
      <c r="AP58">
        <f t="shared" si="8"/>
        <v>2.4950863763318509E-2</v>
      </c>
      <c r="AQ58">
        <f t="shared" si="9"/>
        <v>0.10460328954173995</v>
      </c>
      <c r="AR58">
        <f t="shared" si="10"/>
        <v>0.10536878038688322</v>
      </c>
    </row>
    <row r="59" spans="1:44" x14ac:dyDescent="0.3">
      <c r="A59" s="6" t="s">
        <v>33</v>
      </c>
      <c r="B59" s="3">
        <v>2017</v>
      </c>
      <c r="C59" s="3" t="s">
        <v>50</v>
      </c>
      <c r="D59" s="3">
        <v>133.9</v>
      </c>
      <c r="E59" s="3">
        <v>142.80000000000001</v>
      </c>
      <c r="F59" s="3">
        <v>131.4</v>
      </c>
      <c r="G59" s="3">
        <v>139.1</v>
      </c>
      <c r="H59" s="3">
        <v>114.9</v>
      </c>
      <c r="I59" s="3">
        <v>135.6</v>
      </c>
      <c r="J59" s="3">
        <v>173.2</v>
      </c>
      <c r="K59" s="3">
        <v>124.1</v>
      </c>
      <c r="L59" s="3">
        <v>122.6</v>
      </c>
      <c r="M59" s="3">
        <v>137.80000000000001</v>
      </c>
      <c r="N59" s="3">
        <v>125.1</v>
      </c>
      <c r="O59" s="3">
        <v>145.5</v>
      </c>
      <c r="P59" s="3">
        <v>139.69999999999999</v>
      </c>
      <c r="Q59" s="5">
        <f t="shared" si="0"/>
        <v>1765.6999999999998</v>
      </c>
      <c r="R59" s="3">
        <v>154.6</v>
      </c>
      <c r="S59" s="3">
        <v>134</v>
      </c>
      <c r="T59" s="3">
        <v>124.9</v>
      </c>
      <c r="U59" s="3">
        <v>132.6</v>
      </c>
      <c r="V59" s="5">
        <f t="shared" si="1"/>
        <v>391.5</v>
      </c>
      <c r="W59" s="3">
        <v>137.30000000000001</v>
      </c>
      <c r="X59" s="3">
        <v>122.6</v>
      </c>
      <c r="Y59" s="3">
        <v>128.30000000000001</v>
      </c>
      <c r="Z59" s="3">
        <v>126.6</v>
      </c>
      <c r="AA59" s="3">
        <v>115</v>
      </c>
      <c r="AB59" s="5">
        <f t="shared" si="2"/>
        <v>507.20000000000005</v>
      </c>
      <c r="AC59" s="3">
        <v>124.8</v>
      </c>
      <c r="AD59" s="3">
        <v>136.30000000000001</v>
      </c>
      <c r="AE59" s="3">
        <v>124.6</v>
      </c>
      <c r="AF59" s="3">
        <v>124.5</v>
      </c>
      <c r="AG59" s="5">
        <f t="shared" si="3"/>
        <v>510.20000000000005</v>
      </c>
      <c r="AH59" s="8">
        <v>133.5</v>
      </c>
      <c r="AI59">
        <f t="shared" si="4"/>
        <v>4860.7000000000007</v>
      </c>
      <c r="AM59">
        <f t="shared" si="5"/>
        <v>0.36326043573970818</v>
      </c>
      <c r="AN59">
        <f t="shared" si="6"/>
        <v>3.1806118460304067E-2</v>
      </c>
      <c r="AO59">
        <f t="shared" si="7"/>
        <v>8.0543954574443993E-2</v>
      </c>
      <c r="AP59">
        <f t="shared" si="8"/>
        <v>2.5222704548727545E-2</v>
      </c>
      <c r="AQ59">
        <f t="shared" si="9"/>
        <v>0.10434711049848787</v>
      </c>
      <c r="AR59">
        <f t="shared" si="10"/>
        <v>0.10496430555269816</v>
      </c>
    </row>
    <row r="60" spans="1:44" x14ac:dyDescent="0.3">
      <c r="A60" s="4" t="s">
        <v>33</v>
      </c>
      <c r="B60" s="5">
        <v>2017</v>
      </c>
      <c r="C60" s="5" t="s">
        <v>53</v>
      </c>
      <c r="D60" s="5">
        <v>134.30000000000001</v>
      </c>
      <c r="E60" s="5">
        <v>142.1</v>
      </c>
      <c r="F60" s="5">
        <v>146.69999999999999</v>
      </c>
      <c r="G60" s="5">
        <v>139.5</v>
      </c>
      <c r="H60" s="5">
        <v>115.2</v>
      </c>
      <c r="I60" s="5">
        <v>136.4</v>
      </c>
      <c r="J60" s="5">
        <v>185.2</v>
      </c>
      <c r="K60" s="5">
        <v>122.2</v>
      </c>
      <c r="L60" s="5">
        <v>123.9</v>
      </c>
      <c r="M60" s="5">
        <v>138.30000000000001</v>
      </c>
      <c r="N60" s="5">
        <v>125.4</v>
      </c>
      <c r="O60" s="5">
        <v>146</v>
      </c>
      <c r="P60" s="5">
        <v>141.5</v>
      </c>
      <c r="Q60" s="5">
        <f t="shared" si="0"/>
        <v>1796.7</v>
      </c>
      <c r="R60" s="5">
        <v>156.19999999999999</v>
      </c>
      <c r="S60" s="5">
        <v>135</v>
      </c>
      <c r="T60" s="5">
        <v>125.4</v>
      </c>
      <c r="U60" s="5">
        <v>133.5</v>
      </c>
      <c r="V60" s="5">
        <f t="shared" si="1"/>
        <v>393.9</v>
      </c>
      <c r="W60" s="5">
        <v>138.6</v>
      </c>
      <c r="X60" s="5">
        <v>125.7</v>
      </c>
      <c r="Y60" s="5">
        <v>128.80000000000001</v>
      </c>
      <c r="Z60" s="5">
        <v>127.4</v>
      </c>
      <c r="AA60" s="5">
        <v>115.3</v>
      </c>
      <c r="AB60" s="5">
        <f t="shared" si="2"/>
        <v>510.09999999999997</v>
      </c>
      <c r="AC60" s="5">
        <v>125.1</v>
      </c>
      <c r="AD60" s="5">
        <v>136.6</v>
      </c>
      <c r="AE60" s="5">
        <v>124.9</v>
      </c>
      <c r="AF60" s="5">
        <v>124.9</v>
      </c>
      <c r="AG60" s="5">
        <f t="shared" si="3"/>
        <v>511.5</v>
      </c>
      <c r="AH60" s="7">
        <v>134.80000000000001</v>
      </c>
      <c r="AI60">
        <f t="shared" si="4"/>
        <v>4909.5999999999995</v>
      </c>
      <c r="AM60">
        <f t="shared" si="5"/>
        <v>0.36595649340068442</v>
      </c>
      <c r="AN60">
        <f t="shared" si="6"/>
        <v>3.1815219162457227E-2</v>
      </c>
      <c r="AO60">
        <f t="shared" si="7"/>
        <v>8.023056868176634E-2</v>
      </c>
      <c r="AP60">
        <f t="shared" si="8"/>
        <v>2.560290043995438E-2</v>
      </c>
      <c r="AQ60">
        <f t="shared" si="9"/>
        <v>0.10389848460159688</v>
      </c>
      <c r="AR60">
        <f t="shared" si="10"/>
        <v>0.10418364021508882</v>
      </c>
    </row>
    <row r="61" spans="1:44" x14ac:dyDescent="0.3">
      <c r="A61" s="6" t="s">
        <v>33</v>
      </c>
      <c r="B61" s="3">
        <v>2017</v>
      </c>
      <c r="C61" s="3" t="s">
        <v>55</v>
      </c>
      <c r="D61" s="3">
        <v>134.4</v>
      </c>
      <c r="E61" s="3">
        <v>142.6</v>
      </c>
      <c r="F61" s="3">
        <v>145.9</v>
      </c>
      <c r="G61" s="3">
        <v>139.5</v>
      </c>
      <c r="H61" s="3">
        <v>115.9</v>
      </c>
      <c r="I61" s="3">
        <v>135</v>
      </c>
      <c r="J61" s="3">
        <v>163.19999999999999</v>
      </c>
      <c r="K61" s="3">
        <v>119.8</v>
      </c>
      <c r="L61" s="3">
        <v>120.7</v>
      </c>
      <c r="M61" s="3">
        <v>139.69999999999999</v>
      </c>
      <c r="N61" s="3">
        <v>125.7</v>
      </c>
      <c r="O61" s="3">
        <v>146.30000000000001</v>
      </c>
      <c r="P61" s="3">
        <v>138.80000000000001</v>
      </c>
      <c r="Q61" s="5">
        <f t="shared" si="0"/>
        <v>1767.5</v>
      </c>
      <c r="R61" s="3">
        <v>157</v>
      </c>
      <c r="S61" s="3">
        <v>135.6</v>
      </c>
      <c r="T61" s="3">
        <v>125.6</v>
      </c>
      <c r="U61" s="3">
        <v>134</v>
      </c>
      <c r="V61" s="5">
        <f t="shared" si="1"/>
        <v>395.2</v>
      </c>
      <c r="W61" s="3">
        <v>139.1</v>
      </c>
      <c r="X61" s="3">
        <v>126.8</v>
      </c>
      <c r="Y61" s="3">
        <v>129.30000000000001</v>
      </c>
      <c r="Z61" s="3">
        <v>128.19999999999999</v>
      </c>
      <c r="AA61" s="3">
        <v>115.3</v>
      </c>
      <c r="AB61" s="5">
        <f t="shared" si="2"/>
        <v>511.9</v>
      </c>
      <c r="AC61" s="3">
        <v>125.6</v>
      </c>
      <c r="AD61" s="3">
        <v>136.69999999999999</v>
      </c>
      <c r="AE61" s="3">
        <v>124.6</v>
      </c>
      <c r="AF61" s="3">
        <v>125.1</v>
      </c>
      <c r="AG61" s="5">
        <f t="shared" si="3"/>
        <v>512</v>
      </c>
      <c r="AH61" s="8">
        <v>134.1</v>
      </c>
      <c r="AI61">
        <f t="shared" si="4"/>
        <v>4889.5000000000009</v>
      </c>
      <c r="AM61">
        <f t="shared" si="5"/>
        <v>0.36148890479599133</v>
      </c>
      <c r="AN61">
        <f t="shared" si="6"/>
        <v>3.2109622660803756E-2</v>
      </c>
      <c r="AO61">
        <f t="shared" si="7"/>
        <v>8.0826260353819387E-2</v>
      </c>
      <c r="AP61">
        <f t="shared" si="8"/>
        <v>2.5933121996114118E-2</v>
      </c>
      <c r="AQ61">
        <f t="shared" si="9"/>
        <v>0.10469373146538498</v>
      </c>
      <c r="AR61">
        <f t="shared" si="10"/>
        <v>0.10471418345434091</v>
      </c>
    </row>
    <row r="62" spans="1:44" x14ac:dyDescent="0.3">
      <c r="A62" s="4" t="s">
        <v>33</v>
      </c>
      <c r="B62" s="5">
        <v>2018</v>
      </c>
      <c r="C62" s="5" t="s">
        <v>31</v>
      </c>
      <c r="D62" s="5">
        <v>134.6</v>
      </c>
      <c r="E62" s="5">
        <v>143.69999999999999</v>
      </c>
      <c r="F62" s="5">
        <v>143.6</v>
      </c>
      <c r="G62" s="5">
        <v>139.6</v>
      </c>
      <c r="H62" s="5">
        <v>116.4</v>
      </c>
      <c r="I62" s="5">
        <v>133.80000000000001</v>
      </c>
      <c r="J62" s="5">
        <v>150.5</v>
      </c>
      <c r="K62" s="5">
        <v>118.4</v>
      </c>
      <c r="L62" s="5">
        <v>117.3</v>
      </c>
      <c r="M62" s="5">
        <v>140.5</v>
      </c>
      <c r="N62" s="5">
        <v>125.9</v>
      </c>
      <c r="O62" s="5">
        <v>146.80000000000001</v>
      </c>
      <c r="P62" s="5">
        <v>137.19999999999999</v>
      </c>
      <c r="Q62" s="5">
        <f t="shared" si="0"/>
        <v>1748.3000000000002</v>
      </c>
      <c r="R62" s="5">
        <v>157.69999999999999</v>
      </c>
      <c r="S62" s="5">
        <v>136</v>
      </c>
      <c r="T62" s="5">
        <v>125.9</v>
      </c>
      <c r="U62" s="5">
        <v>134.4</v>
      </c>
      <c r="V62" s="5">
        <f t="shared" si="1"/>
        <v>396.29999999999995</v>
      </c>
      <c r="W62" s="5">
        <v>140.4</v>
      </c>
      <c r="X62" s="5">
        <v>127.3</v>
      </c>
      <c r="Y62" s="5">
        <v>129.5</v>
      </c>
      <c r="Z62" s="5">
        <v>129</v>
      </c>
      <c r="AA62" s="5">
        <v>116.3</v>
      </c>
      <c r="AB62" s="5">
        <f t="shared" si="2"/>
        <v>515.19999999999993</v>
      </c>
      <c r="AC62" s="5">
        <v>126.2</v>
      </c>
      <c r="AD62" s="5">
        <v>137.1</v>
      </c>
      <c r="AE62" s="5">
        <v>125.5</v>
      </c>
      <c r="AF62" s="5">
        <v>125.8</v>
      </c>
      <c r="AG62" s="5">
        <f t="shared" si="3"/>
        <v>514.6</v>
      </c>
      <c r="AH62" s="7">
        <v>134.1</v>
      </c>
      <c r="AI62">
        <f t="shared" si="4"/>
        <v>4885.5000000000009</v>
      </c>
      <c r="AM62">
        <f t="shared" si="5"/>
        <v>0.35785487667587756</v>
      </c>
      <c r="AN62">
        <f t="shared" si="6"/>
        <v>3.2279193531880045E-2</v>
      </c>
      <c r="AO62">
        <f t="shared" si="7"/>
        <v>8.1117592876880543E-2</v>
      </c>
      <c r="AP62">
        <f t="shared" si="8"/>
        <v>2.6056698393204375E-2</v>
      </c>
      <c r="AQ62">
        <f t="shared" si="9"/>
        <v>0.10545491761334558</v>
      </c>
      <c r="AR62">
        <f t="shared" si="10"/>
        <v>0.10533210520929279</v>
      </c>
    </row>
    <row r="63" spans="1:44" x14ac:dyDescent="0.3">
      <c r="A63" s="6" t="s">
        <v>33</v>
      </c>
      <c r="B63" s="3">
        <v>2018</v>
      </c>
      <c r="C63" s="3" t="s">
        <v>36</v>
      </c>
      <c r="D63" s="3">
        <v>134.80000000000001</v>
      </c>
      <c r="E63" s="3">
        <v>143</v>
      </c>
      <c r="F63" s="3">
        <v>139.9</v>
      </c>
      <c r="G63" s="3">
        <v>139.9</v>
      </c>
      <c r="H63" s="3">
        <v>116.2</v>
      </c>
      <c r="I63" s="3">
        <v>135.5</v>
      </c>
      <c r="J63" s="3">
        <v>136.9</v>
      </c>
      <c r="K63" s="3">
        <v>117</v>
      </c>
      <c r="L63" s="3">
        <v>115.4</v>
      </c>
      <c r="M63" s="3">
        <v>140.69999999999999</v>
      </c>
      <c r="N63" s="3">
        <v>125.9</v>
      </c>
      <c r="O63" s="3">
        <v>147.1</v>
      </c>
      <c r="P63" s="3">
        <v>135.6</v>
      </c>
      <c r="Q63" s="5">
        <f t="shared" si="0"/>
        <v>1727.9</v>
      </c>
      <c r="R63" s="3">
        <v>159.30000000000001</v>
      </c>
      <c r="S63" s="3">
        <v>136.30000000000001</v>
      </c>
      <c r="T63" s="3">
        <v>126.1</v>
      </c>
      <c r="U63" s="3">
        <v>134.69999999999999</v>
      </c>
      <c r="V63" s="5">
        <f t="shared" si="1"/>
        <v>397.09999999999997</v>
      </c>
      <c r="W63" s="3">
        <v>141.30000000000001</v>
      </c>
      <c r="X63" s="3">
        <v>127.3</v>
      </c>
      <c r="Y63" s="3">
        <v>129.9</v>
      </c>
      <c r="Z63" s="3">
        <v>129.80000000000001</v>
      </c>
      <c r="AA63" s="3">
        <v>117.4</v>
      </c>
      <c r="AB63" s="5">
        <f t="shared" si="2"/>
        <v>518.40000000000009</v>
      </c>
      <c r="AC63" s="3">
        <v>126.5</v>
      </c>
      <c r="AD63" s="3">
        <v>137.19999999999999</v>
      </c>
      <c r="AE63" s="3">
        <v>126.2</v>
      </c>
      <c r="AF63" s="3">
        <v>126.5</v>
      </c>
      <c r="AG63" s="5">
        <f t="shared" si="3"/>
        <v>516.4</v>
      </c>
      <c r="AH63" s="8">
        <v>134</v>
      </c>
      <c r="AI63">
        <f t="shared" si="4"/>
        <v>4878.3</v>
      </c>
      <c r="AM63">
        <f t="shared" si="5"/>
        <v>0.35420125863518032</v>
      </c>
      <c r="AN63">
        <f t="shared" si="6"/>
        <v>3.2654818276858739E-2</v>
      </c>
      <c r="AO63">
        <f t="shared" si="7"/>
        <v>8.1401307832646611E-2</v>
      </c>
      <c r="AP63">
        <f t="shared" si="8"/>
        <v>2.6095156099460875E-2</v>
      </c>
      <c r="AQ63">
        <f t="shared" si="9"/>
        <v>0.10626652727384542</v>
      </c>
      <c r="AR63">
        <f t="shared" si="10"/>
        <v>0.10585654838775803</v>
      </c>
    </row>
    <row r="64" spans="1:44" x14ac:dyDescent="0.3">
      <c r="A64" s="4" t="s">
        <v>33</v>
      </c>
      <c r="B64" s="5">
        <v>2018</v>
      </c>
      <c r="C64" s="5" t="s">
        <v>38</v>
      </c>
      <c r="D64" s="5">
        <v>135</v>
      </c>
      <c r="E64" s="5">
        <v>143.1</v>
      </c>
      <c r="F64" s="5">
        <v>135.5</v>
      </c>
      <c r="G64" s="5">
        <v>139.9</v>
      </c>
      <c r="H64" s="5">
        <v>116.5</v>
      </c>
      <c r="I64" s="5">
        <v>138.5</v>
      </c>
      <c r="J64" s="5">
        <v>128</v>
      </c>
      <c r="K64" s="5">
        <v>115.5</v>
      </c>
      <c r="L64" s="5">
        <v>114.2</v>
      </c>
      <c r="M64" s="5">
        <v>140.69999999999999</v>
      </c>
      <c r="N64" s="5">
        <v>126.2</v>
      </c>
      <c r="O64" s="5">
        <v>147.6</v>
      </c>
      <c r="P64" s="5">
        <v>134.80000000000001</v>
      </c>
      <c r="Q64" s="5">
        <f t="shared" si="0"/>
        <v>1715.5</v>
      </c>
      <c r="R64" s="5">
        <v>159.69999999999999</v>
      </c>
      <c r="S64" s="5">
        <v>136.69999999999999</v>
      </c>
      <c r="T64" s="5">
        <v>126.7</v>
      </c>
      <c r="U64" s="5">
        <v>135.19999999999999</v>
      </c>
      <c r="V64" s="5">
        <f t="shared" si="1"/>
        <v>398.59999999999997</v>
      </c>
      <c r="W64" s="5">
        <v>142</v>
      </c>
      <c r="X64" s="5">
        <v>126.4</v>
      </c>
      <c r="Y64" s="5">
        <v>130.80000000000001</v>
      </c>
      <c r="Z64" s="5">
        <v>130.5</v>
      </c>
      <c r="AA64" s="5">
        <v>117.8</v>
      </c>
      <c r="AB64" s="5">
        <f t="shared" si="2"/>
        <v>521.1</v>
      </c>
      <c r="AC64" s="5">
        <v>126.8</v>
      </c>
      <c r="AD64" s="5">
        <v>137.80000000000001</v>
      </c>
      <c r="AE64" s="5">
        <v>126.7</v>
      </c>
      <c r="AF64" s="5">
        <v>127.1</v>
      </c>
      <c r="AG64" s="5">
        <f t="shared" si="3"/>
        <v>518.4</v>
      </c>
      <c r="AH64" s="7">
        <v>134</v>
      </c>
      <c r="AI64">
        <f t="shared" si="4"/>
        <v>4877.8</v>
      </c>
      <c r="AM64">
        <f t="shared" si="5"/>
        <v>0.35169543646725981</v>
      </c>
      <c r="AN64">
        <f t="shared" si="6"/>
        <v>3.2740169748657177E-2</v>
      </c>
      <c r="AO64">
        <f t="shared" si="7"/>
        <v>8.171716757554634E-2</v>
      </c>
      <c r="AP64">
        <f t="shared" si="8"/>
        <v>2.5913321579400548E-2</v>
      </c>
      <c r="AQ64">
        <f t="shared" si="9"/>
        <v>0.10683094837836729</v>
      </c>
      <c r="AR64">
        <f t="shared" si="10"/>
        <v>0.10627742014842756</v>
      </c>
    </row>
    <row r="65" spans="1:44" x14ac:dyDescent="0.3">
      <c r="A65" s="6" t="s">
        <v>33</v>
      </c>
      <c r="B65" s="3">
        <v>2018</v>
      </c>
      <c r="C65" s="3" t="s">
        <v>39</v>
      </c>
      <c r="D65" s="3">
        <v>135</v>
      </c>
      <c r="E65" s="3">
        <v>144.30000000000001</v>
      </c>
      <c r="F65" s="3">
        <v>130.80000000000001</v>
      </c>
      <c r="G65" s="3">
        <v>140.30000000000001</v>
      </c>
      <c r="H65" s="3">
        <v>116.6</v>
      </c>
      <c r="I65" s="3">
        <v>150.1</v>
      </c>
      <c r="J65" s="3">
        <v>127.6</v>
      </c>
      <c r="K65" s="3">
        <v>114</v>
      </c>
      <c r="L65" s="3">
        <v>110.6</v>
      </c>
      <c r="M65" s="3">
        <v>140.19999999999999</v>
      </c>
      <c r="N65" s="3">
        <v>126.5</v>
      </c>
      <c r="O65" s="3">
        <v>148.30000000000001</v>
      </c>
      <c r="P65" s="3">
        <v>135.69999999999999</v>
      </c>
      <c r="Q65" s="5">
        <f t="shared" si="0"/>
        <v>1720.0000000000002</v>
      </c>
      <c r="R65" s="3">
        <v>159.19999999999999</v>
      </c>
      <c r="S65" s="3">
        <v>137.80000000000001</v>
      </c>
      <c r="T65" s="3">
        <v>127.4</v>
      </c>
      <c r="U65" s="3">
        <v>136.19999999999999</v>
      </c>
      <c r="V65" s="5">
        <f t="shared" si="1"/>
        <v>401.40000000000003</v>
      </c>
      <c r="W65" s="3">
        <v>142.9</v>
      </c>
      <c r="X65" s="3">
        <v>124.6</v>
      </c>
      <c r="Y65" s="3">
        <v>131.80000000000001</v>
      </c>
      <c r="Z65" s="3">
        <v>131.30000000000001</v>
      </c>
      <c r="AA65" s="3">
        <v>118.9</v>
      </c>
      <c r="AB65" s="5">
        <f t="shared" si="2"/>
        <v>524.90000000000009</v>
      </c>
      <c r="AC65" s="3">
        <v>127.6</v>
      </c>
      <c r="AD65" s="3">
        <v>139.69999999999999</v>
      </c>
      <c r="AE65" s="3">
        <v>127.6</v>
      </c>
      <c r="AF65" s="3">
        <v>128.19999999999999</v>
      </c>
      <c r="AG65" s="5">
        <f t="shared" si="3"/>
        <v>523.09999999999991</v>
      </c>
      <c r="AH65" s="8">
        <v>134.80000000000001</v>
      </c>
      <c r="AI65">
        <f t="shared" si="4"/>
        <v>4902.6000000000004</v>
      </c>
      <c r="AM65">
        <f t="shared" si="5"/>
        <v>0.35083425121364176</v>
      </c>
      <c r="AN65">
        <f t="shared" si="6"/>
        <v>3.2472565577448695E-2</v>
      </c>
      <c r="AO65">
        <f t="shared" si="7"/>
        <v>8.1874923509974301E-2</v>
      </c>
      <c r="AP65">
        <f t="shared" si="8"/>
        <v>2.5415085872802185E-2</v>
      </c>
      <c r="AQ65">
        <f t="shared" si="9"/>
        <v>0.10706563864072126</v>
      </c>
      <c r="AR65">
        <f t="shared" si="10"/>
        <v>0.10669848651735811</v>
      </c>
    </row>
    <row r="66" spans="1:44" x14ac:dyDescent="0.3">
      <c r="A66" s="4" t="s">
        <v>33</v>
      </c>
      <c r="B66" s="5">
        <v>2018</v>
      </c>
      <c r="C66" s="5" t="s">
        <v>41</v>
      </c>
      <c r="D66" s="5">
        <v>135</v>
      </c>
      <c r="E66" s="5">
        <v>148.19999999999999</v>
      </c>
      <c r="F66" s="5">
        <v>130.5</v>
      </c>
      <c r="G66" s="5">
        <v>140.69999999999999</v>
      </c>
      <c r="H66" s="5">
        <v>116.4</v>
      </c>
      <c r="I66" s="5">
        <v>151.30000000000001</v>
      </c>
      <c r="J66" s="5">
        <v>131.4</v>
      </c>
      <c r="K66" s="5">
        <v>112.8</v>
      </c>
      <c r="L66" s="5">
        <v>105.3</v>
      </c>
      <c r="M66" s="5">
        <v>139.6</v>
      </c>
      <c r="N66" s="5">
        <v>126.6</v>
      </c>
      <c r="O66" s="5">
        <v>148.69999999999999</v>
      </c>
      <c r="P66" s="5">
        <v>136.4</v>
      </c>
      <c r="Q66" s="5">
        <f t="shared" si="0"/>
        <v>1722.8999999999999</v>
      </c>
      <c r="R66" s="5">
        <v>160.30000000000001</v>
      </c>
      <c r="S66" s="5">
        <v>138.6</v>
      </c>
      <c r="T66" s="5">
        <v>127.9</v>
      </c>
      <c r="U66" s="5">
        <v>137</v>
      </c>
      <c r="V66" s="5">
        <f t="shared" si="1"/>
        <v>403.5</v>
      </c>
      <c r="W66" s="5">
        <v>143.19999999999999</v>
      </c>
      <c r="X66" s="5">
        <v>124.7</v>
      </c>
      <c r="Y66" s="5">
        <v>132.5</v>
      </c>
      <c r="Z66" s="5">
        <v>132</v>
      </c>
      <c r="AA66" s="5">
        <v>119.8</v>
      </c>
      <c r="AB66" s="5">
        <f t="shared" si="2"/>
        <v>527.5</v>
      </c>
      <c r="AC66" s="5">
        <v>128</v>
      </c>
      <c r="AD66" s="5">
        <v>140.4</v>
      </c>
      <c r="AE66" s="5">
        <v>128.1</v>
      </c>
      <c r="AF66" s="5">
        <v>128.9</v>
      </c>
      <c r="AG66" s="5">
        <f t="shared" si="3"/>
        <v>525.4</v>
      </c>
      <c r="AH66" s="7">
        <v>135.4</v>
      </c>
      <c r="AI66">
        <f t="shared" si="4"/>
        <v>4920.6999999999989</v>
      </c>
      <c r="AM66">
        <f t="shared" si="5"/>
        <v>0.35013311114272366</v>
      </c>
      <c r="AN66">
        <f t="shared" si="6"/>
        <v>3.2576665921515244E-2</v>
      </c>
      <c r="AO66">
        <f t="shared" si="7"/>
        <v>8.2000528380108545E-2</v>
      </c>
      <c r="AP66">
        <f t="shared" si="8"/>
        <v>2.5341922897148785E-2</v>
      </c>
      <c r="AQ66">
        <f t="shared" si="9"/>
        <v>0.10720019509419394</v>
      </c>
      <c r="AR66">
        <f t="shared" si="10"/>
        <v>0.10677342654500378</v>
      </c>
    </row>
    <row r="67" spans="1:44" x14ac:dyDescent="0.3">
      <c r="A67" s="6" t="s">
        <v>33</v>
      </c>
      <c r="B67" s="3">
        <v>2018</v>
      </c>
      <c r="C67" s="3" t="s">
        <v>42</v>
      </c>
      <c r="D67" s="3">
        <v>135.30000000000001</v>
      </c>
      <c r="E67" s="3">
        <v>149.69999999999999</v>
      </c>
      <c r="F67" s="3">
        <v>133.9</v>
      </c>
      <c r="G67" s="3">
        <v>140.80000000000001</v>
      </c>
      <c r="H67" s="3">
        <v>116.6</v>
      </c>
      <c r="I67" s="3">
        <v>152.19999999999999</v>
      </c>
      <c r="J67" s="3">
        <v>144</v>
      </c>
      <c r="K67" s="3">
        <v>112.3</v>
      </c>
      <c r="L67" s="3">
        <v>108.4</v>
      </c>
      <c r="M67" s="3">
        <v>140</v>
      </c>
      <c r="N67" s="3">
        <v>126.7</v>
      </c>
      <c r="O67" s="3">
        <v>149</v>
      </c>
      <c r="P67" s="3">
        <v>138.4</v>
      </c>
      <c r="Q67" s="5">
        <f t="shared" ref="Q67:Q125" si="11">SUM(D67:P67)</f>
        <v>1747.3000000000002</v>
      </c>
      <c r="R67" s="3">
        <v>161</v>
      </c>
      <c r="S67" s="3">
        <v>138.9</v>
      </c>
      <c r="T67" s="3">
        <v>128.69999999999999</v>
      </c>
      <c r="U67" s="3">
        <v>137.4</v>
      </c>
      <c r="V67" s="5">
        <f t="shared" ref="V67:V125" si="12">SUM(S67:U67)</f>
        <v>405</v>
      </c>
      <c r="W67" s="3">
        <v>142.5</v>
      </c>
      <c r="X67" s="3">
        <v>126.5</v>
      </c>
      <c r="Y67" s="3">
        <v>133.1</v>
      </c>
      <c r="Z67" s="3">
        <v>132.6</v>
      </c>
      <c r="AA67" s="3">
        <v>120.4</v>
      </c>
      <c r="AB67" s="5">
        <f t="shared" ref="AB67:AB125" si="13">SUM(W67,Y67,Z67,AA67)</f>
        <v>528.6</v>
      </c>
      <c r="AC67" s="3">
        <v>128.5</v>
      </c>
      <c r="AD67" s="3">
        <v>141.19999999999999</v>
      </c>
      <c r="AE67" s="3">
        <v>128.19999999999999</v>
      </c>
      <c r="AF67" s="3">
        <v>129.5</v>
      </c>
      <c r="AG67" s="5">
        <f t="shared" ref="AG67:AG125" si="14">SUM(AC67:AF67)</f>
        <v>527.4</v>
      </c>
      <c r="AH67" s="8">
        <v>136.19999999999999</v>
      </c>
      <c r="AI67">
        <f t="shared" ref="AI67:AI125" si="15">SUM(Q67:AG67)</f>
        <v>4956.7999999999993</v>
      </c>
      <c r="AM67">
        <f t="shared" ref="AM67:AM125" si="16">Q67/AI67</f>
        <v>0.35250564880568119</v>
      </c>
      <c r="AN67">
        <f t="shared" ref="AN67:AN125" si="17">R67/AI67</f>
        <v>3.2480632666236284E-2</v>
      </c>
      <c r="AO67">
        <f t="shared" ref="AO67:AO125" si="18">V67/AI67</f>
        <v>8.1705939315687551E-2</v>
      </c>
      <c r="AP67">
        <f t="shared" ref="AP67:AP125" si="19">X67/AI67</f>
        <v>2.5520497094899938E-2</v>
      </c>
      <c r="AQ67">
        <f t="shared" ref="AQ67:AQ125" si="20">AB67/AI67</f>
        <v>0.10664138153647516</v>
      </c>
      <c r="AR67">
        <f t="shared" ref="AR67:AR125" si="21">AG67/AI67</f>
        <v>0.10639928986442868</v>
      </c>
    </row>
    <row r="68" spans="1:44" x14ac:dyDescent="0.3">
      <c r="A68" s="4" t="s">
        <v>33</v>
      </c>
      <c r="B68" s="5">
        <v>2018</v>
      </c>
      <c r="C68" s="5" t="s">
        <v>44</v>
      </c>
      <c r="D68" s="5">
        <v>135.6</v>
      </c>
      <c r="E68" s="5">
        <v>148.6</v>
      </c>
      <c r="F68" s="5">
        <v>139.1</v>
      </c>
      <c r="G68" s="5">
        <v>141</v>
      </c>
      <c r="H68" s="5">
        <v>116.7</v>
      </c>
      <c r="I68" s="5">
        <v>149.69999999999999</v>
      </c>
      <c r="J68" s="5">
        <v>159.19999999999999</v>
      </c>
      <c r="K68" s="5">
        <v>112.6</v>
      </c>
      <c r="L68" s="5">
        <v>111.8</v>
      </c>
      <c r="M68" s="5">
        <v>140.30000000000001</v>
      </c>
      <c r="N68" s="5">
        <v>126.8</v>
      </c>
      <c r="O68" s="5">
        <v>149.4</v>
      </c>
      <c r="P68" s="5">
        <v>140.30000000000001</v>
      </c>
      <c r="Q68" s="5">
        <f t="shared" si="11"/>
        <v>1771.1</v>
      </c>
      <c r="R68" s="5">
        <v>161.4</v>
      </c>
      <c r="S68" s="5">
        <v>139.6</v>
      </c>
      <c r="T68" s="5">
        <v>128.9</v>
      </c>
      <c r="U68" s="5">
        <v>137.9</v>
      </c>
      <c r="V68" s="5">
        <f t="shared" si="12"/>
        <v>406.4</v>
      </c>
      <c r="W68" s="5">
        <v>143.6</v>
      </c>
      <c r="X68" s="5">
        <v>128.1</v>
      </c>
      <c r="Y68" s="5">
        <v>133.6</v>
      </c>
      <c r="Z68" s="5">
        <v>133.6</v>
      </c>
      <c r="AA68" s="5">
        <v>120.1</v>
      </c>
      <c r="AB68" s="5">
        <f t="shared" si="13"/>
        <v>530.9</v>
      </c>
      <c r="AC68" s="5">
        <v>129</v>
      </c>
      <c r="AD68" s="5">
        <v>144</v>
      </c>
      <c r="AE68" s="5">
        <v>128.19999999999999</v>
      </c>
      <c r="AF68" s="5">
        <v>130.19999999999999</v>
      </c>
      <c r="AG68" s="5">
        <f t="shared" si="14"/>
        <v>531.4</v>
      </c>
      <c r="AH68" s="7">
        <v>137.5</v>
      </c>
      <c r="AI68">
        <f t="shared" si="15"/>
        <v>4997.9999999999991</v>
      </c>
      <c r="AM68">
        <f t="shared" si="16"/>
        <v>0.35436174469787918</v>
      </c>
      <c r="AN68">
        <f t="shared" si="17"/>
        <v>3.2292917166866754E-2</v>
      </c>
      <c r="AO68">
        <f t="shared" si="18"/>
        <v>8.1312525010004008E-2</v>
      </c>
      <c r="AP68">
        <f t="shared" si="19"/>
        <v>2.5630252100840339E-2</v>
      </c>
      <c r="AQ68">
        <f t="shared" si="20"/>
        <v>0.10622248899559826</v>
      </c>
      <c r="AR68">
        <f t="shared" si="21"/>
        <v>0.10632252901160466</v>
      </c>
    </row>
    <row r="69" spans="1:44" x14ac:dyDescent="0.3">
      <c r="A69" s="6" t="s">
        <v>33</v>
      </c>
      <c r="B69" s="3">
        <v>2018</v>
      </c>
      <c r="C69" s="3" t="s">
        <v>46</v>
      </c>
      <c r="D69" s="3">
        <v>136.5</v>
      </c>
      <c r="E69" s="3">
        <v>146.4</v>
      </c>
      <c r="F69" s="3">
        <v>136.6</v>
      </c>
      <c r="G69" s="3">
        <v>141.19999999999999</v>
      </c>
      <c r="H69" s="3">
        <v>117.4</v>
      </c>
      <c r="I69" s="3">
        <v>146.30000000000001</v>
      </c>
      <c r="J69" s="3">
        <v>157.30000000000001</v>
      </c>
      <c r="K69" s="3">
        <v>113.6</v>
      </c>
      <c r="L69" s="3">
        <v>113.3</v>
      </c>
      <c r="M69" s="3">
        <v>141.1</v>
      </c>
      <c r="N69" s="3">
        <v>127.4</v>
      </c>
      <c r="O69" s="3">
        <v>150.4</v>
      </c>
      <c r="P69" s="3">
        <v>140.1</v>
      </c>
      <c r="Q69" s="5">
        <f t="shared" si="11"/>
        <v>1767.6</v>
      </c>
      <c r="R69" s="3">
        <v>162.1</v>
      </c>
      <c r="S69" s="3">
        <v>140</v>
      </c>
      <c r="T69" s="3">
        <v>129</v>
      </c>
      <c r="U69" s="3">
        <v>138.30000000000001</v>
      </c>
      <c r="V69" s="5">
        <f t="shared" si="12"/>
        <v>407.3</v>
      </c>
      <c r="W69" s="3">
        <v>144.6</v>
      </c>
      <c r="X69" s="3">
        <v>129.80000000000001</v>
      </c>
      <c r="Y69" s="3">
        <v>134.4</v>
      </c>
      <c r="Z69" s="3">
        <v>134.9</v>
      </c>
      <c r="AA69" s="3">
        <v>120.7</v>
      </c>
      <c r="AB69" s="5">
        <f t="shared" si="13"/>
        <v>534.6</v>
      </c>
      <c r="AC69" s="3">
        <v>129.80000000000001</v>
      </c>
      <c r="AD69" s="3">
        <v>145.30000000000001</v>
      </c>
      <c r="AE69" s="3">
        <v>128.30000000000001</v>
      </c>
      <c r="AF69" s="3">
        <v>131</v>
      </c>
      <c r="AG69" s="5">
        <f t="shared" si="14"/>
        <v>534.40000000000009</v>
      </c>
      <c r="AH69" s="8">
        <v>138</v>
      </c>
      <c r="AI69">
        <f t="shared" si="15"/>
        <v>5012.1000000000004</v>
      </c>
      <c r="AM69">
        <f t="shared" si="16"/>
        <v>0.35266654695636557</v>
      </c>
      <c r="AN69">
        <f t="shared" si="17"/>
        <v>3.2341733006125174E-2</v>
      </c>
      <c r="AO69">
        <f t="shared" si="18"/>
        <v>8.1263342710640243E-2</v>
      </c>
      <c r="AP69">
        <f t="shared" si="19"/>
        <v>2.5897328465114423E-2</v>
      </c>
      <c r="AQ69">
        <f t="shared" si="20"/>
        <v>0.10666187825462381</v>
      </c>
      <c r="AR69">
        <f t="shared" si="21"/>
        <v>0.10662197482093336</v>
      </c>
    </row>
    <row r="70" spans="1:44" x14ac:dyDescent="0.3">
      <c r="A70" s="4" t="s">
        <v>33</v>
      </c>
      <c r="B70" s="5">
        <v>2018</v>
      </c>
      <c r="C70" s="5" t="s">
        <v>48</v>
      </c>
      <c r="D70" s="5">
        <v>137</v>
      </c>
      <c r="E70" s="5">
        <v>143.1</v>
      </c>
      <c r="F70" s="5">
        <v>132.80000000000001</v>
      </c>
      <c r="G70" s="5">
        <v>141.5</v>
      </c>
      <c r="H70" s="5">
        <v>117.8</v>
      </c>
      <c r="I70" s="5">
        <v>140</v>
      </c>
      <c r="J70" s="5">
        <v>151.30000000000001</v>
      </c>
      <c r="K70" s="5">
        <v>113.5</v>
      </c>
      <c r="L70" s="5">
        <v>112.3</v>
      </c>
      <c r="M70" s="5">
        <v>141.19999999999999</v>
      </c>
      <c r="N70" s="5">
        <v>127.7</v>
      </c>
      <c r="O70" s="5">
        <v>151.30000000000001</v>
      </c>
      <c r="P70" s="5">
        <v>138.9</v>
      </c>
      <c r="Q70" s="5">
        <f t="shared" si="11"/>
        <v>1748.4</v>
      </c>
      <c r="R70" s="5">
        <v>163.30000000000001</v>
      </c>
      <c r="S70" s="5">
        <v>140.80000000000001</v>
      </c>
      <c r="T70" s="5">
        <v>129.30000000000001</v>
      </c>
      <c r="U70" s="5">
        <v>139.1</v>
      </c>
      <c r="V70" s="5">
        <f t="shared" si="12"/>
        <v>409.20000000000005</v>
      </c>
      <c r="W70" s="5">
        <v>145.30000000000001</v>
      </c>
      <c r="X70" s="5">
        <v>131.19999999999999</v>
      </c>
      <c r="Y70" s="5">
        <v>134.9</v>
      </c>
      <c r="Z70" s="5">
        <v>135.69999999999999</v>
      </c>
      <c r="AA70" s="5">
        <v>122.5</v>
      </c>
      <c r="AB70" s="5">
        <f t="shared" si="13"/>
        <v>538.40000000000009</v>
      </c>
      <c r="AC70" s="5">
        <v>130.19999999999999</v>
      </c>
      <c r="AD70" s="5">
        <v>145.19999999999999</v>
      </c>
      <c r="AE70" s="5">
        <v>129.30000000000001</v>
      </c>
      <c r="AF70" s="5">
        <v>131.9</v>
      </c>
      <c r="AG70" s="5">
        <f t="shared" si="14"/>
        <v>536.6</v>
      </c>
      <c r="AH70" s="7">
        <v>138.1</v>
      </c>
      <c r="AI70">
        <f t="shared" si="15"/>
        <v>5011.3</v>
      </c>
      <c r="AM70">
        <f t="shared" si="16"/>
        <v>0.34889150519825196</v>
      </c>
      <c r="AN70">
        <f t="shared" si="17"/>
        <v>3.2586354838065969E-2</v>
      </c>
      <c r="AO70">
        <f t="shared" si="18"/>
        <v>8.165545866342068E-2</v>
      </c>
      <c r="AP70">
        <f t="shared" si="19"/>
        <v>2.6180831321214054E-2</v>
      </c>
      <c r="AQ70">
        <f t="shared" si="20"/>
        <v>0.1074371919462016</v>
      </c>
      <c r="AR70">
        <f t="shared" si="21"/>
        <v>0.10707800371161176</v>
      </c>
    </row>
    <row r="71" spans="1:44" x14ac:dyDescent="0.3">
      <c r="A71" s="6" t="s">
        <v>33</v>
      </c>
      <c r="B71" s="3">
        <v>2018</v>
      </c>
      <c r="C71" s="3" t="s">
        <v>50</v>
      </c>
      <c r="D71" s="3">
        <v>137.6</v>
      </c>
      <c r="E71" s="3">
        <v>144.9</v>
      </c>
      <c r="F71" s="3">
        <v>133.5</v>
      </c>
      <c r="G71" s="3">
        <v>141.5</v>
      </c>
      <c r="H71" s="3">
        <v>118</v>
      </c>
      <c r="I71" s="3">
        <v>139.5</v>
      </c>
      <c r="J71" s="3">
        <v>153</v>
      </c>
      <c r="K71" s="3">
        <v>113.2</v>
      </c>
      <c r="L71" s="3">
        <v>112.8</v>
      </c>
      <c r="M71" s="3">
        <v>141.1</v>
      </c>
      <c r="N71" s="3">
        <v>127.6</v>
      </c>
      <c r="O71" s="3">
        <v>152</v>
      </c>
      <c r="P71" s="3">
        <v>139.4</v>
      </c>
      <c r="Q71" s="5">
        <f t="shared" si="11"/>
        <v>1754.1</v>
      </c>
      <c r="R71" s="3">
        <v>164</v>
      </c>
      <c r="S71" s="3">
        <v>141.5</v>
      </c>
      <c r="T71" s="3">
        <v>129.80000000000001</v>
      </c>
      <c r="U71" s="3">
        <v>139.69999999999999</v>
      </c>
      <c r="V71" s="5">
        <f t="shared" si="12"/>
        <v>411</v>
      </c>
      <c r="W71" s="3">
        <v>146.30000000000001</v>
      </c>
      <c r="X71" s="3">
        <v>133.4</v>
      </c>
      <c r="Y71" s="3">
        <v>135.1</v>
      </c>
      <c r="Z71" s="3">
        <v>136.19999999999999</v>
      </c>
      <c r="AA71" s="3">
        <v>123.3</v>
      </c>
      <c r="AB71" s="5">
        <f t="shared" si="13"/>
        <v>540.9</v>
      </c>
      <c r="AC71" s="3">
        <v>130.69999999999999</v>
      </c>
      <c r="AD71" s="3">
        <v>145.5</v>
      </c>
      <c r="AE71" s="3">
        <v>130.4</v>
      </c>
      <c r="AF71" s="3">
        <v>132.5</v>
      </c>
      <c r="AG71" s="5">
        <f t="shared" si="14"/>
        <v>539.1</v>
      </c>
      <c r="AH71" s="8">
        <v>138.9</v>
      </c>
      <c r="AI71">
        <f t="shared" si="15"/>
        <v>5033.5</v>
      </c>
      <c r="AM71">
        <f t="shared" si="16"/>
        <v>0.34848514949836096</v>
      </c>
      <c r="AN71">
        <f t="shared" si="17"/>
        <v>3.258170259262938E-2</v>
      </c>
      <c r="AO71">
        <f t="shared" si="18"/>
        <v>8.1652925399821191E-2</v>
      </c>
      <c r="AP71">
        <f t="shared" si="19"/>
        <v>2.6502433694248536E-2</v>
      </c>
      <c r="AQ71">
        <f t="shared" si="20"/>
        <v>0.10746001788020264</v>
      </c>
      <c r="AR71">
        <f t="shared" si="21"/>
        <v>0.10710241382735672</v>
      </c>
    </row>
    <row r="72" spans="1:44" x14ac:dyDescent="0.3">
      <c r="A72" s="4" t="s">
        <v>33</v>
      </c>
      <c r="B72" s="5">
        <v>2018</v>
      </c>
      <c r="C72" s="5" t="s">
        <v>53</v>
      </c>
      <c r="D72" s="5">
        <v>138.1</v>
      </c>
      <c r="E72" s="5">
        <v>146.30000000000001</v>
      </c>
      <c r="F72" s="5">
        <v>137.80000000000001</v>
      </c>
      <c r="G72" s="5">
        <v>141.6</v>
      </c>
      <c r="H72" s="5">
        <v>118.1</v>
      </c>
      <c r="I72" s="5">
        <v>141.5</v>
      </c>
      <c r="J72" s="5">
        <v>145.19999999999999</v>
      </c>
      <c r="K72" s="5">
        <v>115.3</v>
      </c>
      <c r="L72" s="5">
        <v>112.5</v>
      </c>
      <c r="M72" s="5">
        <v>141.4</v>
      </c>
      <c r="N72" s="5">
        <v>128</v>
      </c>
      <c r="O72" s="5">
        <v>152.6</v>
      </c>
      <c r="P72" s="5">
        <v>139.1</v>
      </c>
      <c r="Q72" s="5">
        <f t="shared" si="11"/>
        <v>1757.4999999999998</v>
      </c>
      <c r="R72" s="5">
        <v>164.4</v>
      </c>
      <c r="S72" s="5">
        <v>142.4</v>
      </c>
      <c r="T72" s="5">
        <v>130.19999999999999</v>
      </c>
      <c r="U72" s="5">
        <v>140.5</v>
      </c>
      <c r="V72" s="5">
        <f t="shared" si="12"/>
        <v>413.1</v>
      </c>
      <c r="W72" s="5">
        <v>146.9</v>
      </c>
      <c r="X72" s="5">
        <v>136.69999999999999</v>
      </c>
      <c r="Y72" s="5">
        <v>135.80000000000001</v>
      </c>
      <c r="Z72" s="5">
        <v>136.80000000000001</v>
      </c>
      <c r="AA72" s="5">
        <v>121.2</v>
      </c>
      <c r="AB72" s="5">
        <f t="shared" si="13"/>
        <v>540.70000000000005</v>
      </c>
      <c r="AC72" s="5">
        <v>131.30000000000001</v>
      </c>
      <c r="AD72" s="5">
        <v>146.1</v>
      </c>
      <c r="AE72" s="5">
        <v>130.5</v>
      </c>
      <c r="AF72" s="5">
        <v>132.19999999999999</v>
      </c>
      <c r="AG72" s="5">
        <f t="shared" si="14"/>
        <v>540.09999999999991</v>
      </c>
      <c r="AH72" s="7">
        <v>139</v>
      </c>
      <c r="AI72">
        <f t="shared" si="15"/>
        <v>5046.3999999999996</v>
      </c>
      <c r="AM72">
        <f t="shared" si="16"/>
        <v>0.34826807228915663</v>
      </c>
      <c r="AN72">
        <f t="shared" si="17"/>
        <v>3.2577679137603045E-2</v>
      </c>
      <c r="AO72">
        <f t="shared" si="18"/>
        <v>8.1860336081166787E-2</v>
      </c>
      <c r="AP72">
        <f t="shared" si="19"/>
        <v>2.7088617628408369E-2</v>
      </c>
      <c r="AQ72">
        <f t="shared" si="20"/>
        <v>0.10714568801521879</v>
      </c>
      <c r="AR72">
        <f t="shared" si="21"/>
        <v>0.10702679137603043</v>
      </c>
    </row>
    <row r="73" spans="1:44" x14ac:dyDescent="0.3">
      <c r="A73" s="6" t="s">
        <v>33</v>
      </c>
      <c r="B73" s="3">
        <v>2018</v>
      </c>
      <c r="C73" s="3" t="s">
        <v>55</v>
      </c>
      <c r="D73" s="3">
        <v>138.5</v>
      </c>
      <c r="E73" s="3">
        <v>147.80000000000001</v>
      </c>
      <c r="F73" s="3">
        <v>141.1</v>
      </c>
      <c r="G73" s="3">
        <v>141.6</v>
      </c>
      <c r="H73" s="3">
        <v>118.1</v>
      </c>
      <c r="I73" s="3">
        <v>138.5</v>
      </c>
      <c r="J73" s="3">
        <v>132.4</v>
      </c>
      <c r="K73" s="3">
        <v>117.5</v>
      </c>
      <c r="L73" s="3">
        <v>111</v>
      </c>
      <c r="M73" s="3">
        <v>141.5</v>
      </c>
      <c r="N73" s="3">
        <v>128.1</v>
      </c>
      <c r="O73" s="3">
        <v>152.9</v>
      </c>
      <c r="P73" s="3">
        <v>137.6</v>
      </c>
      <c r="Q73" s="5">
        <f t="shared" si="11"/>
        <v>1746.6</v>
      </c>
      <c r="R73" s="3">
        <v>164.6</v>
      </c>
      <c r="S73" s="3">
        <v>142.69999999999999</v>
      </c>
      <c r="T73" s="3">
        <v>130.30000000000001</v>
      </c>
      <c r="U73" s="3">
        <v>140.80000000000001</v>
      </c>
      <c r="V73" s="5">
        <f t="shared" si="12"/>
        <v>413.8</v>
      </c>
      <c r="W73" s="3">
        <v>146.5</v>
      </c>
      <c r="X73" s="3">
        <v>132.4</v>
      </c>
      <c r="Y73" s="3">
        <v>136.19999999999999</v>
      </c>
      <c r="Z73" s="3">
        <v>137.30000000000001</v>
      </c>
      <c r="AA73" s="3">
        <v>118.8</v>
      </c>
      <c r="AB73" s="5">
        <f t="shared" si="13"/>
        <v>538.79999999999995</v>
      </c>
      <c r="AC73" s="3">
        <v>131.69999999999999</v>
      </c>
      <c r="AD73" s="3">
        <v>146.5</v>
      </c>
      <c r="AE73" s="3">
        <v>130.80000000000001</v>
      </c>
      <c r="AF73" s="3">
        <v>131.69999999999999</v>
      </c>
      <c r="AG73" s="5">
        <f t="shared" si="14"/>
        <v>540.70000000000005</v>
      </c>
      <c r="AH73" s="8">
        <v>138</v>
      </c>
      <c r="AI73">
        <f t="shared" si="15"/>
        <v>5030.2</v>
      </c>
      <c r="AM73">
        <f t="shared" si="16"/>
        <v>0.3472227744423681</v>
      </c>
      <c r="AN73">
        <f t="shared" si="17"/>
        <v>3.2722356963937813E-2</v>
      </c>
      <c r="AO73">
        <f t="shared" si="18"/>
        <v>8.2263130690628614E-2</v>
      </c>
      <c r="AP73">
        <f t="shared" si="19"/>
        <v>2.6321021032960919E-2</v>
      </c>
      <c r="AQ73">
        <f t="shared" si="20"/>
        <v>0.10711303725497992</v>
      </c>
      <c r="AR73">
        <f t="shared" si="21"/>
        <v>0.10749075583475808</v>
      </c>
    </row>
    <row r="74" spans="1:44" x14ac:dyDescent="0.3">
      <c r="A74" s="4" t="s">
        <v>33</v>
      </c>
      <c r="B74" s="5">
        <v>2019</v>
      </c>
      <c r="C74" s="5" t="s">
        <v>31</v>
      </c>
      <c r="D74" s="5">
        <v>138.30000000000001</v>
      </c>
      <c r="E74" s="5">
        <v>149.4</v>
      </c>
      <c r="F74" s="5">
        <v>143.5</v>
      </c>
      <c r="G74" s="5">
        <v>141.69999999999999</v>
      </c>
      <c r="H74" s="5">
        <v>118.1</v>
      </c>
      <c r="I74" s="5">
        <v>135.19999999999999</v>
      </c>
      <c r="J74" s="5">
        <v>130.5</v>
      </c>
      <c r="K74" s="5">
        <v>118.2</v>
      </c>
      <c r="L74" s="5">
        <v>110.4</v>
      </c>
      <c r="M74" s="5">
        <v>140.4</v>
      </c>
      <c r="N74" s="5">
        <v>128.1</v>
      </c>
      <c r="O74" s="5">
        <v>153.19999999999999</v>
      </c>
      <c r="P74" s="5">
        <v>137.30000000000001</v>
      </c>
      <c r="Q74" s="5">
        <f t="shared" si="11"/>
        <v>1744.3000000000002</v>
      </c>
      <c r="R74" s="5">
        <v>164.7</v>
      </c>
      <c r="S74" s="5">
        <v>143</v>
      </c>
      <c r="T74" s="5">
        <v>130.4</v>
      </c>
      <c r="U74" s="5">
        <v>141.1</v>
      </c>
      <c r="V74" s="5">
        <f t="shared" si="12"/>
        <v>414.5</v>
      </c>
      <c r="W74" s="5">
        <v>147.69999999999999</v>
      </c>
      <c r="X74" s="5">
        <v>128.6</v>
      </c>
      <c r="Y74" s="5">
        <v>136.30000000000001</v>
      </c>
      <c r="Z74" s="5">
        <v>137.80000000000001</v>
      </c>
      <c r="AA74" s="5">
        <v>118.6</v>
      </c>
      <c r="AB74" s="5">
        <f t="shared" si="13"/>
        <v>540.4</v>
      </c>
      <c r="AC74" s="5">
        <v>131.9</v>
      </c>
      <c r="AD74" s="5">
        <v>146.6</v>
      </c>
      <c r="AE74" s="5">
        <v>131.69999999999999</v>
      </c>
      <c r="AF74" s="5">
        <v>131.80000000000001</v>
      </c>
      <c r="AG74" s="5">
        <f t="shared" si="14"/>
        <v>542</v>
      </c>
      <c r="AH74" s="7">
        <v>138</v>
      </c>
      <c r="AI74">
        <f t="shared" si="15"/>
        <v>5031.4000000000005</v>
      </c>
      <c r="AM74">
        <f t="shared" si="16"/>
        <v>0.3466828318161943</v>
      </c>
      <c r="AN74">
        <f t="shared" si="17"/>
        <v>3.2734427793457081E-2</v>
      </c>
      <c r="AO74">
        <f t="shared" si="18"/>
        <v>8.2382637039392609E-2</v>
      </c>
      <c r="AP74">
        <f t="shared" si="19"/>
        <v>2.5559486425249429E-2</v>
      </c>
      <c r="AQ74">
        <f t="shared" si="20"/>
        <v>0.10740549350081487</v>
      </c>
      <c r="AR74">
        <f t="shared" si="21"/>
        <v>0.10772349644234208</v>
      </c>
    </row>
    <row r="75" spans="1:44" x14ac:dyDescent="0.3">
      <c r="A75" s="6" t="s">
        <v>33</v>
      </c>
      <c r="B75" s="3">
        <v>2019</v>
      </c>
      <c r="C75" s="3" t="s">
        <v>36</v>
      </c>
      <c r="D75" s="3">
        <v>139.4</v>
      </c>
      <c r="E75" s="3">
        <v>150.1</v>
      </c>
      <c r="F75" s="3">
        <v>145.30000000000001</v>
      </c>
      <c r="G75" s="3">
        <v>141.69999999999999</v>
      </c>
      <c r="H75" s="3">
        <v>118.4</v>
      </c>
      <c r="I75" s="3">
        <v>137</v>
      </c>
      <c r="J75" s="3">
        <v>131.6</v>
      </c>
      <c r="K75" s="3">
        <v>119.9</v>
      </c>
      <c r="L75" s="3">
        <v>110.4</v>
      </c>
      <c r="M75" s="3">
        <v>140.80000000000001</v>
      </c>
      <c r="N75" s="3">
        <v>128.30000000000001</v>
      </c>
      <c r="O75" s="3">
        <v>153.5</v>
      </c>
      <c r="P75" s="3">
        <v>138</v>
      </c>
      <c r="Q75" s="5">
        <f t="shared" si="11"/>
        <v>1754.4</v>
      </c>
      <c r="R75" s="3">
        <v>164.9</v>
      </c>
      <c r="S75" s="3">
        <v>143.30000000000001</v>
      </c>
      <c r="T75" s="3">
        <v>130.80000000000001</v>
      </c>
      <c r="U75" s="3">
        <v>141.4</v>
      </c>
      <c r="V75" s="5">
        <f t="shared" si="12"/>
        <v>415.5</v>
      </c>
      <c r="W75" s="3">
        <v>148.5</v>
      </c>
      <c r="X75" s="3">
        <v>127.1</v>
      </c>
      <c r="Y75" s="3">
        <v>136.6</v>
      </c>
      <c r="Z75" s="3">
        <v>138.5</v>
      </c>
      <c r="AA75" s="3">
        <v>119.2</v>
      </c>
      <c r="AB75" s="5">
        <f t="shared" si="13"/>
        <v>542.80000000000007</v>
      </c>
      <c r="AC75" s="3">
        <v>132.19999999999999</v>
      </c>
      <c r="AD75" s="3">
        <v>146.6</v>
      </c>
      <c r="AE75" s="3">
        <v>133</v>
      </c>
      <c r="AF75" s="3">
        <v>132.4</v>
      </c>
      <c r="AG75" s="5">
        <f t="shared" si="14"/>
        <v>544.19999999999993</v>
      </c>
      <c r="AH75" s="8">
        <v>138.6</v>
      </c>
      <c r="AI75">
        <f t="shared" si="15"/>
        <v>5051.3999999999996</v>
      </c>
      <c r="AM75">
        <f t="shared" si="16"/>
        <v>0.34730965672882769</v>
      </c>
      <c r="AN75">
        <f t="shared" si="17"/>
        <v>3.2644415409589421E-2</v>
      </c>
      <c r="AO75">
        <f t="shared" si="18"/>
        <v>8.2254424515975769E-2</v>
      </c>
      <c r="AP75">
        <f t="shared" si="19"/>
        <v>2.5161341410302095E-2</v>
      </c>
      <c r="AQ75">
        <f t="shared" si="20"/>
        <v>0.1074553589104011</v>
      </c>
      <c r="AR75">
        <f t="shared" si="21"/>
        <v>0.10773250979926356</v>
      </c>
    </row>
    <row r="76" spans="1:44" x14ac:dyDescent="0.3">
      <c r="A76" s="4" t="s">
        <v>33</v>
      </c>
      <c r="B76" s="5">
        <v>2019</v>
      </c>
      <c r="C76" s="5" t="s">
        <v>38</v>
      </c>
      <c r="D76" s="5">
        <v>139.69999999999999</v>
      </c>
      <c r="E76" s="5">
        <v>151.1</v>
      </c>
      <c r="F76" s="5">
        <v>142.9</v>
      </c>
      <c r="G76" s="5">
        <v>141.9</v>
      </c>
      <c r="H76" s="5">
        <v>118.4</v>
      </c>
      <c r="I76" s="5">
        <v>139.4</v>
      </c>
      <c r="J76" s="5">
        <v>141.19999999999999</v>
      </c>
      <c r="K76" s="5">
        <v>120.7</v>
      </c>
      <c r="L76" s="5">
        <v>110.4</v>
      </c>
      <c r="M76" s="5">
        <v>140.69999999999999</v>
      </c>
      <c r="N76" s="5">
        <v>128.5</v>
      </c>
      <c r="O76" s="5">
        <v>153.9</v>
      </c>
      <c r="P76" s="5">
        <v>139.6</v>
      </c>
      <c r="Q76" s="5">
        <f t="shared" si="11"/>
        <v>1768.4</v>
      </c>
      <c r="R76" s="5">
        <v>165.3</v>
      </c>
      <c r="S76" s="5">
        <v>143.5</v>
      </c>
      <c r="T76" s="5">
        <v>131.19999999999999</v>
      </c>
      <c r="U76" s="5">
        <v>141.6</v>
      </c>
      <c r="V76" s="5">
        <f t="shared" si="12"/>
        <v>416.29999999999995</v>
      </c>
      <c r="W76" s="5">
        <v>149</v>
      </c>
      <c r="X76" s="5">
        <v>128.80000000000001</v>
      </c>
      <c r="Y76" s="5">
        <v>136.80000000000001</v>
      </c>
      <c r="Z76" s="5">
        <v>139.19999999999999</v>
      </c>
      <c r="AA76" s="5">
        <v>119.9</v>
      </c>
      <c r="AB76" s="5">
        <f t="shared" si="13"/>
        <v>544.9</v>
      </c>
      <c r="AC76" s="5">
        <v>133</v>
      </c>
      <c r="AD76" s="5">
        <v>146.69999999999999</v>
      </c>
      <c r="AE76" s="5">
        <v>132.5</v>
      </c>
      <c r="AF76" s="5">
        <v>132.80000000000001</v>
      </c>
      <c r="AG76" s="5">
        <f t="shared" si="14"/>
        <v>545</v>
      </c>
      <c r="AH76" s="7">
        <v>139.5</v>
      </c>
      <c r="AI76">
        <f t="shared" si="15"/>
        <v>5074.8999999999996</v>
      </c>
      <c r="AM76">
        <f t="shared" si="16"/>
        <v>0.34846006817868336</v>
      </c>
      <c r="AN76">
        <f t="shared" si="17"/>
        <v>3.2572070385623368E-2</v>
      </c>
      <c r="AO76">
        <f t="shared" si="18"/>
        <v>8.2031173028039958E-2</v>
      </c>
      <c r="AP76">
        <f t="shared" si="19"/>
        <v>2.5379810439614577E-2</v>
      </c>
      <c r="AQ76">
        <f t="shared" si="20"/>
        <v>0.10737157382411476</v>
      </c>
      <c r="AR76">
        <f t="shared" si="21"/>
        <v>0.10739127864588466</v>
      </c>
    </row>
    <row r="77" spans="1:44" x14ac:dyDescent="0.3">
      <c r="A77" s="6" t="s">
        <v>33</v>
      </c>
      <c r="B77" s="3">
        <v>2019</v>
      </c>
      <c r="C77" s="3" t="s">
        <v>41</v>
      </c>
      <c r="D77" s="3">
        <v>140.4</v>
      </c>
      <c r="E77" s="3">
        <v>156.69999999999999</v>
      </c>
      <c r="F77" s="3">
        <v>138.30000000000001</v>
      </c>
      <c r="G77" s="3">
        <v>142.4</v>
      </c>
      <c r="H77" s="3">
        <v>118.6</v>
      </c>
      <c r="I77" s="3">
        <v>149.69999999999999</v>
      </c>
      <c r="J77" s="3">
        <v>161.6</v>
      </c>
      <c r="K77" s="3">
        <v>124.4</v>
      </c>
      <c r="L77" s="3">
        <v>111.2</v>
      </c>
      <c r="M77" s="3">
        <v>141</v>
      </c>
      <c r="N77" s="3">
        <v>128.9</v>
      </c>
      <c r="O77" s="3">
        <v>154.5</v>
      </c>
      <c r="P77" s="3">
        <v>143.80000000000001</v>
      </c>
      <c r="Q77" s="5">
        <f t="shared" si="11"/>
        <v>1811.5000000000002</v>
      </c>
      <c r="R77" s="3">
        <v>166.2</v>
      </c>
      <c r="S77" s="3">
        <v>144</v>
      </c>
      <c r="T77" s="3">
        <v>131.69999999999999</v>
      </c>
      <c r="U77" s="3">
        <v>142.19999999999999</v>
      </c>
      <c r="V77" s="5">
        <f t="shared" si="12"/>
        <v>417.9</v>
      </c>
      <c r="W77" s="3">
        <v>150.1</v>
      </c>
      <c r="X77" s="3">
        <v>129.4</v>
      </c>
      <c r="Y77" s="3">
        <v>137.19999999999999</v>
      </c>
      <c r="Z77" s="3">
        <v>139.80000000000001</v>
      </c>
      <c r="AA77" s="3">
        <v>120.1</v>
      </c>
      <c r="AB77" s="5">
        <f t="shared" si="13"/>
        <v>547.19999999999993</v>
      </c>
      <c r="AC77" s="3">
        <v>134</v>
      </c>
      <c r="AD77" s="3">
        <v>148</v>
      </c>
      <c r="AE77" s="3">
        <v>132.6</v>
      </c>
      <c r="AF77" s="3">
        <v>133.30000000000001</v>
      </c>
      <c r="AG77" s="5">
        <f t="shared" si="14"/>
        <v>547.90000000000009</v>
      </c>
      <c r="AH77" s="8">
        <v>141.5</v>
      </c>
      <c r="AI77">
        <f t="shared" si="15"/>
        <v>5133.1000000000004</v>
      </c>
      <c r="AM77">
        <f t="shared" si="16"/>
        <v>0.35290565155559023</v>
      </c>
      <c r="AN77">
        <f t="shared" si="17"/>
        <v>3.23780951082192E-2</v>
      </c>
      <c r="AO77">
        <f t="shared" si="18"/>
        <v>8.1412791490522288E-2</v>
      </c>
      <c r="AP77">
        <f t="shared" si="19"/>
        <v>2.5208938068613507E-2</v>
      </c>
      <c r="AQ77">
        <f t="shared" si="20"/>
        <v>0.10660224815413685</v>
      </c>
      <c r="AR77">
        <f t="shared" si="21"/>
        <v>0.10673861798912938</v>
      </c>
    </row>
    <row r="78" spans="1:44" x14ac:dyDescent="0.3">
      <c r="A78" s="4" t="s">
        <v>33</v>
      </c>
      <c r="B78" s="5">
        <v>2019</v>
      </c>
      <c r="C78" s="5" t="s">
        <v>42</v>
      </c>
      <c r="D78" s="5">
        <v>140.69999999999999</v>
      </c>
      <c r="E78" s="5">
        <v>159.6</v>
      </c>
      <c r="F78" s="5">
        <v>140.4</v>
      </c>
      <c r="G78" s="5">
        <v>143.4</v>
      </c>
      <c r="H78" s="5">
        <v>118.6</v>
      </c>
      <c r="I78" s="5">
        <v>150.9</v>
      </c>
      <c r="J78" s="5">
        <v>169.8</v>
      </c>
      <c r="K78" s="5">
        <v>127.4</v>
      </c>
      <c r="L78" s="5">
        <v>111.8</v>
      </c>
      <c r="M78" s="5">
        <v>141</v>
      </c>
      <c r="N78" s="5">
        <v>129</v>
      </c>
      <c r="O78" s="5">
        <v>155.1</v>
      </c>
      <c r="P78" s="5">
        <v>145.6</v>
      </c>
      <c r="Q78" s="5">
        <f t="shared" si="11"/>
        <v>1833.2999999999997</v>
      </c>
      <c r="R78" s="5">
        <v>166.7</v>
      </c>
      <c r="S78" s="5">
        <v>144.30000000000001</v>
      </c>
      <c r="T78" s="5">
        <v>131.69999999999999</v>
      </c>
      <c r="U78" s="5">
        <v>142.4</v>
      </c>
      <c r="V78" s="5">
        <f t="shared" si="12"/>
        <v>418.4</v>
      </c>
      <c r="W78" s="5">
        <v>149.4</v>
      </c>
      <c r="X78" s="5">
        <v>130.5</v>
      </c>
      <c r="Y78" s="5">
        <v>137.4</v>
      </c>
      <c r="Z78" s="5">
        <v>140.30000000000001</v>
      </c>
      <c r="AA78" s="5">
        <v>119.6</v>
      </c>
      <c r="AB78" s="5">
        <f t="shared" si="13"/>
        <v>546.70000000000005</v>
      </c>
      <c r="AC78" s="5">
        <v>134.30000000000001</v>
      </c>
      <c r="AD78" s="5">
        <v>148.9</v>
      </c>
      <c r="AE78" s="5">
        <v>133.69999999999999</v>
      </c>
      <c r="AF78" s="5">
        <v>133.6</v>
      </c>
      <c r="AG78" s="5">
        <f t="shared" si="14"/>
        <v>550.5</v>
      </c>
      <c r="AH78" s="7">
        <v>142.1</v>
      </c>
      <c r="AI78">
        <f t="shared" si="15"/>
        <v>5161.7</v>
      </c>
      <c r="AM78">
        <f t="shared" si="16"/>
        <v>0.35517368308890479</v>
      </c>
      <c r="AN78">
        <f t="shared" si="17"/>
        <v>3.2295561539802779E-2</v>
      </c>
      <c r="AO78">
        <f t="shared" si="18"/>
        <v>8.1058565976325631E-2</v>
      </c>
      <c r="AP78">
        <f t="shared" si="19"/>
        <v>2.5282368212023173E-2</v>
      </c>
      <c r="AQ78">
        <f t="shared" si="20"/>
        <v>0.10591471801925724</v>
      </c>
      <c r="AR78">
        <f t="shared" si="21"/>
        <v>0.10665090958405177</v>
      </c>
    </row>
    <row r="79" spans="1:44" x14ac:dyDescent="0.3">
      <c r="A79" s="6" t="s">
        <v>33</v>
      </c>
      <c r="B79" s="3">
        <v>2019</v>
      </c>
      <c r="C79" s="3" t="s">
        <v>44</v>
      </c>
      <c r="D79" s="3">
        <v>141.4</v>
      </c>
      <c r="E79" s="3">
        <v>160.19999999999999</v>
      </c>
      <c r="F79" s="3">
        <v>142.5</v>
      </c>
      <c r="G79" s="3">
        <v>144.1</v>
      </c>
      <c r="H79" s="3">
        <v>119.3</v>
      </c>
      <c r="I79" s="3">
        <v>154.69999999999999</v>
      </c>
      <c r="J79" s="3">
        <v>180.1</v>
      </c>
      <c r="K79" s="3">
        <v>128.9</v>
      </c>
      <c r="L79" s="3">
        <v>111.8</v>
      </c>
      <c r="M79" s="3">
        <v>141.6</v>
      </c>
      <c r="N79" s="3">
        <v>129.5</v>
      </c>
      <c r="O79" s="3">
        <v>155.6</v>
      </c>
      <c r="P79" s="3">
        <v>147.69999999999999</v>
      </c>
      <c r="Q79" s="5">
        <f t="shared" si="11"/>
        <v>1857.3999999999999</v>
      </c>
      <c r="R79" s="3">
        <v>167.2</v>
      </c>
      <c r="S79" s="3">
        <v>144.69999999999999</v>
      </c>
      <c r="T79" s="3">
        <v>131.9</v>
      </c>
      <c r="U79" s="3">
        <v>142.69999999999999</v>
      </c>
      <c r="V79" s="5">
        <f t="shared" si="12"/>
        <v>419.3</v>
      </c>
      <c r="W79" s="3">
        <v>150.6</v>
      </c>
      <c r="X79" s="3">
        <v>127</v>
      </c>
      <c r="Y79" s="3">
        <v>137.69999999999999</v>
      </c>
      <c r="Z79" s="3">
        <v>140.80000000000001</v>
      </c>
      <c r="AA79" s="3">
        <v>120.6</v>
      </c>
      <c r="AB79" s="5">
        <f t="shared" si="13"/>
        <v>549.69999999999993</v>
      </c>
      <c r="AC79" s="3">
        <v>135</v>
      </c>
      <c r="AD79" s="3">
        <v>150.4</v>
      </c>
      <c r="AE79" s="3">
        <v>135.1</v>
      </c>
      <c r="AF79" s="3">
        <v>134.5</v>
      </c>
      <c r="AG79" s="5">
        <f t="shared" si="14"/>
        <v>555</v>
      </c>
      <c r="AH79" s="8">
        <v>143.30000000000001</v>
      </c>
      <c r="AI79">
        <f t="shared" si="15"/>
        <v>5199.5999999999995</v>
      </c>
      <c r="AM79">
        <f t="shared" si="16"/>
        <v>0.35721978613739519</v>
      </c>
      <c r="AN79">
        <f t="shared" si="17"/>
        <v>3.2156319716901298E-2</v>
      </c>
      <c r="AO79">
        <f t="shared" si="18"/>
        <v>8.0640818524501889E-2</v>
      </c>
      <c r="AP79">
        <f t="shared" si="19"/>
        <v>2.4424955765828142E-2</v>
      </c>
      <c r="AQ79">
        <f t="shared" si="20"/>
        <v>0.10571967074390337</v>
      </c>
      <c r="AR79">
        <f t="shared" si="21"/>
        <v>0.10673897992153243</v>
      </c>
    </row>
    <row r="80" spans="1:44" x14ac:dyDescent="0.3">
      <c r="A80" s="4" t="s">
        <v>33</v>
      </c>
      <c r="B80" s="5">
        <v>2019</v>
      </c>
      <c r="C80" s="5" t="s">
        <v>46</v>
      </c>
      <c r="D80" s="5">
        <v>142.1</v>
      </c>
      <c r="E80" s="5">
        <v>158.30000000000001</v>
      </c>
      <c r="F80" s="5">
        <v>140.80000000000001</v>
      </c>
      <c r="G80" s="5">
        <v>144.9</v>
      </c>
      <c r="H80" s="5">
        <v>119.9</v>
      </c>
      <c r="I80" s="5">
        <v>153.9</v>
      </c>
      <c r="J80" s="5">
        <v>189.1</v>
      </c>
      <c r="K80" s="5">
        <v>129.80000000000001</v>
      </c>
      <c r="L80" s="5">
        <v>112.7</v>
      </c>
      <c r="M80" s="5">
        <v>142.5</v>
      </c>
      <c r="N80" s="5">
        <v>129.80000000000001</v>
      </c>
      <c r="O80" s="5">
        <v>156.19999999999999</v>
      </c>
      <c r="P80" s="5">
        <v>149.1</v>
      </c>
      <c r="Q80" s="5">
        <f t="shared" si="11"/>
        <v>1869.1</v>
      </c>
      <c r="R80" s="5">
        <v>167.9</v>
      </c>
      <c r="S80" s="5">
        <v>145</v>
      </c>
      <c r="T80" s="5">
        <v>132.19999999999999</v>
      </c>
      <c r="U80" s="5">
        <v>143</v>
      </c>
      <c r="V80" s="5">
        <f t="shared" si="12"/>
        <v>420.2</v>
      </c>
      <c r="W80" s="5">
        <v>151.6</v>
      </c>
      <c r="X80" s="5">
        <v>125.5</v>
      </c>
      <c r="Y80" s="5">
        <v>138.1</v>
      </c>
      <c r="Z80" s="5">
        <v>141.5</v>
      </c>
      <c r="AA80" s="5">
        <v>120.8</v>
      </c>
      <c r="AB80" s="5">
        <f t="shared" si="13"/>
        <v>552</v>
      </c>
      <c r="AC80" s="5">
        <v>135.4</v>
      </c>
      <c r="AD80" s="5">
        <v>151.5</v>
      </c>
      <c r="AE80" s="5">
        <v>137.80000000000001</v>
      </c>
      <c r="AF80" s="5">
        <v>135.30000000000001</v>
      </c>
      <c r="AG80" s="5">
        <f t="shared" si="14"/>
        <v>560</v>
      </c>
      <c r="AH80" s="7">
        <v>144.19999999999999</v>
      </c>
      <c r="AI80">
        <f t="shared" si="15"/>
        <v>5226.8999999999996</v>
      </c>
      <c r="AM80">
        <f t="shared" si="16"/>
        <v>0.35759245441848897</v>
      </c>
      <c r="AN80">
        <f t="shared" si="17"/>
        <v>3.2122290458971858E-2</v>
      </c>
      <c r="AO80">
        <f t="shared" si="18"/>
        <v>8.0391819242763396E-2</v>
      </c>
      <c r="AP80">
        <f t="shared" si="19"/>
        <v>2.4010407698635904E-2</v>
      </c>
      <c r="AQ80">
        <f t="shared" si="20"/>
        <v>0.10560753027607186</v>
      </c>
      <c r="AR80">
        <f t="shared" si="21"/>
        <v>0.10713807419311638</v>
      </c>
    </row>
    <row r="81" spans="1:44" x14ac:dyDescent="0.3">
      <c r="A81" s="6" t="s">
        <v>33</v>
      </c>
      <c r="B81" s="3">
        <v>2019</v>
      </c>
      <c r="C81" s="3" t="s">
        <v>48</v>
      </c>
      <c r="D81" s="3">
        <v>142.69999999999999</v>
      </c>
      <c r="E81" s="3">
        <v>158.69999999999999</v>
      </c>
      <c r="F81" s="3">
        <v>141.6</v>
      </c>
      <c r="G81" s="3">
        <v>144.9</v>
      </c>
      <c r="H81" s="3">
        <v>120.8</v>
      </c>
      <c r="I81" s="3">
        <v>149.80000000000001</v>
      </c>
      <c r="J81" s="3">
        <v>192.4</v>
      </c>
      <c r="K81" s="3">
        <v>130.30000000000001</v>
      </c>
      <c r="L81" s="3">
        <v>114</v>
      </c>
      <c r="M81" s="3">
        <v>143.80000000000001</v>
      </c>
      <c r="N81" s="3">
        <v>130</v>
      </c>
      <c r="O81" s="3">
        <v>156.4</v>
      </c>
      <c r="P81" s="3">
        <v>149.5</v>
      </c>
      <c r="Q81" s="5">
        <f t="shared" si="11"/>
        <v>1874.9</v>
      </c>
      <c r="R81" s="3">
        <v>168.6</v>
      </c>
      <c r="S81" s="3">
        <v>145.30000000000001</v>
      </c>
      <c r="T81" s="3">
        <v>132.19999999999999</v>
      </c>
      <c r="U81" s="3">
        <v>143.30000000000001</v>
      </c>
      <c r="V81" s="5">
        <f t="shared" si="12"/>
        <v>420.8</v>
      </c>
      <c r="W81" s="3">
        <v>152.19999999999999</v>
      </c>
      <c r="X81" s="3">
        <v>126.6</v>
      </c>
      <c r="Y81" s="3">
        <v>138.30000000000001</v>
      </c>
      <c r="Z81" s="3">
        <v>141.9</v>
      </c>
      <c r="AA81" s="3">
        <v>121.2</v>
      </c>
      <c r="AB81" s="5">
        <f t="shared" si="13"/>
        <v>553.6</v>
      </c>
      <c r="AC81" s="3">
        <v>135.9</v>
      </c>
      <c r="AD81" s="3">
        <v>151.6</v>
      </c>
      <c r="AE81" s="3">
        <v>139</v>
      </c>
      <c r="AF81" s="3">
        <v>135.69999999999999</v>
      </c>
      <c r="AG81" s="5">
        <f t="shared" si="14"/>
        <v>562.20000000000005</v>
      </c>
      <c r="AH81" s="8">
        <v>144.69999999999999</v>
      </c>
      <c r="AI81">
        <f t="shared" si="15"/>
        <v>5243.3</v>
      </c>
      <c r="AM81">
        <f t="shared" si="16"/>
        <v>0.35758014990559384</v>
      </c>
      <c r="AN81">
        <f t="shared" si="17"/>
        <v>3.2155322030019258E-2</v>
      </c>
      <c r="AO81">
        <f t="shared" si="18"/>
        <v>8.0254801365552228E-2</v>
      </c>
      <c r="AP81">
        <f t="shared" si="19"/>
        <v>2.4145099460263574E-2</v>
      </c>
      <c r="AQ81">
        <f t="shared" si="20"/>
        <v>0.10558236225277974</v>
      </c>
      <c r="AR81">
        <f t="shared" si="21"/>
        <v>0.10722255068372971</v>
      </c>
    </row>
    <row r="82" spans="1:44" x14ac:dyDescent="0.3">
      <c r="A82" s="4" t="s">
        <v>33</v>
      </c>
      <c r="B82" s="5">
        <v>2019</v>
      </c>
      <c r="C82" s="5" t="s">
        <v>50</v>
      </c>
      <c r="D82" s="5">
        <v>143.5</v>
      </c>
      <c r="E82" s="5">
        <v>159.80000000000001</v>
      </c>
      <c r="F82" s="5">
        <v>144.69999999999999</v>
      </c>
      <c r="G82" s="5">
        <v>145.6</v>
      </c>
      <c r="H82" s="5">
        <v>121.1</v>
      </c>
      <c r="I82" s="5">
        <v>150.6</v>
      </c>
      <c r="J82" s="5">
        <v>207.2</v>
      </c>
      <c r="K82" s="5">
        <v>131.19999999999999</v>
      </c>
      <c r="L82" s="5">
        <v>114.8</v>
      </c>
      <c r="M82" s="5">
        <v>145.19999999999999</v>
      </c>
      <c r="N82" s="5">
        <v>130.19999999999999</v>
      </c>
      <c r="O82" s="5">
        <v>156.80000000000001</v>
      </c>
      <c r="P82" s="5">
        <v>151.9</v>
      </c>
      <c r="Q82" s="5">
        <f t="shared" si="11"/>
        <v>1902.6000000000001</v>
      </c>
      <c r="R82" s="5">
        <v>169.3</v>
      </c>
      <c r="S82" s="5">
        <v>145.9</v>
      </c>
      <c r="T82" s="5">
        <v>132.4</v>
      </c>
      <c r="U82" s="5">
        <v>143.9</v>
      </c>
      <c r="V82" s="5">
        <f t="shared" si="12"/>
        <v>422.20000000000005</v>
      </c>
      <c r="W82" s="5">
        <v>153</v>
      </c>
      <c r="X82" s="5">
        <v>128.9</v>
      </c>
      <c r="Y82" s="5">
        <v>138.69999999999999</v>
      </c>
      <c r="Z82" s="5">
        <v>142.4</v>
      </c>
      <c r="AA82" s="5">
        <v>121.5</v>
      </c>
      <c r="AB82" s="5">
        <f t="shared" si="13"/>
        <v>555.6</v>
      </c>
      <c r="AC82" s="5">
        <v>136.19999999999999</v>
      </c>
      <c r="AD82" s="5">
        <v>151.69999999999999</v>
      </c>
      <c r="AE82" s="5">
        <v>139.5</v>
      </c>
      <c r="AF82" s="5">
        <v>136</v>
      </c>
      <c r="AG82" s="5">
        <f t="shared" si="14"/>
        <v>563.4</v>
      </c>
      <c r="AH82" s="7">
        <v>146</v>
      </c>
      <c r="AI82">
        <f t="shared" si="15"/>
        <v>5283.2</v>
      </c>
      <c r="AM82">
        <f t="shared" si="16"/>
        <v>0.36012265293761359</v>
      </c>
      <c r="AN82">
        <f t="shared" si="17"/>
        <v>3.2044972743791644E-2</v>
      </c>
      <c r="AO82">
        <f t="shared" si="18"/>
        <v>7.99136886735312E-2</v>
      </c>
      <c r="AP82">
        <f t="shared" si="19"/>
        <v>2.4398092065414902E-2</v>
      </c>
      <c r="AQ82">
        <f t="shared" si="20"/>
        <v>0.10516353725015143</v>
      </c>
      <c r="AR82">
        <f t="shared" si="21"/>
        <v>0.10663991520290733</v>
      </c>
    </row>
    <row r="83" spans="1:44" x14ac:dyDescent="0.3">
      <c r="A83" s="6" t="s">
        <v>33</v>
      </c>
      <c r="B83" s="3">
        <v>2019</v>
      </c>
      <c r="C83" s="3" t="s">
        <v>53</v>
      </c>
      <c r="D83" s="3">
        <v>144.1</v>
      </c>
      <c r="E83" s="3">
        <v>162.4</v>
      </c>
      <c r="F83" s="3">
        <v>148.4</v>
      </c>
      <c r="G83" s="3">
        <v>145.9</v>
      </c>
      <c r="H83" s="3">
        <v>121.5</v>
      </c>
      <c r="I83" s="3">
        <v>148.80000000000001</v>
      </c>
      <c r="J83" s="3">
        <v>215.7</v>
      </c>
      <c r="K83" s="3">
        <v>134.6</v>
      </c>
      <c r="L83" s="3">
        <v>115</v>
      </c>
      <c r="M83" s="3">
        <v>146.30000000000001</v>
      </c>
      <c r="N83" s="3">
        <v>130.5</v>
      </c>
      <c r="O83" s="3">
        <v>157.19999999999999</v>
      </c>
      <c r="P83" s="3">
        <v>153.6</v>
      </c>
      <c r="Q83" s="5">
        <f t="shared" si="11"/>
        <v>1923.9999999999998</v>
      </c>
      <c r="R83" s="3">
        <v>169.9</v>
      </c>
      <c r="S83" s="3">
        <v>146.30000000000001</v>
      </c>
      <c r="T83" s="3">
        <v>132.6</v>
      </c>
      <c r="U83" s="3">
        <v>144.19999999999999</v>
      </c>
      <c r="V83" s="5">
        <f t="shared" si="12"/>
        <v>423.09999999999997</v>
      </c>
      <c r="W83" s="3">
        <v>153.5</v>
      </c>
      <c r="X83" s="3">
        <v>132.19999999999999</v>
      </c>
      <c r="Y83" s="3">
        <v>139.1</v>
      </c>
      <c r="Z83" s="3">
        <v>142.80000000000001</v>
      </c>
      <c r="AA83" s="3">
        <v>121.7</v>
      </c>
      <c r="AB83" s="5">
        <f t="shared" si="13"/>
        <v>557.1</v>
      </c>
      <c r="AC83" s="3">
        <v>136.69999999999999</v>
      </c>
      <c r="AD83" s="3">
        <v>151.80000000000001</v>
      </c>
      <c r="AE83" s="3">
        <v>139.80000000000001</v>
      </c>
      <c r="AF83" s="3">
        <v>136.30000000000001</v>
      </c>
      <c r="AG83" s="5">
        <f t="shared" si="14"/>
        <v>564.6</v>
      </c>
      <c r="AH83" s="8">
        <v>147</v>
      </c>
      <c r="AI83">
        <f t="shared" si="15"/>
        <v>5315.7</v>
      </c>
      <c r="AM83">
        <f t="shared" si="16"/>
        <v>0.3619466862313524</v>
      </c>
      <c r="AN83">
        <f t="shared" si="17"/>
        <v>3.1961924111593959E-2</v>
      </c>
      <c r="AO83">
        <f t="shared" si="18"/>
        <v>7.959440901480519E-2</v>
      </c>
      <c r="AP83">
        <f t="shared" si="19"/>
        <v>2.4869725530033672E-2</v>
      </c>
      <c r="AQ83">
        <f t="shared" si="20"/>
        <v>0.10480275410576219</v>
      </c>
      <c r="AR83">
        <f t="shared" si="21"/>
        <v>0.10621366894294261</v>
      </c>
    </row>
    <row r="84" spans="1:44" x14ac:dyDescent="0.3">
      <c r="A84" s="4" t="s">
        <v>33</v>
      </c>
      <c r="B84" s="5">
        <v>2019</v>
      </c>
      <c r="C84" s="5" t="s">
        <v>55</v>
      </c>
      <c r="D84" s="5">
        <v>144.9</v>
      </c>
      <c r="E84" s="5">
        <v>164.5</v>
      </c>
      <c r="F84" s="5">
        <v>153.69999999999999</v>
      </c>
      <c r="G84" s="5">
        <v>147.5</v>
      </c>
      <c r="H84" s="5">
        <v>122.7</v>
      </c>
      <c r="I84" s="5">
        <v>147.19999999999999</v>
      </c>
      <c r="J84" s="5">
        <v>231.5</v>
      </c>
      <c r="K84" s="5">
        <v>137.19999999999999</v>
      </c>
      <c r="L84" s="5">
        <v>114.7</v>
      </c>
      <c r="M84" s="5">
        <v>148</v>
      </c>
      <c r="N84" s="5">
        <v>130.80000000000001</v>
      </c>
      <c r="O84" s="5">
        <v>157.69999999999999</v>
      </c>
      <c r="P84" s="5">
        <v>156.30000000000001</v>
      </c>
      <c r="Q84" s="5">
        <f t="shared" si="11"/>
        <v>1956.7</v>
      </c>
      <c r="R84" s="5">
        <v>170.4</v>
      </c>
      <c r="S84" s="5">
        <v>146.80000000000001</v>
      </c>
      <c r="T84" s="5">
        <v>132.80000000000001</v>
      </c>
      <c r="U84" s="5">
        <v>144.6</v>
      </c>
      <c r="V84" s="5">
        <f t="shared" si="12"/>
        <v>424.20000000000005</v>
      </c>
      <c r="W84" s="5">
        <v>152.80000000000001</v>
      </c>
      <c r="X84" s="5">
        <v>133.6</v>
      </c>
      <c r="Y84" s="5">
        <v>139.80000000000001</v>
      </c>
      <c r="Z84" s="5">
        <v>143.19999999999999</v>
      </c>
      <c r="AA84" s="5">
        <v>125.2</v>
      </c>
      <c r="AB84" s="5">
        <f t="shared" si="13"/>
        <v>561</v>
      </c>
      <c r="AC84" s="5">
        <v>136.80000000000001</v>
      </c>
      <c r="AD84" s="5">
        <v>151.9</v>
      </c>
      <c r="AE84" s="5">
        <v>140.19999999999999</v>
      </c>
      <c r="AF84" s="5">
        <v>137.69999999999999</v>
      </c>
      <c r="AG84" s="5">
        <f t="shared" si="14"/>
        <v>566.6</v>
      </c>
      <c r="AH84" s="7">
        <v>148.30000000000001</v>
      </c>
      <c r="AI84">
        <f t="shared" si="15"/>
        <v>5364.3</v>
      </c>
      <c r="AM84">
        <f t="shared" si="16"/>
        <v>0.36476334284063155</v>
      </c>
      <c r="AN84">
        <f t="shared" si="17"/>
        <v>3.1765561210223142E-2</v>
      </c>
      <c r="AO84">
        <f t="shared" si="18"/>
        <v>7.9078351322632967E-2</v>
      </c>
      <c r="AP84">
        <f t="shared" si="19"/>
        <v>2.4905393061536451E-2</v>
      </c>
      <c r="AQ84">
        <f t="shared" si="20"/>
        <v>0.10458028074492477</v>
      </c>
      <c r="AR84">
        <f t="shared" si="21"/>
        <v>0.10562421937624666</v>
      </c>
    </row>
    <row r="85" spans="1:44" x14ac:dyDescent="0.3">
      <c r="A85" s="6" t="s">
        <v>33</v>
      </c>
      <c r="B85" s="3">
        <v>2020</v>
      </c>
      <c r="C85" s="3" t="s">
        <v>31</v>
      </c>
      <c r="D85" s="3">
        <v>145.6</v>
      </c>
      <c r="E85" s="3">
        <v>167.6</v>
      </c>
      <c r="F85" s="3">
        <v>157</v>
      </c>
      <c r="G85" s="3">
        <v>149.30000000000001</v>
      </c>
      <c r="H85" s="3">
        <v>126.3</v>
      </c>
      <c r="I85" s="3">
        <v>144.4</v>
      </c>
      <c r="J85" s="3">
        <v>207.8</v>
      </c>
      <c r="K85" s="3">
        <v>139.1</v>
      </c>
      <c r="L85" s="3">
        <v>114.8</v>
      </c>
      <c r="M85" s="3">
        <v>149.5</v>
      </c>
      <c r="N85" s="3">
        <v>131.1</v>
      </c>
      <c r="O85" s="3">
        <v>158.5</v>
      </c>
      <c r="P85" s="3">
        <v>154.4</v>
      </c>
      <c r="Q85" s="5">
        <f t="shared" si="11"/>
        <v>1945.3999999999999</v>
      </c>
      <c r="R85" s="3">
        <v>170.8</v>
      </c>
      <c r="S85" s="3">
        <v>147</v>
      </c>
      <c r="T85" s="3">
        <v>133.19999999999999</v>
      </c>
      <c r="U85" s="3">
        <v>144.9</v>
      </c>
      <c r="V85" s="5">
        <f t="shared" si="12"/>
        <v>425.1</v>
      </c>
      <c r="W85" s="3">
        <v>153.9</v>
      </c>
      <c r="X85" s="3">
        <v>135.1</v>
      </c>
      <c r="Y85" s="3">
        <v>140.1</v>
      </c>
      <c r="Z85" s="3">
        <v>143.80000000000001</v>
      </c>
      <c r="AA85" s="3">
        <v>126.1</v>
      </c>
      <c r="AB85" s="5">
        <f t="shared" si="13"/>
        <v>563.9</v>
      </c>
      <c r="AC85" s="3">
        <v>137.19999999999999</v>
      </c>
      <c r="AD85" s="3">
        <v>152.1</v>
      </c>
      <c r="AE85" s="3">
        <v>142.1</v>
      </c>
      <c r="AF85" s="3">
        <v>138.4</v>
      </c>
      <c r="AG85" s="5">
        <f t="shared" si="14"/>
        <v>569.79999999999995</v>
      </c>
      <c r="AH85" s="8">
        <v>148.19999999999999</v>
      </c>
      <c r="AI85">
        <f t="shared" si="15"/>
        <v>5368.9</v>
      </c>
      <c r="AM85">
        <f t="shared" si="16"/>
        <v>0.36234610441617465</v>
      </c>
      <c r="AN85">
        <f t="shared" si="17"/>
        <v>3.1812848069436947E-2</v>
      </c>
      <c r="AO85">
        <f t="shared" si="18"/>
        <v>7.9178230177503778E-2</v>
      </c>
      <c r="AP85">
        <f t="shared" si="19"/>
        <v>2.5163441300825123E-2</v>
      </c>
      <c r="AQ85">
        <f t="shared" si="20"/>
        <v>0.10503082568123824</v>
      </c>
      <c r="AR85">
        <f t="shared" si="21"/>
        <v>0.10612974724803964</v>
      </c>
    </row>
    <row r="86" spans="1:44" x14ac:dyDescent="0.3">
      <c r="A86" s="4" t="s">
        <v>33</v>
      </c>
      <c r="B86" s="5">
        <v>2020</v>
      </c>
      <c r="C86" s="5" t="s">
        <v>36</v>
      </c>
      <c r="D86" s="5">
        <v>146.19999999999999</v>
      </c>
      <c r="E86" s="5">
        <v>167.6</v>
      </c>
      <c r="F86" s="5">
        <v>153.1</v>
      </c>
      <c r="G86" s="5">
        <v>150.69999999999999</v>
      </c>
      <c r="H86" s="5">
        <v>127.4</v>
      </c>
      <c r="I86" s="5">
        <v>143.1</v>
      </c>
      <c r="J86" s="5">
        <v>181.7</v>
      </c>
      <c r="K86" s="5">
        <v>139.6</v>
      </c>
      <c r="L86" s="5">
        <v>114.6</v>
      </c>
      <c r="M86" s="5">
        <v>150.4</v>
      </c>
      <c r="N86" s="5">
        <v>131.5</v>
      </c>
      <c r="O86" s="5">
        <v>159</v>
      </c>
      <c r="P86" s="5">
        <v>151.69999999999999</v>
      </c>
      <c r="Q86" s="5">
        <f t="shared" si="11"/>
        <v>1916.6</v>
      </c>
      <c r="R86" s="5">
        <v>172</v>
      </c>
      <c r="S86" s="5">
        <v>147.30000000000001</v>
      </c>
      <c r="T86" s="5">
        <v>133.5</v>
      </c>
      <c r="U86" s="5">
        <v>145.19999999999999</v>
      </c>
      <c r="V86" s="5">
        <f t="shared" si="12"/>
        <v>426</v>
      </c>
      <c r="W86" s="5">
        <v>154.80000000000001</v>
      </c>
      <c r="X86" s="5">
        <v>138.9</v>
      </c>
      <c r="Y86" s="5">
        <v>140.4</v>
      </c>
      <c r="Z86" s="5">
        <v>144.4</v>
      </c>
      <c r="AA86" s="5">
        <v>125.2</v>
      </c>
      <c r="AB86" s="5">
        <f t="shared" si="13"/>
        <v>564.80000000000007</v>
      </c>
      <c r="AC86" s="5">
        <v>137.69999999999999</v>
      </c>
      <c r="AD86" s="5">
        <v>152.19999999999999</v>
      </c>
      <c r="AE86" s="5">
        <v>143.5</v>
      </c>
      <c r="AF86" s="5">
        <v>138.4</v>
      </c>
      <c r="AG86" s="5">
        <f t="shared" si="14"/>
        <v>571.79999999999995</v>
      </c>
      <c r="AH86" s="7">
        <v>147.69999999999999</v>
      </c>
      <c r="AI86">
        <f t="shared" si="15"/>
        <v>5352.7</v>
      </c>
      <c r="AM86">
        <f t="shared" si="16"/>
        <v>0.35806228632279036</v>
      </c>
      <c r="AN86">
        <f t="shared" si="17"/>
        <v>3.2133315896650291E-2</v>
      </c>
      <c r="AO86">
        <f t="shared" si="18"/>
        <v>7.9586003325424551E-2</v>
      </c>
      <c r="AP86">
        <f t="shared" si="19"/>
        <v>2.5949520802585613E-2</v>
      </c>
      <c r="AQ86">
        <f t="shared" si="20"/>
        <v>0.10551684196760515</v>
      </c>
      <c r="AR86">
        <f t="shared" si="21"/>
        <v>0.10682459319595718</v>
      </c>
    </row>
    <row r="87" spans="1:44" x14ac:dyDescent="0.3">
      <c r="A87" s="6" t="s">
        <v>33</v>
      </c>
      <c r="B87" s="3">
        <v>2020</v>
      </c>
      <c r="C87" s="3" t="s">
        <v>38</v>
      </c>
      <c r="D87" s="3">
        <v>146.5</v>
      </c>
      <c r="E87" s="3">
        <v>167.5</v>
      </c>
      <c r="F87" s="3">
        <v>148.9</v>
      </c>
      <c r="G87" s="3">
        <v>151.1</v>
      </c>
      <c r="H87" s="3">
        <v>127.5</v>
      </c>
      <c r="I87" s="3">
        <v>143.30000000000001</v>
      </c>
      <c r="J87" s="3">
        <v>167</v>
      </c>
      <c r="K87" s="3">
        <v>139.69999999999999</v>
      </c>
      <c r="L87" s="3">
        <v>114.4</v>
      </c>
      <c r="M87" s="3">
        <v>151.5</v>
      </c>
      <c r="N87" s="3">
        <v>131.9</v>
      </c>
      <c r="O87" s="3">
        <v>159.1</v>
      </c>
      <c r="P87" s="3">
        <v>150.1</v>
      </c>
      <c r="Q87" s="5">
        <f t="shared" si="11"/>
        <v>1898.5</v>
      </c>
      <c r="R87" s="3">
        <v>173.3</v>
      </c>
      <c r="S87" s="3">
        <v>147.69999999999999</v>
      </c>
      <c r="T87" s="3">
        <v>133.80000000000001</v>
      </c>
      <c r="U87" s="3">
        <v>145.6</v>
      </c>
      <c r="V87" s="5">
        <f t="shared" si="12"/>
        <v>427.1</v>
      </c>
      <c r="W87" s="3">
        <v>154.5</v>
      </c>
      <c r="X87" s="3">
        <v>141.4</v>
      </c>
      <c r="Y87" s="3">
        <v>140.80000000000001</v>
      </c>
      <c r="Z87" s="3">
        <v>145</v>
      </c>
      <c r="AA87" s="3">
        <v>124.6</v>
      </c>
      <c r="AB87" s="5">
        <f t="shared" si="13"/>
        <v>564.9</v>
      </c>
      <c r="AC87" s="3">
        <v>137.9</v>
      </c>
      <c r="AD87" s="3">
        <v>152.5</v>
      </c>
      <c r="AE87" s="3">
        <v>145.30000000000001</v>
      </c>
      <c r="AF87" s="3">
        <v>138.69999999999999</v>
      </c>
      <c r="AG87" s="5">
        <f t="shared" si="14"/>
        <v>574.4</v>
      </c>
      <c r="AH87" s="8">
        <v>147.30000000000001</v>
      </c>
      <c r="AI87">
        <f t="shared" si="15"/>
        <v>5345.9999999999991</v>
      </c>
      <c r="AM87">
        <f t="shared" si="16"/>
        <v>0.35512532734754965</v>
      </c>
      <c r="AN87">
        <f t="shared" si="17"/>
        <v>3.2416760194537979E-2</v>
      </c>
      <c r="AO87">
        <f t="shared" si="18"/>
        <v>7.9891507669285461E-2</v>
      </c>
      <c r="AP87">
        <f t="shared" si="19"/>
        <v>2.6449682005237566E-2</v>
      </c>
      <c r="AQ87">
        <f t="shared" si="20"/>
        <v>0.10566778900112235</v>
      </c>
      <c r="AR87">
        <f t="shared" si="21"/>
        <v>0.10744481855592967</v>
      </c>
    </row>
    <row r="88" spans="1:44" x14ac:dyDescent="0.3">
      <c r="A88" s="4" t="s">
        <v>33</v>
      </c>
      <c r="B88" s="5">
        <v>2020</v>
      </c>
      <c r="C88" s="5" t="s">
        <v>39</v>
      </c>
      <c r="D88" s="5">
        <v>151.80000000000001</v>
      </c>
      <c r="E88" s="5">
        <v>167.5</v>
      </c>
      <c r="F88" s="5">
        <v>151.9</v>
      </c>
      <c r="G88" s="5">
        <v>155.5</v>
      </c>
      <c r="H88" s="5">
        <v>131.6</v>
      </c>
      <c r="I88" s="5">
        <v>152.9</v>
      </c>
      <c r="J88" s="5">
        <v>180</v>
      </c>
      <c r="K88" s="5">
        <v>150.80000000000001</v>
      </c>
      <c r="L88" s="5">
        <v>121.2</v>
      </c>
      <c r="M88" s="5">
        <v>154</v>
      </c>
      <c r="N88" s="5">
        <v>133.5</v>
      </c>
      <c r="O88" s="5">
        <v>159.1</v>
      </c>
      <c r="P88" s="5">
        <v>153.5</v>
      </c>
      <c r="Q88" s="5">
        <f t="shared" si="11"/>
        <v>1963.3</v>
      </c>
      <c r="R88" s="5">
        <v>173.3</v>
      </c>
      <c r="S88" s="5">
        <v>147.69999999999999</v>
      </c>
      <c r="T88" s="5">
        <v>133.80000000000001</v>
      </c>
      <c r="U88" s="5">
        <v>145.6</v>
      </c>
      <c r="V88" s="5">
        <f t="shared" si="12"/>
        <v>427.1</v>
      </c>
      <c r="W88" s="5">
        <v>155.6</v>
      </c>
      <c r="X88" s="5">
        <v>137.1</v>
      </c>
      <c r="Y88" s="5">
        <v>140.80000000000001</v>
      </c>
      <c r="Z88" s="5">
        <v>144.80000000000001</v>
      </c>
      <c r="AA88" s="5">
        <v>124.6</v>
      </c>
      <c r="AB88" s="5">
        <f t="shared" si="13"/>
        <v>565.79999999999995</v>
      </c>
      <c r="AC88" s="5">
        <v>137.9</v>
      </c>
      <c r="AD88" s="5">
        <v>152.5</v>
      </c>
      <c r="AE88" s="5">
        <v>145.30000000000001</v>
      </c>
      <c r="AF88" s="5">
        <v>138.69999999999999</v>
      </c>
      <c r="AG88" s="5">
        <f t="shared" si="14"/>
        <v>574.4</v>
      </c>
      <c r="AH88" s="7">
        <v>147.30000000000001</v>
      </c>
      <c r="AI88">
        <f t="shared" si="15"/>
        <v>5408.2999999999993</v>
      </c>
      <c r="AM88">
        <f t="shared" si="16"/>
        <v>0.36301610487583902</v>
      </c>
      <c r="AN88">
        <f t="shared" si="17"/>
        <v>3.2043340791006424E-2</v>
      </c>
      <c r="AO88">
        <f t="shared" si="18"/>
        <v>7.8971210916554194E-2</v>
      </c>
      <c r="AP88">
        <f t="shared" si="19"/>
        <v>2.5349925115100865E-2</v>
      </c>
      <c r="AQ88">
        <f t="shared" si="20"/>
        <v>0.10461697760849066</v>
      </c>
      <c r="AR88">
        <f t="shared" si="21"/>
        <v>0.10620712608398204</v>
      </c>
    </row>
    <row r="89" spans="1:44" x14ac:dyDescent="0.3">
      <c r="A89" s="6" t="s">
        <v>33</v>
      </c>
      <c r="B89" s="3">
        <v>2020</v>
      </c>
      <c r="C89" s="3" t="s">
        <v>41</v>
      </c>
      <c r="D89" s="3">
        <v>152.25</v>
      </c>
      <c r="E89" s="3">
        <v>182.25</v>
      </c>
      <c r="F89" s="3">
        <v>153.25</v>
      </c>
      <c r="G89" s="3">
        <v>154.44999999999999</v>
      </c>
      <c r="H89" s="3">
        <v>132.25</v>
      </c>
      <c r="I89" s="3">
        <v>152.35000000000002</v>
      </c>
      <c r="J89" s="3">
        <v>175.6</v>
      </c>
      <c r="K89" s="3">
        <v>151.4</v>
      </c>
      <c r="L89" s="3">
        <v>118.75</v>
      </c>
      <c r="M89" s="3">
        <v>156.4</v>
      </c>
      <c r="N89" s="3">
        <v>134.55000000000001</v>
      </c>
      <c r="O89" s="3">
        <v>160.39999999999998</v>
      </c>
      <c r="P89" s="3">
        <v>155.25</v>
      </c>
      <c r="Q89" s="5">
        <f t="shared" si="11"/>
        <v>1979.15</v>
      </c>
      <c r="R89" s="3">
        <v>180</v>
      </c>
      <c r="S89" s="3">
        <v>148.39999999999998</v>
      </c>
      <c r="T89" s="3">
        <v>135.19999999999999</v>
      </c>
      <c r="U89" s="3">
        <v>146.39999999999998</v>
      </c>
      <c r="V89" s="5">
        <f t="shared" si="12"/>
        <v>429.99999999999994</v>
      </c>
      <c r="W89" s="3">
        <v>155.14999999999998</v>
      </c>
      <c r="X89" s="3">
        <v>137.1</v>
      </c>
      <c r="Y89" s="3">
        <v>140.60000000000002</v>
      </c>
      <c r="Z89" s="3">
        <v>146.44999999999999</v>
      </c>
      <c r="AA89" s="3">
        <v>126.95</v>
      </c>
      <c r="AB89" s="5">
        <f t="shared" si="13"/>
        <v>569.15</v>
      </c>
      <c r="AC89" s="3">
        <v>141.19999999999999</v>
      </c>
      <c r="AD89" s="3">
        <v>152.5</v>
      </c>
      <c r="AE89" s="3">
        <v>148.75</v>
      </c>
      <c r="AF89" s="3">
        <v>140.35</v>
      </c>
      <c r="AG89" s="5">
        <f t="shared" si="14"/>
        <v>582.79999999999995</v>
      </c>
      <c r="AH89" s="8">
        <v>149.05000000000001</v>
      </c>
      <c r="AI89">
        <f t="shared" si="15"/>
        <v>5460.15</v>
      </c>
      <c r="AM89">
        <f t="shared" si="16"/>
        <v>0.36247172696720792</v>
      </c>
      <c r="AN89">
        <f t="shared" si="17"/>
        <v>3.2966127304194945E-2</v>
      </c>
      <c r="AO89">
        <f t="shared" si="18"/>
        <v>7.8752415226687911E-2</v>
      </c>
      <c r="AP89">
        <f t="shared" si="19"/>
        <v>2.5109200296695146E-2</v>
      </c>
      <c r="AQ89">
        <f t="shared" si="20"/>
        <v>0.10423706308434751</v>
      </c>
      <c r="AR89">
        <f t="shared" si="21"/>
        <v>0.10673699440491562</v>
      </c>
    </row>
    <row r="90" spans="1:44" x14ac:dyDescent="0.3">
      <c r="A90" s="4" t="s">
        <v>33</v>
      </c>
      <c r="B90" s="5">
        <v>2020</v>
      </c>
      <c r="C90" s="5" t="s">
        <v>42</v>
      </c>
      <c r="D90" s="5">
        <v>152.69999999999999</v>
      </c>
      <c r="E90" s="5">
        <v>197</v>
      </c>
      <c r="F90" s="5">
        <v>154.6</v>
      </c>
      <c r="G90" s="5">
        <v>153.4</v>
      </c>
      <c r="H90" s="5">
        <v>132.9</v>
      </c>
      <c r="I90" s="5">
        <v>151.80000000000001</v>
      </c>
      <c r="J90" s="5">
        <v>171.2</v>
      </c>
      <c r="K90" s="5">
        <v>152</v>
      </c>
      <c r="L90" s="5">
        <v>116.3</v>
      </c>
      <c r="M90" s="5">
        <v>158.80000000000001</v>
      </c>
      <c r="N90" s="5">
        <v>135.6</v>
      </c>
      <c r="O90" s="5">
        <v>161.69999999999999</v>
      </c>
      <c r="P90" s="5">
        <v>157</v>
      </c>
      <c r="Q90" s="5">
        <f t="shared" si="11"/>
        <v>1994.9999999999998</v>
      </c>
      <c r="R90" s="5">
        <v>186.7</v>
      </c>
      <c r="S90" s="5">
        <v>149.1</v>
      </c>
      <c r="T90" s="5">
        <v>136.6</v>
      </c>
      <c r="U90" s="5">
        <v>147.19999999999999</v>
      </c>
      <c r="V90" s="5">
        <f t="shared" si="12"/>
        <v>432.9</v>
      </c>
      <c r="W90" s="5">
        <v>154.69999999999999</v>
      </c>
      <c r="X90" s="5">
        <v>137.1</v>
      </c>
      <c r="Y90" s="5">
        <v>140.4</v>
      </c>
      <c r="Z90" s="5">
        <v>148.1</v>
      </c>
      <c r="AA90" s="5">
        <v>129.30000000000001</v>
      </c>
      <c r="AB90" s="5">
        <f t="shared" si="13"/>
        <v>572.5</v>
      </c>
      <c r="AC90" s="5">
        <v>144.5</v>
      </c>
      <c r="AD90" s="5">
        <v>152.5</v>
      </c>
      <c r="AE90" s="5">
        <v>152.19999999999999</v>
      </c>
      <c r="AF90" s="5">
        <v>142</v>
      </c>
      <c r="AG90" s="5">
        <f t="shared" si="14"/>
        <v>591.20000000000005</v>
      </c>
      <c r="AH90" s="7">
        <v>150.80000000000001</v>
      </c>
      <c r="AI90">
        <f t="shared" si="15"/>
        <v>5511.9999999999991</v>
      </c>
      <c r="AM90">
        <f t="shared" si="16"/>
        <v>0.36193759071117565</v>
      </c>
      <c r="AN90">
        <f t="shared" si="17"/>
        <v>3.3871552975326562E-2</v>
      </c>
      <c r="AO90">
        <f t="shared" si="18"/>
        <v>7.8537735849056614E-2</v>
      </c>
      <c r="AP90">
        <f t="shared" si="19"/>
        <v>2.4873004354136433E-2</v>
      </c>
      <c r="AQ90">
        <f t="shared" si="20"/>
        <v>0.10386429608127723</v>
      </c>
      <c r="AR90">
        <f t="shared" si="21"/>
        <v>0.10725689404934691</v>
      </c>
    </row>
    <row r="91" spans="1:44" x14ac:dyDescent="0.3">
      <c r="A91" s="6" t="s">
        <v>33</v>
      </c>
      <c r="B91" s="3">
        <v>2020</v>
      </c>
      <c r="C91" s="3" t="s">
        <v>44</v>
      </c>
      <c r="D91" s="3">
        <v>152.69999999999999</v>
      </c>
      <c r="E91" s="3">
        <v>197</v>
      </c>
      <c r="F91" s="3">
        <v>154.6</v>
      </c>
      <c r="G91" s="3">
        <v>153.4</v>
      </c>
      <c r="H91" s="3">
        <v>132.9</v>
      </c>
      <c r="I91" s="3">
        <v>151.80000000000001</v>
      </c>
      <c r="J91" s="3">
        <v>171.2</v>
      </c>
      <c r="K91" s="3">
        <v>152</v>
      </c>
      <c r="L91" s="3">
        <v>116.3</v>
      </c>
      <c r="M91" s="3">
        <v>158.80000000000001</v>
      </c>
      <c r="N91" s="3">
        <v>135.6</v>
      </c>
      <c r="O91" s="3">
        <v>161.69999999999999</v>
      </c>
      <c r="P91" s="3">
        <v>157</v>
      </c>
      <c r="Q91" s="5">
        <f t="shared" si="11"/>
        <v>1994.9999999999998</v>
      </c>
      <c r="R91" s="3">
        <v>186.7</v>
      </c>
      <c r="S91" s="3">
        <v>149.1</v>
      </c>
      <c r="T91" s="3">
        <v>136.6</v>
      </c>
      <c r="U91" s="3">
        <v>147.19999999999999</v>
      </c>
      <c r="V91" s="5">
        <f t="shared" si="12"/>
        <v>432.9</v>
      </c>
      <c r="W91" s="3">
        <v>154.69999999999999</v>
      </c>
      <c r="X91" s="3">
        <v>137.1</v>
      </c>
      <c r="Y91" s="3">
        <v>140.4</v>
      </c>
      <c r="Z91" s="3">
        <v>148.1</v>
      </c>
      <c r="AA91" s="3">
        <v>129.30000000000001</v>
      </c>
      <c r="AB91" s="5">
        <f t="shared" si="13"/>
        <v>572.5</v>
      </c>
      <c r="AC91" s="3">
        <v>144.5</v>
      </c>
      <c r="AD91" s="3">
        <v>152.5</v>
      </c>
      <c r="AE91" s="3">
        <v>152.19999999999999</v>
      </c>
      <c r="AF91" s="3">
        <v>142</v>
      </c>
      <c r="AG91" s="5">
        <f t="shared" si="14"/>
        <v>591.20000000000005</v>
      </c>
      <c r="AH91" s="8">
        <v>150.80000000000001</v>
      </c>
      <c r="AI91">
        <f t="shared" si="15"/>
        <v>5511.9999999999991</v>
      </c>
      <c r="AM91">
        <f t="shared" si="16"/>
        <v>0.36193759071117565</v>
      </c>
      <c r="AN91">
        <f t="shared" si="17"/>
        <v>3.3871552975326562E-2</v>
      </c>
      <c r="AO91">
        <f t="shared" si="18"/>
        <v>7.8537735849056614E-2</v>
      </c>
      <c r="AP91">
        <f t="shared" si="19"/>
        <v>2.4873004354136433E-2</v>
      </c>
      <c r="AQ91">
        <f t="shared" si="20"/>
        <v>0.10386429608127723</v>
      </c>
      <c r="AR91">
        <f t="shared" si="21"/>
        <v>0.10725689404934691</v>
      </c>
    </row>
    <row r="92" spans="1:44" x14ac:dyDescent="0.3">
      <c r="A92" s="4" t="s">
        <v>33</v>
      </c>
      <c r="B92" s="5">
        <v>2020</v>
      </c>
      <c r="C92" s="5" t="s">
        <v>46</v>
      </c>
      <c r="D92" s="5">
        <v>151.6</v>
      </c>
      <c r="E92" s="5">
        <v>197.8</v>
      </c>
      <c r="F92" s="5">
        <v>154.5</v>
      </c>
      <c r="G92" s="5">
        <v>153.4</v>
      </c>
      <c r="H92" s="5">
        <v>133.4</v>
      </c>
      <c r="I92" s="5">
        <v>154.5</v>
      </c>
      <c r="J92" s="5">
        <v>191.9</v>
      </c>
      <c r="K92" s="5">
        <v>151.30000000000001</v>
      </c>
      <c r="L92" s="5">
        <v>116.8</v>
      </c>
      <c r="M92" s="5">
        <v>160</v>
      </c>
      <c r="N92" s="5">
        <v>136.5</v>
      </c>
      <c r="O92" s="5">
        <v>163.30000000000001</v>
      </c>
      <c r="P92" s="5">
        <v>159.9</v>
      </c>
      <c r="Q92" s="5">
        <f t="shared" si="11"/>
        <v>2024.8999999999999</v>
      </c>
      <c r="R92" s="5">
        <v>187.2</v>
      </c>
      <c r="S92" s="5">
        <v>150</v>
      </c>
      <c r="T92" s="5">
        <v>135.19999999999999</v>
      </c>
      <c r="U92" s="5">
        <v>147.80000000000001</v>
      </c>
      <c r="V92" s="5">
        <f t="shared" si="12"/>
        <v>433</v>
      </c>
      <c r="W92" s="5">
        <v>155.5</v>
      </c>
      <c r="X92" s="5">
        <v>138.30000000000001</v>
      </c>
      <c r="Y92" s="5">
        <v>144.5</v>
      </c>
      <c r="Z92" s="5">
        <v>148.69999999999999</v>
      </c>
      <c r="AA92" s="5">
        <v>133.9</v>
      </c>
      <c r="AB92" s="5">
        <f t="shared" si="13"/>
        <v>582.6</v>
      </c>
      <c r="AC92" s="5">
        <v>141.19999999999999</v>
      </c>
      <c r="AD92" s="5">
        <v>155.5</v>
      </c>
      <c r="AE92" s="5">
        <v>155.19999999999999</v>
      </c>
      <c r="AF92" s="5">
        <v>144.80000000000001</v>
      </c>
      <c r="AG92" s="5">
        <f t="shared" si="14"/>
        <v>596.70000000000005</v>
      </c>
      <c r="AH92" s="7">
        <v>152.9</v>
      </c>
      <c r="AI92">
        <f t="shared" si="15"/>
        <v>5575</v>
      </c>
      <c r="AM92">
        <f t="shared" si="16"/>
        <v>0.36321076233183852</v>
      </c>
      <c r="AN92">
        <f t="shared" si="17"/>
        <v>3.3578475336322869E-2</v>
      </c>
      <c r="AO92">
        <f t="shared" si="18"/>
        <v>7.7668161434977581E-2</v>
      </c>
      <c r="AP92">
        <f t="shared" si="19"/>
        <v>2.4807174887892379E-2</v>
      </c>
      <c r="AQ92">
        <f t="shared" si="20"/>
        <v>0.10450224215246637</v>
      </c>
      <c r="AR92">
        <f t="shared" si="21"/>
        <v>0.10703139013452916</v>
      </c>
    </row>
    <row r="93" spans="1:44" x14ac:dyDescent="0.3">
      <c r="A93" s="6" t="s">
        <v>33</v>
      </c>
      <c r="B93" s="3">
        <v>2020</v>
      </c>
      <c r="C93" s="3" t="s">
        <v>48</v>
      </c>
      <c r="D93" s="3">
        <v>151.5</v>
      </c>
      <c r="E93" s="3">
        <v>193.1</v>
      </c>
      <c r="F93" s="3">
        <v>157.30000000000001</v>
      </c>
      <c r="G93" s="3">
        <v>153.9</v>
      </c>
      <c r="H93" s="3">
        <v>134.4</v>
      </c>
      <c r="I93" s="3">
        <v>155.4</v>
      </c>
      <c r="J93" s="3">
        <v>202</v>
      </c>
      <c r="K93" s="3">
        <v>150.80000000000001</v>
      </c>
      <c r="L93" s="3">
        <v>118.9</v>
      </c>
      <c r="M93" s="3">
        <v>160.9</v>
      </c>
      <c r="N93" s="3">
        <v>137.69999999999999</v>
      </c>
      <c r="O93" s="3">
        <v>164.4</v>
      </c>
      <c r="P93" s="3">
        <v>161.30000000000001</v>
      </c>
      <c r="Q93" s="5">
        <f t="shared" si="11"/>
        <v>2041.6000000000001</v>
      </c>
      <c r="R93" s="3">
        <v>188.7</v>
      </c>
      <c r="S93" s="3">
        <v>150.19999999999999</v>
      </c>
      <c r="T93" s="3">
        <v>136.30000000000001</v>
      </c>
      <c r="U93" s="3">
        <v>148.1</v>
      </c>
      <c r="V93" s="5">
        <f t="shared" si="12"/>
        <v>434.6</v>
      </c>
      <c r="W93" s="3">
        <v>156.30000000000001</v>
      </c>
      <c r="X93" s="3">
        <v>137.19999999999999</v>
      </c>
      <c r="Y93" s="3">
        <v>145.4</v>
      </c>
      <c r="Z93" s="3">
        <v>150</v>
      </c>
      <c r="AA93" s="3">
        <v>135.1</v>
      </c>
      <c r="AB93" s="5">
        <f t="shared" si="13"/>
        <v>586.80000000000007</v>
      </c>
      <c r="AC93" s="3">
        <v>141.80000000000001</v>
      </c>
      <c r="AD93" s="3">
        <v>154.9</v>
      </c>
      <c r="AE93" s="3">
        <v>159.80000000000001</v>
      </c>
      <c r="AF93" s="3">
        <v>146</v>
      </c>
      <c r="AG93" s="5">
        <f t="shared" si="14"/>
        <v>602.5</v>
      </c>
      <c r="AH93" s="8">
        <v>154</v>
      </c>
      <c r="AI93">
        <f t="shared" si="15"/>
        <v>5615.3</v>
      </c>
      <c r="AM93">
        <f t="shared" si="16"/>
        <v>0.36357808131355407</v>
      </c>
      <c r="AN93">
        <f t="shared" si="17"/>
        <v>3.360461595996652E-2</v>
      </c>
      <c r="AO93">
        <f t="shared" si="18"/>
        <v>7.7395686784321405E-2</v>
      </c>
      <c r="AP93">
        <f t="shared" si="19"/>
        <v>2.4433244884511957E-2</v>
      </c>
      <c r="AQ93">
        <f t="shared" si="20"/>
        <v>0.10450020479760655</v>
      </c>
      <c r="AR93">
        <f t="shared" si="21"/>
        <v>0.1072961373390558</v>
      </c>
    </row>
    <row r="94" spans="1:44" x14ac:dyDescent="0.3">
      <c r="A94" s="4" t="s">
        <v>33</v>
      </c>
      <c r="B94" s="5">
        <v>2020</v>
      </c>
      <c r="C94" s="5" t="s">
        <v>50</v>
      </c>
      <c r="D94" s="5">
        <v>150.6</v>
      </c>
      <c r="E94" s="5">
        <v>193.7</v>
      </c>
      <c r="F94" s="5">
        <v>164.8</v>
      </c>
      <c r="G94" s="5">
        <v>153.69999999999999</v>
      </c>
      <c r="H94" s="5">
        <v>135.69999999999999</v>
      </c>
      <c r="I94" s="5">
        <v>155.69999999999999</v>
      </c>
      <c r="J94" s="5">
        <v>226</v>
      </c>
      <c r="K94" s="5">
        <v>152.19999999999999</v>
      </c>
      <c r="L94" s="5">
        <v>118.1</v>
      </c>
      <c r="M94" s="5">
        <v>161.30000000000001</v>
      </c>
      <c r="N94" s="5">
        <v>139.19999999999999</v>
      </c>
      <c r="O94" s="5">
        <v>164.8</v>
      </c>
      <c r="P94" s="5">
        <v>164.4</v>
      </c>
      <c r="Q94" s="5">
        <f t="shared" si="11"/>
        <v>2080.1999999999998</v>
      </c>
      <c r="R94" s="5">
        <v>188.7</v>
      </c>
      <c r="S94" s="5">
        <v>150.5</v>
      </c>
      <c r="T94" s="5">
        <v>136.1</v>
      </c>
      <c r="U94" s="5">
        <v>148.30000000000001</v>
      </c>
      <c r="V94" s="5">
        <f t="shared" si="12"/>
        <v>434.90000000000003</v>
      </c>
      <c r="W94" s="5">
        <v>156.5</v>
      </c>
      <c r="X94" s="5">
        <v>137.1</v>
      </c>
      <c r="Y94" s="5">
        <v>145.1</v>
      </c>
      <c r="Z94" s="5">
        <v>151</v>
      </c>
      <c r="AA94" s="5">
        <v>135.4</v>
      </c>
      <c r="AB94" s="5">
        <f t="shared" si="13"/>
        <v>588</v>
      </c>
      <c r="AC94" s="5">
        <v>142</v>
      </c>
      <c r="AD94" s="5">
        <v>155.69999999999999</v>
      </c>
      <c r="AE94" s="5">
        <v>158.1</v>
      </c>
      <c r="AF94" s="5">
        <v>146.19999999999999</v>
      </c>
      <c r="AG94" s="5">
        <f t="shared" si="14"/>
        <v>602</v>
      </c>
      <c r="AH94" s="7">
        <v>155.19999999999999</v>
      </c>
      <c r="AI94">
        <f t="shared" si="15"/>
        <v>5655.7999999999993</v>
      </c>
      <c r="AM94">
        <f t="shared" si="16"/>
        <v>0.36779942713674457</v>
      </c>
      <c r="AN94">
        <f t="shared" si="17"/>
        <v>3.3363980338767286E-2</v>
      </c>
      <c r="AO94">
        <f t="shared" si="18"/>
        <v>7.6894515364758317E-2</v>
      </c>
      <c r="AP94">
        <f t="shared" si="19"/>
        <v>2.4240602567276073E-2</v>
      </c>
      <c r="AQ94">
        <f t="shared" si="20"/>
        <v>0.1039640722797836</v>
      </c>
      <c r="AR94">
        <f t="shared" si="21"/>
        <v>0.10643940733406416</v>
      </c>
    </row>
    <row r="95" spans="1:44" x14ac:dyDescent="0.3">
      <c r="A95" s="6" t="s">
        <v>33</v>
      </c>
      <c r="B95" s="3">
        <v>2020</v>
      </c>
      <c r="C95" s="3" t="s">
        <v>53</v>
      </c>
      <c r="D95" s="3">
        <v>149.69999999999999</v>
      </c>
      <c r="E95" s="3">
        <v>195.5</v>
      </c>
      <c r="F95" s="3">
        <v>176.9</v>
      </c>
      <c r="G95" s="3">
        <v>153.9</v>
      </c>
      <c r="H95" s="3">
        <v>138</v>
      </c>
      <c r="I95" s="3">
        <v>150.5</v>
      </c>
      <c r="J95" s="3">
        <v>245.3</v>
      </c>
      <c r="K95" s="3">
        <v>158.69999999999999</v>
      </c>
      <c r="L95" s="3">
        <v>117.2</v>
      </c>
      <c r="M95" s="3">
        <v>161.4</v>
      </c>
      <c r="N95" s="3">
        <v>141.5</v>
      </c>
      <c r="O95" s="3">
        <v>165.1</v>
      </c>
      <c r="P95" s="3">
        <v>167</v>
      </c>
      <c r="Q95" s="5">
        <f t="shared" si="11"/>
        <v>2120.6999999999998</v>
      </c>
      <c r="R95" s="3">
        <v>188.8</v>
      </c>
      <c r="S95" s="3">
        <v>151.1</v>
      </c>
      <c r="T95" s="3">
        <v>136.4</v>
      </c>
      <c r="U95" s="3">
        <v>148.80000000000001</v>
      </c>
      <c r="V95" s="5">
        <f t="shared" si="12"/>
        <v>436.3</v>
      </c>
      <c r="W95" s="3">
        <v>158</v>
      </c>
      <c r="X95" s="3">
        <v>137.30000000000001</v>
      </c>
      <c r="Y95" s="3">
        <v>145.1</v>
      </c>
      <c r="Z95" s="3">
        <v>152</v>
      </c>
      <c r="AA95" s="3">
        <v>135.19999999999999</v>
      </c>
      <c r="AB95" s="5">
        <f t="shared" si="13"/>
        <v>590.29999999999995</v>
      </c>
      <c r="AC95" s="3">
        <v>144.4</v>
      </c>
      <c r="AD95" s="3">
        <v>156.4</v>
      </c>
      <c r="AE95" s="3">
        <v>157.9</v>
      </c>
      <c r="AF95" s="3">
        <v>146.6</v>
      </c>
      <c r="AG95" s="5">
        <f t="shared" si="14"/>
        <v>605.30000000000007</v>
      </c>
      <c r="AH95" s="8">
        <v>156.69999999999999</v>
      </c>
      <c r="AI95">
        <f t="shared" si="15"/>
        <v>5710.5999999999995</v>
      </c>
      <c r="AM95">
        <f t="shared" si="16"/>
        <v>0.3713620285083879</v>
      </c>
      <c r="AN95">
        <f t="shared" si="17"/>
        <v>3.3061324554337551E-2</v>
      </c>
      <c r="AO95">
        <f t="shared" si="18"/>
        <v>7.6401779147550183E-2</v>
      </c>
      <c r="AP95">
        <f t="shared" si="19"/>
        <v>2.4043007739992298E-2</v>
      </c>
      <c r="AQ95">
        <f t="shared" si="20"/>
        <v>0.10336917311666025</v>
      </c>
      <c r="AR95">
        <f t="shared" si="21"/>
        <v>0.10599586733443073</v>
      </c>
    </row>
    <row r="96" spans="1:44" x14ac:dyDescent="0.3">
      <c r="A96" s="4" t="s">
        <v>33</v>
      </c>
      <c r="B96" s="5">
        <v>2020</v>
      </c>
      <c r="C96" s="5" t="s">
        <v>55</v>
      </c>
      <c r="D96" s="5">
        <v>149</v>
      </c>
      <c r="E96" s="5">
        <v>195.7</v>
      </c>
      <c r="F96" s="5">
        <v>178.3</v>
      </c>
      <c r="G96" s="5">
        <v>154.19999999999999</v>
      </c>
      <c r="H96" s="5">
        <v>140.69999999999999</v>
      </c>
      <c r="I96" s="5">
        <v>149.69999999999999</v>
      </c>
      <c r="J96" s="5">
        <v>240.9</v>
      </c>
      <c r="K96" s="5">
        <v>161.5</v>
      </c>
      <c r="L96" s="5">
        <v>117.1</v>
      </c>
      <c r="M96" s="5">
        <v>161.9</v>
      </c>
      <c r="N96" s="5">
        <v>143.30000000000001</v>
      </c>
      <c r="O96" s="5">
        <v>166.1</v>
      </c>
      <c r="P96" s="5">
        <v>167</v>
      </c>
      <c r="Q96" s="5">
        <f t="shared" si="11"/>
        <v>2125.4</v>
      </c>
      <c r="R96" s="5">
        <v>190.2</v>
      </c>
      <c r="S96" s="5">
        <v>151.9</v>
      </c>
      <c r="T96" s="5">
        <v>136.69999999999999</v>
      </c>
      <c r="U96" s="5">
        <v>149.6</v>
      </c>
      <c r="V96" s="5">
        <f t="shared" si="12"/>
        <v>438.20000000000005</v>
      </c>
      <c r="W96" s="5">
        <v>158.4</v>
      </c>
      <c r="X96" s="5">
        <v>137.9</v>
      </c>
      <c r="Y96" s="5">
        <v>145.5</v>
      </c>
      <c r="Z96" s="5">
        <v>152.9</v>
      </c>
      <c r="AA96" s="5">
        <v>135.5</v>
      </c>
      <c r="AB96" s="5">
        <f t="shared" si="13"/>
        <v>592.29999999999995</v>
      </c>
      <c r="AC96" s="5">
        <v>144.30000000000001</v>
      </c>
      <c r="AD96" s="5">
        <v>156.9</v>
      </c>
      <c r="AE96" s="5">
        <v>157.9</v>
      </c>
      <c r="AF96" s="5">
        <v>146.9</v>
      </c>
      <c r="AG96" s="5">
        <f t="shared" si="14"/>
        <v>606</v>
      </c>
      <c r="AH96" s="7">
        <v>156.9</v>
      </c>
      <c r="AI96">
        <f t="shared" si="15"/>
        <v>5726.4999999999991</v>
      </c>
      <c r="AM96">
        <f t="shared" si="16"/>
        <v>0.37115166331965432</v>
      </c>
      <c r="AN96">
        <f t="shared" si="17"/>
        <v>3.321400506417533E-2</v>
      </c>
      <c r="AO96">
        <f t="shared" si="18"/>
        <v>7.6521435431764623E-2</v>
      </c>
      <c r="AP96">
        <f t="shared" si="19"/>
        <v>2.4081026805203881E-2</v>
      </c>
      <c r="AQ96">
        <f t="shared" si="20"/>
        <v>0.10343141534969004</v>
      </c>
      <c r="AR96">
        <f t="shared" si="21"/>
        <v>0.10582380162402866</v>
      </c>
    </row>
    <row r="97" spans="1:44" x14ac:dyDescent="0.3">
      <c r="A97" s="6" t="s">
        <v>33</v>
      </c>
      <c r="B97" s="3">
        <v>2021</v>
      </c>
      <c r="C97" s="3" t="s">
        <v>31</v>
      </c>
      <c r="D97" s="3">
        <v>148</v>
      </c>
      <c r="E97" s="3">
        <v>194.8</v>
      </c>
      <c r="F97" s="3">
        <v>178.4</v>
      </c>
      <c r="G97" s="3">
        <v>154.4</v>
      </c>
      <c r="H97" s="3">
        <v>144.1</v>
      </c>
      <c r="I97" s="3">
        <v>152.6</v>
      </c>
      <c r="J97" s="3">
        <v>206.8</v>
      </c>
      <c r="K97" s="3">
        <v>162.1</v>
      </c>
      <c r="L97" s="3">
        <v>116.3</v>
      </c>
      <c r="M97" s="3">
        <v>163</v>
      </c>
      <c r="N97" s="3">
        <v>145.9</v>
      </c>
      <c r="O97" s="3">
        <v>167.2</v>
      </c>
      <c r="P97" s="3">
        <v>163.4</v>
      </c>
      <c r="Q97" s="5">
        <f t="shared" si="11"/>
        <v>2097</v>
      </c>
      <c r="R97" s="3">
        <v>191.8</v>
      </c>
      <c r="S97" s="3">
        <v>152.5</v>
      </c>
      <c r="T97" s="3">
        <v>137.30000000000001</v>
      </c>
      <c r="U97" s="3">
        <v>150.19999999999999</v>
      </c>
      <c r="V97" s="5">
        <f t="shared" si="12"/>
        <v>440</v>
      </c>
      <c r="W97" s="3">
        <v>157.69999999999999</v>
      </c>
      <c r="X97" s="3">
        <v>142.9</v>
      </c>
      <c r="Y97" s="3">
        <v>145.69999999999999</v>
      </c>
      <c r="Z97" s="3">
        <v>154.1</v>
      </c>
      <c r="AA97" s="3">
        <v>136.9</v>
      </c>
      <c r="AB97" s="5">
        <f t="shared" si="13"/>
        <v>594.4</v>
      </c>
      <c r="AC97" s="3">
        <v>145.4</v>
      </c>
      <c r="AD97" s="3">
        <v>156.1</v>
      </c>
      <c r="AE97" s="3">
        <v>157.69999999999999</v>
      </c>
      <c r="AF97" s="3">
        <v>147.6</v>
      </c>
      <c r="AG97" s="5">
        <f t="shared" si="14"/>
        <v>606.79999999999995</v>
      </c>
      <c r="AH97" s="8">
        <v>156</v>
      </c>
      <c r="AI97">
        <f t="shared" si="15"/>
        <v>5714.1</v>
      </c>
      <c r="AM97">
        <f t="shared" si="16"/>
        <v>0.36698692707512992</v>
      </c>
      <c r="AN97">
        <f t="shared" si="17"/>
        <v>3.3566090897954183E-2</v>
      </c>
      <c r="AO97">
        <f t="shared" si="18"/>
        <v>7.7002502581333884E-2</v>
      </c>
      <c r="AP97">
        <f t="shared" si="19"/>
        <v>2.500831277016503E-2</v>
      </c>
      <c r="AQ97">
        <f t="shared" si="20"/>
        <v>0.10402338075987469</v>
      </c>
      <c r="AR97">
        <f t="shared" si="21"/>
        <v>0.10619345128716681</v>
      </c>
    </row>
    <row r="98" spans="1:44" x14ac:dyDescent="0.3">
      <c r="A98" s="4" t="s">
        <v>33</v>
      </c>
      <c r="B98" s="5">
        <v>2021</v>
      </c>
      <c r="C98" s="5" t="s">
        <v>36</v>
      </c>
      <c r="D98" s="5">
        <v>147.6</v>
      </c>
      <c r="E98" s="5">
        <v>191.2</v>
      </c>
      <c r="F98" s="5">
        <v>169.9</v>
      </c>
      <c r="G98" s="5">
        <v>155.1</v>
      </c>
      <c r="H98" s="5">
        <v>151.4</v>
      </c>
      <c r="I98" s="5">
        <v>154</v>
      </c>
      <c r="J98" s="5">
        <v>180.2</v>
      </c>
      <c r="K98" s="5">
        <v>159.80000000000001</v>
      </c>
      <c r="L98" s="5">
        <v>114.9</v>
      </c>
      <c r="M98" s="5">
        <v>162.5</v>
      </c>
      <c r="N98" s="5">
        <v>149.19999999999999</v>
      </c>
      <c r="O98" s="5">
        <v>169.4</v>
      </c>
      <c r="P98" s="5">
        <v>160.80000000000001</v>
      </c>
      <c r="Q98" s="5">
        <f t="shared" si="11"/>
        <v>2066</v>
      </c>
      <c r="R98" s="5">
        <v>193.3</v>
      </c>
      <c r="S98" s="5">
        <v>154.19999999999999</v>
      </c>
      <c r="T98" s="5">
        <v>138.19999999999999</v>
      </c>
      <c r="U98" s="5">
        <v>151.80000000000001</v>
      </c>
      <c r="V98" s="5">
        <f t="shared" si="12"/>
        <v>444.2</v>
      </c>
      <c r="W98" s="5">
        <v>159.80000000000001</v>
      </c>
      <c r="X98" s="5">
        <v>149.1</v>
      </c>
      <c r="Y98" s="5">
        <v>146.5</v>
      </c>
      <c r="Z98" s="5">
        <v>156.30000000000001</v>
      </c>
      <c r="AA98" s="5">
        <v>140.5</v>
      </c>
      <c r="AB98" s="5">
        <f t="shared" si="13"/>
        <v>603.1</v>
      </c>
      <c r="AC98" s="5">
        <v>147.30000000000001</v>
      </c>
      <c r="AD98" s="5">
        <v>156.6</v>
      </c>
      <c r="AE98" s="5">
        <v>156.69999999999999</v>
      </c>
      <c r="AF98" s="5">
        <v>149.30000000000001</v>
      </c>
      <c r="AG98" s="5">
        <f t="shared" si="14"/>
        <v>609.9</v>
      </c>
      <c r="AH98" s="7">
        <v>156.5</v>
      </c>
      <c r="AI98">
        <f t="shared" si="15"/>
        <v>5722.8</v>
      </c>
      <c r="AM98">
        <f t="shared" si="16"/>
        <v>0.36101209198294543</v>
      </c>
      <c r="AN98">
        <f t="shared" si="17"/>
        <v>3.3777172013699591E-2</v>
      </c>
      <c r="AO98">
        <f t="shared" si="18"/>
        <v>7.7619347172712655E-2</v>
      </c>
      <c r="AP98">
        <f t="shared" si="19"/>
        <v>2.6053680016775004E-2</v>
      </c>
      <c r="AQ98">
        <f t="shared" si="20"/>
        <v>0.10538547564129447</v>
      </c>
      <c r="AR98">
        <f t="shared" si="21"/>
        <v>0.10657370517928286</v>
      </c>
    </row>
    <row r="99" spans="1:44" x14ac:dyDescent="0.3">
      <c r="A99" s="6" t="s">
        <v>33</v>
      </c>
      <c r="B99" s="3">
        <v>2021</v>
      </c>
      <c r="C99" s="3" t="s">
        <v>38</v>
      </c>
      <c r="D99" s="3">
        <v>147.5</v>
      </c>
      <c r="E99" s="3">
        <v>197.5</v>
      </c>
      <c r="F99" s="3">
        <v>164.7</v>
      </c>
      <c r="G99" s="3">
        <v>155.6</v>
      </c>
      <c r="H99" s="3">
        <v>156.4</v>
      </c>
      <c r="I99" s="3">
        <v>157.30000000000001</v>
      </c>
      <c r="J99" s="3">
        <v>166.1</v>
      </c>
      <c r="K99" s="3">
        <v>161.1</v>
      </c>
      <c r="L99" s="3">
        <v>114.3</v>
      </c>
      <c r="M99" s="3">
        <v>162.6</v>
      </c>
      <c r="N99" s="3">
        <v>150.69999999999999</v>
      </c>
      <c r="O99" s="3">
        <v>170.3</v>
      </c>
      <c r="P99" s="3">
        <v>160.4</v>
      </c>
      <c r="Q99" s="5">
        <f t="shared" si="11"/>
        <v>2064.4999999999995</v>
      </c>
      <c r="R99" s="3">
        <v>193.5</v>
      </c>
      <c r="S99" s="3">
        <v>155.1</v>
      </c>
      <c r="T99" s="3">
        <v>138.69999999999999</v>
      </c>
      <c r="U99" s="3">
        <v>152.6</v>
      </c>
      <c r="V99" s="5">
        <f t="shared" si="12"/>
        <v>446.4</v>
      </c>
      <c r="W99" s="3">
        <v>159.9</v>
      </c>
      <c r="X99" s="3">
        <v>154.80000000000001</v>
      </c>
      <c r="Y99" s="3">
        <v>147.19999999999999</v>
      </c>
      <c r="Z99" s="3">
        <v>156.9</v>
      </c>
      <c r="AA99" s="3">
        <v>141.69999999999999</v>
      </c>
      <c r="AB99" s="5">
        <f t="shared" si="13"/>
        <v>605.70000000000005</v>
      </c>
      <c r="AC99" s="3">
        <v>148.6</v>
      </c>
      <c r="AD99" s="3">
        <v>157.6</v>
      </c>
      <c r="AE99" s="3">
        <v>154.9</v>
      </c>
      <c r="AF99" s="3">
        <v>150</v>
      </c>
      <c r="AG99" s="5">
        <f t="shared" si="14"/>
        <v>611.1</v>
      </c>
      <c r="AH99" s="8">
        <v>156.9</v>
      </c>
      <c r="AI99">
        <f t="shared" si="15"/>
        <v>5739.2</v>
      </c>
      <c r="AM99">
        <f t="shared" si="16"/>
        <v>0.35971912461667127</v>
      </c>
      <c r="AN99">
        <f t="shared" si="17"/>
        <v>3.3715500418176753E-2</v>
      </c>
      <c r="AO99">
        <f t="shared" si="18"/>
        <v>7.7780875383328688E-2</v>
      </c>
      <c r="AP99">
        <f t="shared" si="19"/>
        <v>2.6972400334541402E-2</v>
      </c>
      <c r="AQ99">
        <f t="shared" si="20"/>
        <v>0.10553735712294397</v>
      </c>
      <c r="AR99">
        <f t="shared" si="21"/>
        <v>0.10647825480903263</v>
      </c>
    </row>
    <row r="100" spans="1:44" x14ac:dyDescent="0.3">
      <c r="A100" s="4" t="s">
        <v>33</v>
      </c>
      <c r="B100" s="5">
        <v>2021</v>
      </c>
      <c r="C100" s="5" t="s">
        <v>39</v>
      </c>
      <c r="D100" s="5">
        <v>147.6</v>
      </c>
      <c r="E100" s="5">
        <v>202.5</v>
      </c>
      <c r="F100" s="5">
        <v>166.4</v>
      </c>
      <c r="G100" s="5">
        <v>156</v>
      </c>
      <c r="H100" s="5">
        <v>161.4</v>
      </c>
      <c r="I100" s="5">
        <v>168.8</v>
      </c>
      <c r="J100" s="5">
        <v>161.6</v>
      </c>
      <c r="K100" s="5">
        <v>162.80000000000001</v>
      </c>
      <c r="L100" s="5">
        <v>114.8</v>
      </c>
      <c r="M100" s="5">
        <v>162.80000000000001</v>
      </c>
      <c r="N100" s="5">
        <v>151.5</v>
      </c>
      <c r="O100" s="5">
        <v>171.4</v>
      </c>
      <c r="P100" s="5">
        <v>162</v>
      </c>
      <c r="Q100" s="5">
        <f t="shared" si="11"/>
        <v>2089.6</v>
      </c>
      <c r="R100" s="5">
        <v>194.4</v>
      </c>
      <c r="S100" s="5">
        <v>155.9</v>
      </c>
      <c r="T100" s="5">
        <v>139.30000000000001</v>
      </c>
      <c r="U100" s="5">
        <v>153.4</v>
      </c>
      <c r="V100" s="5">
        <f t="shared" si="12"/>
        <v>448.6</v>
      </c>
      <c r="W100" s="5">
        <v>161.4</v>
      </c>
      <c r="X100" s="5">
        <v>154.9</v>
      </c>
      <c r="Y100" s="5">
        <v>147.6</v>
      </c>
      <c r="Z100" s="5">
        <v>157.5</v>
      </c>
      <c r="AA100" s="5">
        <v>142.1</v>
      </c>
      <c r="AB100" s="5">
        <f t="shared" si="13"/>
        <v>608.6</v>
      </c>
      <c r="AC100" s="5">
        <v>149.1</v>
      </c>
      <c r="AD100" s="5">
        <v>157.6</v>
      </c>
      <c r="AE100" s="5">
        <v>156.6</v>
      </c>
      <c r="AF100" s="5">
        <v>150.5</v>
      </c>
      <c r="AG100" s="5">
        <f t="shared" si="14"/>
        <v>613.79999999999995</v>
      </c>
      <c r="AH100" s="7">
        <v>158</v>
      </c>
      <c r="AI100">
        <f t="shared" si="15"/>
        <v>5780.9000000000015</v>
      </c>
      <c r="AM100">
        <f t="shared" si="16"/>
        <v>0.36146620768392457</v>
      </c>
      <c r="AN100">
        <f t="shared" si="17"/>
        <v>3.3627981802141528E-2</v>
      </c>
      <c r="AO100">
        <f t="shared" si="18"/>
        <v>7.7600373644242229E-2</v>
      </c>
      <c r="AP100">
        <f t="shared" si="19"/>
        <v>2.6795135705512976E-2</v>
      </c>
      <c r="AQ100">
        <f t="shared" si="20"/>
        <v>0.10527772492172496</v>
      </c>
      <c r="AR100">
        <f t="shared" si="21"/>
        <v>0.10617723883824315</v>
      </c>
    </row>
    <row r="101" spans="1:44" x14ac:dyDescent="0.3">
      <c r="A101" s="6" t="s">
        <v>33</v>
      </c>
      <c r="B101" s="3">
        <v>2021</v>
      </c>
      <c r="C101" s="3" t="s">
        <v>41</v>
      </c>
      <c r="D101" s="3">
        <v>148.80000000000001</v>
      </c>
      <c r="E101" s="3">
        <v>204.3</v>
      </c>
      <c r="F101" s="3">
        <v>173</v>
      </c>
      <c r="G101" s="3">
        <v>156.5</v>
      </c>
      <c r="H101" s="3">
        <v>168.8</v>
      </c>
      <c r="I101" s="3">
        <v>172.5</v>
      </c>
      <c r="J101" s="3">
        <v>166.5</v>
      </c>
      <c r="K101" s="3">
        <v>165.9</v>
      </c>
      <c r="L101" s="3">
        <v>115.9</v>
      </c>
      <c r="M101" s="3">
        <v>165.2</v>
      </c>
      <c r="N101" s="3">
        <v>152</v>
      </c>
      <c r="O101" s="3">
        <v>171.1</v>
      </c>
      <c r="P101" s="3">
        <v>164.2</v>
      </c>
      <c r="Q101" s="5">
        <f t="shared" si="11"/>
        <v>2124.7000000000003</v>
      </c>
      <c r="R101" s="3">
        <v>198.2</v>
      </c>
      <c r="S101" s="3">
        <v>156.5</v>
      </c>
      <c r="T101" s="3">
        <v>140.19999999999999</v>
      </c>
      <c r="U101" s="3">
        <v>154.1</v>
      </c>
      <c r="V101" s="5">
        <f t="shared" si="12"/>
        <v>450.79999999999995</v>
      </c>
      <c r="W101" s="3">
        <v>161.6</v>
      </c>
      <c r="X101" s="3">
        <v>155.5</v>
      </c>
      <c r="Y101" s="3">
        <v>150.1</v>
      </c>
      <c r="Z101" s="3">
        <v>160.4</v>
      </c>
      <c r="AA101" s="3">
        <v>145</v>
      </c>
      <c r="AB101" s="5">
        <f t="shared" si="13"/>
        <v>617.1</v>
      </c>
      <c r="AC101" s="3">
        <v>152.6</v>
      </c>
      <c r="AD101" s="3">
        <v>156.6</v>
      </c>
      <c r="AE101" s="3">
        <v>157.5</v>
      </c>
      <c r="AF101" s="3">
        <v>152.30000000000001</v>
      </c>
      <c r="AG101" s="5">
        <f t="shared" si="14"/>
        <v>619</v>
      </c>
      <c r="AH101" s="8">
        <v>159.5</v>
      </c>
      <c r="AI101">
        <f t="shared" si="15"/>
        <v>5852.2000000000007</v>
      </c>
      <c r="AM101">
        <f t="shared" si="16"/>
        <v>0.36306004579474388</v>
      </c>
      <c r="AN101">
        <f t="shared" si="17"/>
        <v>3.3867605344998455E-2</v>
      </c>
      <c r="AO101">
        <f t="shared" si="18"/>
        <v>7.7030860189330488E-2</v>
      </c>
      <c r="AP101">
        <f t="shared" si="19"/>
        <v>2.6571203991661251E-2</v>
      </c>
      <c r="AQ101">
        <f t="shared" si="20"/>
        <v>0.10544752400806533</v>
      </c>
      <c r="AR101">
        <f t="shared" si="21"/>
        <v>0.10577218823690235</v>
      </c>
    </row>
    <row r="102" spans="1:44" x14ac:dyDescent="0.3">
      <c r="A102" s="4" t="s">
        <v>33</v>
      </c>
      <c r="B102" s="5">
        <v>2021</v>
      </c>
      <c r="C102" s="5" t="s">
        <v>42</v>
      </c>
      <c r="D102" s="5">
        <v>149.19999999999999</v>
      </c>
      <c r="E102" s="5">
        <v>205.5</v>
      </c>
      <c r="F102" s="5">
        <v>182.8</v>
      </c>
      <c r="G102" s="5">
        <v>156.5</v>
      </c>
      <c r="H102" s="5">
        <v>172.2</v>
      </c>
      <c r="I102" s="5">
        <v>171.5</v>
      </c>
      <c r="J102" s="5">
        <v>176.2</v>
      </c>
      <c r="K102" s="5">
        <v>166.9</v>
      </c>
      <c r="L102" s="5">
        <v>116.1</v>
      </c>
      <c r="M102" s="5">
        <v>165.5</v>
      </c>
      <c r="N102" s="5">
        <v>152.30000000000001</v>
      </c>
      <c r="O102" s="5">
        <v>173.3</v>
      </c>
      <c r="P102" s="5">
        <v>166.2</v>
      </c>
      <c r="Q102" s="5">
        <f t="shared" si="11"/>
        <v>2154.1999999999998</v>
      </c>
      <c r="R102" s="5">
        <v>195.6</v>
      </c>
      <c r="S102" s="5">
        <v>157.30000000000001</v>
      </c>
      <c r="T102" s="5">
        <v>140.5</v>
      </c>
      <c r="U102" s="5">
        <v>154.80000000000001</v>
      </c>
      <c r="V102" s="5">
        <f t="shared" si="12"/>
        <v>452.6</v>
      </c>
      <c r="W102" s="5">
        <v>160.5</v>
      </c>
      <c r="X102" s="5">
        <v>156.1</v>
      </c>
      <c r="Y102" s="5">
        <v>149.80000000000001</v>
      </c>
      <c r="Z102" s="5">
        <v>160.80000000000001</v>
      </c>
      <c r="AA102" s="5">
        <v>147.5</v>
      </c>
      <c r="AB102" s="5">
        <f t="shared" si="13"/>
        <v>618.6</v>
      </c>
      <c r="AC102" s="5">
        <v>150.69999999999999</v>
      </c>
      <c r="AD102" s="5">
        <v>158.1</v>
      </c>
      <c r="AE102" s="5">
        <v>158</v>
      </c>
      <c r="AF102" s="5">
        <v>153.4</v>
      </c>
      <c r="AG102" s="5">
        <f t="shared" si="14"/>
        <v>620.19999999999993</v>
      </c>
      <c r="AH102" s="7">
        <v>160.4</v>
      </c>
      <c r="AI102">
        <f t="shared" si="15"/>
        <v>5888.7</v>
      </c>
      <c r="AM102">
        <f t="shared" si="16"/>
        <v>0.36581928099580552</v>
      </c>
      <c r="AN102">
        <f t="shared" si="17"/>
        <v>3.3216159763615062E-2</v>
      </c>
      <c r="AO102">
        <f t="shared" si="18"/>
        <v>7.6859069064479438E-2</v>
      </c>
      <c r="AP102">
        <f t="shared" si="19"/>
        <v>2.6508397439163143E-2</v>
      </c>
      <c r="AQ102">
        <f t="shared" si="20"/>
        <v>0.10504865250394825</v>
      </c>
      <c r="AR102">
        <f t="shared" si="21"/>
        <v>0.10532035933228046</v>
      </c>
    </row>
    <row r="103" spans="1:44" x14ac:dyDescent="0.3">
      <c r="A103" s="6" t="s">
        <v>33</v>
      </c>
      <c r="B103" s="3">
        <v>2021</v>
      </c>
      <c r="C103" s="3" t="s">
        <v>44</v>
      </c>
      <c r="D103" s="3">
        <v>149.1</v>
      </c>
      <c r="E103" s="3">
        <v>210.9</v>
      </c>
      <c r="F103" s="3">
        <v>185</v>
      </c>
      <c r="G103" s="3">
        <v>158.19999999999999</v>
      </c>
      <c r="H103" s="3">
        <v>170.6</v>
      </c>
      <c r="I103" s="3">
        <v>170.9</v>
      </c>
      <c r="J103" s="3">
        <v>186.4</v>
      </c>
      <c r="K103" s="3">
        <v>164.7</v>
      </c>
      <c r="L103" s="3">
        <v>115.7</v>
      </c>
      <c r="M103" s="3">
        <v>165.5</v>
      </c>
      <c r="N103" s="3">
        <v>153.4</v>
      </c>
      <c r="O103" s="3">
        <v>173.5</v>
      </c>
      <c r="P103" s="3">
        <v>167.9</v>
      </c>
      <c r="Q103" s="5">
        <f t="shared" si="11"/>
        <v>2171.8000000000002</v>
      </c>
      <c r="R103" s="3">
        <v>195.5</v>
      </c>
      <c r="S103" s="3">
        <v>157.9</v>
      </c>
      <c r="T103" s="3">
        <v>141.9</v>
      </c>
      <c r="U103" s="3">
        <v>155.5</v>
      </c>
      <c r="V103" s="5">
        <f t="shared" si="12"/>
        <v>455.3</v>
      </c>
      <c r="W103" s="3">
        <v>161.5</v>
      </c>
      <c r="X103" s="3">
        <v>157.69999999999999</v>
      </c>
      <c r="Y103" s="3">
        <v>150.69999999999999</v>
      </c>
      <c r="Z103" s="3">
        <v>161.5</v>
      </c>
      <c r="AA103" s="3">
        <v>149.5</v>
      </c>
      <c r="AB103" s="5">
        <f t="shared" si="13"/>
        <v>623.20000000000005</v>
      </c>
      <c r="AC103" s="3">
        <v>151.19999999999999</v>
      </c>
      <c r="AD103" s="3">
        <v>160.30000000000001</v>
      </c>
      <c r="AE103" s="3">
        <v>159.6</v>
      </c>
      <c r="AF103" s="3">
        <v>155</v>
      </c>
      <c r="AG103" s="5">
        <f t="shared" si="14"/>
        <v>626.1</v>
      </c>
      <c r="AH103" s="8">
        <v>161.80000000000001</v>
      </c>
      <c r="AI103">
        <f t="shared" si="15"/>
        <v>5934.2000000000007</v>
      </c>
      <c r="AM103">
        <f t="shared" si="16"/>
        <v>0.36598025007583163</v>
      </c>
      <c r="AN103">
        <f t="shared" si="17"/>
        <v>3.2944626065855548E-2</v>
      </c>
      <c r="AO103">
        <f t="shared" si="18"/>
        <v>7.6724748070506554E-2</v>
      </c>
      <c r="AP103">
        <f t="shared" si="19"/>
        <v>2.6574769977419022E-2</v>
      </c>
      <c r="AQ103">
        <f t="shared" si="20"/>
        <v>0.10501836810353543</v>
      </c>
      <c r="AR103">
        <f t="shared" si="21"/>
        <v>0.1055070607664049</v>
      </c>
    </row>
    <row r="104" spans="1:44" x14ac:dyDescent="0.3">
      <c r="A104" s="4" t="s">
        <v>33</v>
      </c>
      <c r="B104" s="5">
        <v>2021</v>
      </c>
      <c r="C104" s="5" t="s">
        <v>46</v>
      </c>
      <c r="D104" s="5">
        <v>149.30000000000001</v>
      </c>
      <c r="E104" s="5">
        <v>207.4</v>
      </c>
      <c r="F104" s="5">
        <v>174.1</v>
      </c>
      <c r="G104" s="5">
        <v>159.19999999999999</v>
      </c>
      <c r="H104" s="5">
        <v>175</v>
      </c>
      <c r="I104" s="5">
        <v>161.30000000000001</v>
      </c>
      <c r="J104" s="5">
        <v>183.3</v>
      </c>
      <c r="K104" s="5">
        <v>164.5</v>
      </c>
      <c r="L104" s="5">
        <v>120.4</v>
      </c>
      <c r="M104" s="5">
        <v>166.2</v>
      </c>
      <c r="N104" s="5">
        <v>154.80000000000001</v>
      </c>
      <c r="O104" s="5">
        <v>175.1</v>
      </c>
      <c r="P104" s="5">
        <v>167.3</v>
      </c>
      <c r="Q104" s="5">
        <f t="shared" si="11"/>
        <v>2157.9</v>
      </c>
      <c r="R104" s="5">
        <v>196.5</v>
      </c>
      <c r="S104" s="5">
        <v>159.80000000000001</v>
      </c>
      <c r="T104" s="5">
        <v>143.6</v>
      </c>
      <c r="U104" s="5">
        <v>157.30000000000001</v>
      </c>
      <c r="V104" s="5">
        <f t="shared" si="12"/>
        <v>460.7</v>
      </c>
      <c r="W104" s="5">
        <v>162.1</v>
      </c>
      <c r="X104" s="5">
        <v>160.69999999999999</v>
      </c>
      <c r="Y104" s="5">
        <v>153.19999999999999</v>
      </c>
      <c r="Z104" s="5">
        <v>162.80000000000001</v>
      </c>
      <c r="AA104" s="5">
        <v>150.4</v>
      </c>
      <c r="AB104" s="5">
        <f t="shared" si="13"/>
        <v>628.5</v>
      </c>
      <c r="AC104" s="5">
        <v>153.69999999999999</v>
      </c>
      <c r="AD104" s="5">
        <v>160.4</v>
      </c>
      <c r="AE104" s="5">
        <v>159.6</v>
      </c>
      <c r="AF104" s="5">
        <v>156</v>
      </c>
      <c r="AG104" s="5">
        <f t="shared" si="14"/>
        <v>629.70000000000005</v>
      </c>
      <c r="AH104" s="7">
        <v>162.30000000000001</v>
      </c>
      <c r="AI104">
        <f t="shared" si="15"/>
        <v>5952.9</v>
      </c>
      <c r="AM104">
        <f t="shared" si="16"/>
        <v>0.36249559038451851</v>
      </c>
      <c r="AN104">
        <f t="shared" si="17"/>
        <v>3.3009121604596084E-2</v>
      </c>
      <c r="AO104">
        <f t="shared" si="18"/>
        <v>7.7390851517747661E-2</v>
      </c>
      <c r="AP104">
        <f t="shared" si="19"/>
        <v>2.699524601454753E-2</v>
      </c>
      <c r="AQ104">
        <f t="shared" si="20"/>
        <v>0.10557879352920425</v>
      </c>
      <c r="AR104">
        <f t="shared" si="21"/>
        <v>0.10578037595121707</v>
      </c>
    </row>
    <row r="105" spans="1:44" x14ac:dyDescent="0.3">
      <c r="A105" s="6" t="s">
        <v>33</v>
      </c>
      <c r="B105" s="3">
        <v>2021</v>
      </c>
      <c r="C105" s="3" t="s">
        <v>48</v>
      </c>
      <c r="D105" s="3">
        <v>149.30000000000001</v>
      </c>
      <c r="E105" s="3">
        <v>207.4</v>
      </c>
      <c r="F105" s="3">
        <v>174.1</v>
      </c>
      <c r="G105" s="3">
        <v>159.1</v>
      </c>
      <c r="H105" s="3">
        <v>175</v>
      </c>
      <c r="I105" s="3">
        <v>161.19999999999999</v>
      </c>
      <c r="J105" s="3">
        <v>183.5</v>
      </c>
      <c r="K105" s="3">
        <v>164.5</v>
      </c>
      <c r="L105" s="3">
        <v>120.4</v>
      </c>
      <c r="M105" s="3">
        <v>166.2</v>
      </c>
      <c r="N105" s="3">
        <v>154.80000000000001</v>
      </c>
      <c r="O105" s="3">
        <v>175.1</v>
      </c>
      <c r="P105" s="3">
        <v>167.3</v>
      </c>
      <c r="Q105" s="5">
        <f t="shared" si="11"/>
        <v>2157.9</v>
      </c>
      <c r="R105" s="3">
        <v>196.5</v>
      </c>
      <c r="S105" s="3">
        <v>159.80000000000001</v>
      </c>
      <c r="T105" s="3">
        <v>143.6</v>
      </c>
      <c r="U105" s="3">
        <v>157.4</v>
      </c>
      <c r="V105" s="5">
        <f t="shared" si="12"/>
        <v>460.79999999999995</v>
      </c>
      <c r="W105" s="3">
        <v>162.1</v>
      </c>
      <c r="X105" s="3">
        <v>160.80000000000001</v>
      </c>
      <c r="Y105" s="3">
        <v>153.30000000000001</v>
      </c>
      <c r="Z105" s="3">
        <v>162.80000000000001</v>
      </c>
      <c r="AA105" s="3">
        <v>150.5</v>
      </c>
      <c r="AB105" s="5">
        <f t="shared" si="13"/>
        <v>628.70000000000005</v>
      </c>
      <c r="AC105" s="3">
        <v>153.9</v>
      </c>
      <c r="AD105" s="3">
        <v>160.30000000000001</v>
      </c>
      <c r="AE105" s="3">
        <v>159.6</v>
      </c>
      <c r="AF105" s="3">
        <v>156</v>
      </c>
      <c r="AG105" s="5">
        <f t="shared" si="14"/>
        <v>629.80000000000007</v>
      </c>
      <c r="AH105" s="8">
        <v>162.30000000000001</v>
      </c>
      <c r="AI105">
        <f t="shared" si="15"/>
        <v>5953.8000000000011</v>
      </c>
      <c r="AM105">
        <f t="shared" si="16"/>
        <v>0.362440794114683</v>
      </c>
      <c r="AN105">
        <f t="shared" si="17"/>
        <v>3.3004131814975302E-2</v>
      </c>
      <c r="AO105">
        <f t="shared" si="18"/>
        <v>7.7395948805804679E-2</v>
      </c>
      <c r="AP105">
        <f t="shared" si="19"/>
        <v>2.7007961302025593E-2</v>
      </c>
      <c r="AQ105">
        <f t="shared" si="20"/>
        <v>0.10559642581208639</v>
      </c>
      <c r="AR105">
        <f t="shared" si="21"/>
        <v>0.10578118176626691</v>
      </c>
    </row>
    <row r="106" spans="1:44" x14ac:dyDescent="0.3">
      <c r="A106" s="4" t="s">
        <v>33</v>
      </c>
      <c r="B106" s="5">
        <v>2021</v>
      </c>
      <c r="C106" s="5" t="s">
        <v>50</v>
      </c>
      <c r="D106" s="5">
        <v>150.1</v>
      </c>
      <c r="E106" s="5">
        <v>208.4</v>
      </c>
      <c r="F106" s="5">
        <v>173</v>
      </c>
      <c r="G106" s="5">
        <v>159.19999999999999</v>
      </c>
      <c r="H106" s="5">
        <v>176.6</v>
      </c>
      <c r="I106" s="5">
        <v>159.30000000000001</v>
      </c>
      <c r="J106" s="5">
        <v>214.4</v>
      </c>
      <c r="K106" s="5">
        <v>165.3</v>
      </c>
      <c r="L106" s="5">
        <v>122.5</v>
      </c>
      <c r="M106" s="5">
        <v>166.8</v>
      </c>
      <c r="N106" s="5">
        <v>155.4</v>
      </c>
      <c r="O106" s="5">
        <v>175.9</v>
      </c>
      <c r="P106" s="5">
        <v>171.5</v>
      </c>
      <c r="Q106" s="5">
        <f t="shared" si="11"/>
        <v>2198.4000000000005</v>
      </c>
      <c r="R106" s="5">
        <v>197</v>
      </c>
      <c r="S106" s="5">
        <v>160.80000000000001</v>
      </c>
      <c r="T106" s="5">
        <v>144.4</v>
      </c>
      <c r="U106" s="5">
        <v>158.30000000000001</v>
      </c>
      <c r="V106" s="5">
        <f t="shared" si="12"/>
        <v>463.50000000000006</v>
      </c>
      <c r="W106" s="5">
        <v>163.6</v>
      </c>
      <c r="X106" s="5">
        <v>162.19999999999999</v>
      </c>
      <c r="Y106" s="5">
        <v>154.30000000000001</v>
      </c>
      <c r="Z106" s="5">
        <v>163.5</v>
      </c>
      <c r="AA106" s="5">
        <v>152.19999999999999</v>
      </c>
      <c r="AB106" s="5">
        <f t="shared" si="13"/>
        <v>633.59999999999991</v>
      </c>
      <c r="AC106" s="5">
        <v>155.1</v>
      </c>
      <c r="AD106" s="5">
        <v>160.30000000000001</v>
      </c>
      <c r="AE106" s="5">
        <v>160.30000000000001</v>
      </c>
      <c r="AF106" s="5">
        <v>157</v>
      </c>
      <c r="AG106" s="5">
        <f t="shared" si="14"/>
        <v>632.70000000000005</v>
      </c>
      <c r="AH106" s="7">
        <v>164.6</v>
      </c>
      <c r="AI106">
        <f t="shared" si="15"/>
        <v>6017.2000000000016</v>
      </c>
      <c r="AM106">
        <f t="shared" si="16"/>
        <v>0.36535265572026854</v>
      </c>
      <c r="AN106">
        <f t="shared" si="17"/>
        <v>3.2739480156883591E-2</v>
      </c>
      <c r="AO106">
        <f t="shared" si="18"/>
        <v>7.7029183008708355E-2</v>
      </c>
      <c r="AP106">
        <f t="shared" si="19"/>
        <v>2.6956059296682832E-2</v>
      </c>
      <c r="AQ106">
        <f t="shared" si="20"/>
        <v>0.10529814531675859</v>
      </c>
      <c r="AR106">
        <f t="shared" si="21"/>
        <v>0.10514857408761548</v>
      </c>
    </row>
    <row r="107" spans="1:44" x14ac:dyDescent="0.3">
      <c r="A107" s="6" t="s">
        <v>33</v>
      </c>
      <c r="B107" s="3">
        <v>2021</v>
      </c>
      <c r="C107" s="3" t="s">
        <v>53</v>
      </c>
      <c r="D107" s="3">
        <v>151</v>
      </c>
      <c r="E107" s="3">
        <v>204.9</v>
      </c>
      <c r="F107" s="3">
        <v>175.4</v>
      </c>
      <c r="G107" s="3">
        <v>159.6</v>
      </c>
      <c r="H107" s="3">
        <v>175.8</v>
      </c>
      <c r="I107" s="3">
        <v>160.30000000000001</v>
      </c>
      <c r="J107" s="3">
        <v>229.1</v>
      </c>
      <c r="K107" s="3">
        <v>165.1</v>
      </c>
      <c r="L107" s="3">
        <v>123.1</v>
      </c>
      <c r="M107" s="3">
        <v>167.2</v>
      </c>
      <c r="N107" s="3">
        <v>156.1</v>
      </c>
      <c r="O107" s="3">
        <v>176.8</v>
      </c>
      <c r="P107" s="3">
        <v>173.5</v>
      </c>
      <c r="Q107" s="5">
        <f t="shared" si="11"/>
        <v>2217.8999999999996</v>
      </c>
      <c r="R107" s="3">
        <v>197</v>
      </c>
      <c r="S107" s="3">
        <v>162.30000000000001</v>
      </c>
      <c r="T107" s="3">
        <v>145.30000000000001</v>
      </c>
      <c r="U107" s="3">
        <v>159.69999999999999</v>
      </c>
      <c r="V107" s="5">
        <f t="shared" si="12"/>
        <v>467.3</v>
      </c>
      <c r="W107" s="3">
        <v>164.2</v>
      </c>
      <c r="X107" s="3">
        <v>161.6</v>
      </c>
      <c r="Y107" s="3">
        <v>155.19999999999999</v>
      </c>
      <c r="Z107" s="3">
        <v>164.2</v>
      </c>
      <c r="AA107" s="3">
        <v>151.19999999999999</v>
      </c>
      <c r="AB107" s="5">
        <f t="shared" si="13"/>
        <v>634.79999999999995</v>
      </c>
      <c r="AC107" s="3">
        <v>156.69999999999999</v>
      </c>
      <c r="AD107" s="3">
        <v>160.80000000000001</v>
      </c>
      <c r="AE107" s="3">
        <v>161.80000000000001</v>
      </c>
      <c r="AF107" s="3">
        <v>157.30000000000001</v>
      </c>
      <c r="AG107" s="5">
        <f t="shared" si="14"/>
        <v>636.6</v>
      </c>
      <c r="AH107" s="8">
        <v>165.6</v>
      </c>
      <c r="AI107">
        <f t="shared" si="15"/>
        <v>6053.9000000000005</v>
      </c>
      <c r="AM107">
        <f t="shared" si="16"/>
        <v>0.36635887609640055</v>
      </c>
      <c r="AN107">
        <f t="shared" si="17"/>
        <v>3.2541006623829263E-2</v>
      </c>
      <c r="AO107">
        <f t="shared" si="18"/>
        <v>7.7189910636118866E-2</v>
      </c>
      <c r="AP107">
        <f t="shared" si="19"/>
        <v>2.6693536398024412E-2</v>
      </c>
      <c r="AQ107">
        <f t="shared" si="20"/>
        <v>0.10485802540511074</v>
      </c>
      <c r="AR107">
        <f t="shared" si="21"/>
        <v>0.1051553543996432</v>
      </c>
    </row>
    <row r="108" spans="1:44" x14ac:dyDescent="0.3">
      <c r="A108" s="4" t="s">
        <v>33</v>
      </c>
      <c r="B108" s="5">
        <v>2021</v>
      </c>
      <c r="C108" s="5" t="s">
        <v>55</v>
      </c>
      <c r="D108" s="5">
        <v>151.6</v>
      </c>
      <c r="E108" s="5">
        <v>202.2</v>
      </c>
      <c r="F108" s="5">
        <v>180</v>
      </c>
      <c r="G108" s="5">
        <v>160</v>
      </c>
      <c r="H108" s="5">
        <v>173.5</v>
      </c>
      <c r="I108" s="5">
        <v>158.30000000000001</v>
      </c>
      <c r="J108" s="5">
        <v>219.5</v>
      </c>
      <c r="K108" s="5">
        <v>164.2</v>
      </c>
      <c r="L108" s="5">
        <v>121.9</v>
      </c>
      <c r="M108" s="5">
        <v>168.2</v>
      </c>
      <c r="N108" s="5">
        <v>156.5</v>
      </c>
      <c r="O108" s="5">
        <v>178.2</v>
      </c>
      <c r="P108" s="5">
        <v>172.2</v>
      </c>
      <c r="Q108" s="5">
        <f t="shared" si="11"/>
        <v>2206.3000000000002</v>
      </c>
      <c r="R108" s="5">
        <v>196.8</v>
      </c>
      <c r="S108" s="5">
        <v>163.30000000000001</v>
      </c>
      <c r="T108" s="5">
        <v>146.69999999999999</v>
      </c>
      <c r="U108" s="5">
        <v>160.69999999999999</v>
      </c>
      <c r="V108" s="5">
        <f t="shared" si="12"/>
        <v>470.7</v>
      </c>
      <c r="W108" s="5">
        <v>163.4</v>
      </c>
      <c r="X108" s="5">
        <v>161.69999999999999</v>
      </c>
      <c r="Y108" s="5">
        <v>156</v>
      </c>
      <c r="Z108" s="5">
        <v>165.1</v>
      </c>
      <c r="AA108" s="5">
        <v>151.80000000000001</v>
      </c>
      <c r="AB108" s="5">
        <f t="shared" si="13"/>
        <v>636.29999999999995</v>
      </c>
      <c r="AC108" s="5">
        <v>157.6</v>
      </c>
      <c r="AD108" s="5">
        <v>160.6</v>
      </c>
      <c r="AE108" s="5">
        <v>162.4</v>
      </c>
      <c r="AF108" s="5">
        <v>157.80000000000001</v>
      </c>
      <c r="AG108" s="5">
        <f t="shared" si="14"/>
        <v>638.40000000000009</v>
      </c>
      <c r="AH108" s="7">
        <v>165.2</v>
      </c>
      <c r="AI108">
        <f t="shared" si="15"/>
        <v>6055.6</v>
      </c>
      <c r="AM108">
        <f t="shared" si="16"/>
        <v>0.36434044520774161</v>
      </c>
      <c r="AN108">
        <f t="shared" si="17"/>
        <v>3.2498844045181323E-2</v>
      </c>
      <c r="AO108">
        <f t="shared" si="18"/>
        <v>7.7729704736112015E-2</v>
      </c>
      <c r="AP108">
        <f t="shared" si="19"/>
        <v>2.6702556311513307E-2</v>
      </c>
      <c r="AQ108">
        <f t="shared" si="20"/>
        <v>0.10507629301803288</v>
      </c>
      <c r="AR108">
        <f t="shared" si="21"/>
        <v>0.10542307946363698</v>
      </c>
    </row>
    <row r="109" spans="1:44" x14ac:dyDescent="0.3">
      <c r="A109" s="6" t="s">
        <v>33</v>
      </c>
      <c r="B109" s="3">
        <v>2022</v>
      </c>
      <c r="C109" s="3" t="s">
        <v>31</v>
      </c>
      <c r="D109" s="3">
        <v>152.19999999999999</v>
      </c>
      <c r="E109" s="3">
        <v>202.1</v>
      </c>
      <c r="F109" s="3">
        <v>180.1</v>
      </c>
      <c r="G109" s="3">
        <v>160.4</v>
      </c>
      <c r="H109" s="3">
        <v>171</v>
      </c>
      <c r="I109" s="3">
        <v>156.5</v>
      </c>
      <c r="J109" s="3">
        <v>203.6</v>
      </c>
      <c r="K109" s="3">
        <v>163.80000000000001</v>
      </c>
      <c r="L109" s="3">
        <v>121.3</v>
      </c>
      <c r="M109" s="3">
        <v>169.8</v>
      </c>
      <c r="N109" s="3">
        <v>156.6</v>
      </c>
      <c r="O109" s="3">
        <v>179</v>
      </c>
      <c r="P109" s="3">
        <v>170.3</v>
      </c>
      <c r="Q109" s="5">
        <f t="shared" si="11"/>
        <v>2186.6999999999998</v>
      </c>
      <c r="R109" s="3">
        <v>196.4</v>
      </c>
      <c r="S109" s="3">
        <v>164.7</v>
      </c>
      <c r="T109" s="3">
        <v>148.5</v>
      </c>
      <c r="U109" s="3">
        <v>162.19999999999999</v>
      </c>
      <c r="V109" s="5">
        <f t="shared" si="12"/>
        <v>475.4</v>
      </c>
      <c r="W109" s="3">
        <v>164.5</v>
      </c>
      <c r="X109" s="3">
        <v>161.6</v>
      </c>
      <c r="Y109" s="3">
        <v>156.80000000000001</v>
      </c>
      <c r="Z109" s="3">
        <v>166.1</v>
      </c>
      <c r="AA109" s="3">
        <v>152.69999999999999</v>
      </c>
      <c r="AB109" s="5">
        <f t="shared" si="13"/>
        <v>640.09999999999991</v>
      </c>
      <c r="AC109" s="3">
        <v>158.4</v>
      </c>
      <c r="AD109" s="3">
        <v>161</v>
      </c>
      <c r="AE109" s="3">
        <v>162.80000000000001</v>
      </c>
      <c r="AF109" s="3">
        <v>158.6</v>
      </c>
      <c r="AG109" s="5">
        <f t="shared" si="14"/>
        <v>640.79999999999995</v>
      </c>
      <c r="AH109" s="8">
        <v>165</v>
      </c>
      <c r="AI109">
        <f t="shared" si="15"/>
        <v>6057.2999999999993</v>
      </c>
      <c r="AM109">
        <f t="shared" si="16"/>
        <v>0.36100242682383243</v>
      </c>
      <c r="AN109">
        <f t="shared" si="17"/>
        <v>3.2423687121324686E-2</v>
      </c>
      <c r="AO109">
        <f t="shared" si="18"/>
        <v>7.848381291994784E-2</v>
      </c>
      <c r="AP109">
        <f t="shared" si="19"/>
        <v>2.6678553150743734E-2</v>
      </c>
      <c r="AQ109">
        <f t="shared" si="20"/>
        <v>0.10567414524623182</v>
      </c>
      <c r="AR109">
        <f t="shared" si="21"/>
        <v>0.10578970828586995</v>
      </c>
    </row>
    <row r="110" spans="1:44" x14ac:dyDescent="0.3">
      <c r="A110" s="4" t="s">
        <v>33</v>
      </c>
      <c r="B110" s="5">
        <v>2022</v>
      </c>
      <c r="C110" s="5" t="s">
        <v>36</v>
      </c>
      <c r="D110" s="5">
        <v>152.5</v>
      </c>
      <c r="E110" s="5">
        <v>205.2</v>
      </c>
      <c r="F110" s="5">
        <v>176.4</v>
      </c>
      <c r="G110" s="5">
        <v>160.6</v>
      </c>
      <c r="H110" s="5">
        <v>171.5</v>
      </c>
      <c r="I110" s="5">
        <v>156.4</v>
      </c>
      <c r="J110" s="5">
        <v>198</v>
      </c>
      <c r="K110" s="5">
        <v>163.19999999999999</v>
      </c>
      <c r="L110" s="5">
        <v>120.6</v>
      </c>
      <c r="M110" s="5">
        <v>172.2</v>
      </c>
      <c r="N110" s="5">
        <v>156.69999999999999</v>
      </c>
      <c r="O110" s="5">
        <v>180</v>
      </c>
      <c r="P110" s="5">
        <v>170.2</v>
      </c>
      <c r="Q110" s="5">
        <f t="shared" si="11"/>
        <v>2183.5</v>
      </c>
      <c r="R110" s="5">
        <v>196.5</v>
      </c>
      <c r="S110" s="5">
        <v>165.7</v>
      </c>
      <c r="T110" s="5">
        <v>150.4</v>
      </c>
      <c r="U110" s="5">
        <v>163.4</v>
      </c>
      <c r="V110" s="5">
        <f t="shared" si="12"/>
        <v>479.5</v>
      </c>
      <c r="W110" s="5">
        <v>165.5</v>
      </c>
      <c r="X110" s="5">
        <v>163</v>
      </c>
      <c r="Y110" s="5">
        <v>157.4</v>
      </c>
      <c r="Z110" s="5">
        <v>167.2</v>
      </c>
      <c r="AA110" s="5">
        <v>153.1</v>
      </c>
      <c r="AB110" s="5">
        <f t="shared" si="13"/>
        <v>643.19999999999993</v>
      </c>
      <c r="AC110" s="5">
        <v>159.5</v>
      </c>
      <c r="AD110" s="5">
        <v>162</v>
      </c>
      <c r="AE110" s="5">
        <v>164.2</v>
      </c>
      <c r="AF110" s="5">
        <v>159.4</v>
      </c>
      <c r="AG110" s="5">
        <f t="shared" si="14"/>
        <v>645.1</v>
      </c>
      <c r="AH110" s="7">
        <v>165.5</v>
      </c>
      <c r="AI110">
        <f t="shared" si="15"/>
        <v>6078.5999999999995</v>
      </c>
      <c r="AM110">
        <f t="shared" si="16"/>
        <v>0.35921100253347815</v>
      </c>
      <c r="AN110">
        <f t="shared" si="17"/>
        <v>3.2326522554535587E-2</v>
      </c>
      <c r="AO110">
        <f t="shared" si="18"/>
        <v>7.8883295495673356E-2</v>
      </c>
      <c r="AP110">
        <f t="shared" si="19"/>
        <v>2.681538512157405E-2</v>
      </c>
      <c r="AQ110">
        <f t="shared" si="20"/>
        <v>0.10581383871286151</v>
      </c>
      <c r="AR110">
        <f t="shared" si="21"/>
        <v>0.10612641068667128</v>
      </c>
    </row>
    <row r="111" spans="1:44" x14ac:dyDescent="0.3">
      <c r="A111" s="6" t="s">
        <v>33</v>
      </c>
      <c r="B111" s="3">
        <v>2022</v>
      </c>
      <c r="C111" s="3" t="s">
        <v>38</v>
      </c>
      <c r="D111" s="3">
        <v>153.69999999999999</v>
      </c>
      <c r="E111" s="3">
        <v>215.8</v>
      </c>
      <c r="F111" s="3">
        <v>167.7</v>
      </c>
      <c r="G111" s="3">
        <v>162.6</v>
      </c>
      <c r="H111" s="3">
        <v>180</v>
      </c>
      <c r="I111" s="3">
        <v>159.6</v>
      </c>
      <c r="J111" s="3">
        <v>188.4</v>
      </c>
      <c r="K111" s="3">
        <v>163.4</v>
      </c>
      <c r="L111" s="3">
        <v>120.3</v>
      </c>
      <c r="M111" s="3">
        <v>174.7</v>
      </c>
      <c r="N111" s="3">
        <v>157.1</v>
      </c>
      <c r="O111" s="3">
        <v>181.5</v>
      </c>
      <c r="P111" s="3">
        <v>171.5</v>
      </c>
      <c r="Q111" s="5">
        <f t="shared" si="11"/>
        <v>2196.3000000000002</v>
      </c>
      <c r="R111" s="3">
        <v>197.5</v>
      </c>
      <c r="S111" s="3">
        <v>167.1</v>
      </c>
      <c r="T111" s="3">
        <v>152.6</v>
      </c>
      <c r="U111" s="3">
        <v>164.9</v>
      </c>
      <c r="V111" s="5">
        <f t="shared" si="12"/>
        <v>484.6</v>
      </c>
      <c r="W111" s="3">
        <v>165.3</v>
      </c>
      <c r="X111" s="3">
        <v>164.5</v>
      </c>
      <c r="Y111" s="3">
        <v>158.6</v>
      </c>
      <c r="Z111" s="3">
        <v>168.2</v>
      </c>
      <c r="AA111" s="3">
        <v>154.19999999999999</v>
      </c>
      <c r="AB111" s="5">
        <f t="shared" si="13"/>
        <v>646.29999999999995</v>
      </c>
      <c r="AC111" s="3">
        <v>160.80000000000001</v>
      </c>
      <c r="AD111" s="3">
        <v>162.69999999999999</v>
      </c>
      <c r="AE111" s="3">
        <v>166.8</v>
      </c>
      <c r="AF111" s="3">
        <v>160.6</v>
      </c>
      <c r="AG111" s="5">
        <f t="shared" si="14"/>
        <v>650.9</v>
      </c>
      <c r="AH111" s="8">
        <v>166.5</v>
      </c>
      <c r="AI111">
        <f t="shared" si="15"/>
        <v>6121.9000000000005</v>
      </c>
      <c r="AM111">
        <f t="shared" si="16"/>
        <v>0.3587611689181463</v>
      </c>
      <c r="AN111">
        <f t="shared" si="17"/>
        <v>3.2261226089939393E-2</v>
      </c>
      <c r="AO111">
        <f t="shared" si="18"/>
        <v>7.9158431205998137E-2</v>
      </c>
      <c r="AP111">
        <f t="shared" si="19"/>
        <v>2.6870742743265976E-2</v>
      </c>
      <c r="AQ111">
        <f t="shared" si="20"/>
        <v>0.10557179960469787</v>
      </c>
      <c r="AR111">
        <f t="shared" si="21"/>
        <v>0.1063232003136281</v>
      </c>
    </row>
    <row r="112" spans="1:44" x14ac:dyDescent="0.3">
      <c r="A112" s="4" t="s">
        <v>33</v>
      </c>
      <c r="B112" s="5">
        <v>2022</v>
      </c>
      <c r="C112" s="5" t="s">
        <v>39</v>
      </c>
      <c r="D112" s="5">
        <v>155.4</v>
      </c>
      <c r="E112" s="5">
        <v>215.8</v>
      </c>
      <c r="F112" s="5">
        <v>164.6</v>
      </c>
      <c r="G112" s="5">
        <v>164.2</v>
      </c>
      <c r="H112" s="5">
        <v>186</v>
      </c>
      <c r="I112" s="5">
        <v>175.9</v>
      </c>
      <c r="J112" s="5">
        <v>190.7</v>
      </c>
      <c r="K112" s="5">
        <v>164</v>
      </c>
      <c r="L112" s="5">
        <v>120.5</v>
      </c>
      <c r="M112" s="5">
        <v>178</v>
      </c>
      <c r="N112" s="5">
        <v>157.5</v>
      </c>
      <c r="O112" s="5">
        <v>183.3</v>
      </c>
      <c r="P112" s="5">
        <v>174.5</v>
      </c>
      <c r="Q112" s="5">
        <f t="shared" si="11"/>
        <v>2230.4</v>
      </c>
      <c r="R112" s="5">
        <v>197.1</v>
      </c>
      <c r="S112" s="5">
        <v>168.4</v>
      </c>
      <c r="T112" s="5">
        <v>154.5</v>
      </c>
      <c r="U112" s="5">
        <v>166.3</v>
      </c>
      <c r="V112" s="5">
        <f t="shared" si="12"/>
        <v>489.2</v>
      </c>
      <c r="W112" s="5">
        <v>167</v>
      </c>
      <c r="X112" s="5">
        <v>170.5</v>
      </c>
      <c r="Y112" s="5">
        <v>159.80000000000001</v>
      </c>
      <c r="Z112" s="5">
        <v>169</v>
      </c>
      <c r="AA112" s="5">
        <v>159.30000000000001</v>
      </c>
      <c r="AB112" s="5">
        <f t="shared" si="13"/>
        <v>655.1</v>
      </c>
      <c r="AC112" s="5">
        <v>162.19999999999999</v>
      </c>
      <c r="AD112" s="5">
        <v>164</v>
      </c>
      <c r="AE112" s="5">
        <v>168.4</v>
      </c>
      <c r="AF112" s="5">
        <v>163.1</v>
      </c>
      <c r="AG112" s="5">
        <f t="shared" si="14"/>
        <v>657.7</v>
      </c>
      <c r="AH112" s="7">
        <v>169.2</v>
      </c>
      <c r="AI112">
        <f t="shared" si="15"/>
        <v>6202</v>
      </c>
      <c r="AM112">
        <f t="shared" si="16"/>
        <v>0.35962592712028379</v>
      </c>
      <c r="AN112">
        <f t="shared" si="17"/>
        <v>3.1780070944856499E-2</v>
      </c>
      <c r="AO112">
        <f t="shared" si="18"/>
        <v>7.8877781360851343E-2</v>
      </c>
      <c r="AP112">
        <f t="shared" si="19"/>
        <v>2.749113189293776E-2</v>
      </c>
      <c r="AQ112">
        <f t="shared" si="20"/>
        <v>0.10562721702676556</v>
      </c>
      <c r="AR112">
        <f t="shared" si="21"/>
        <v>0.10604643663334409</v>
      </c>
    </row>
    <row r="113" spans="1:44" x14ac:dyDescent="0.3">
      <c r="A113" s="6" t="s">
        <v>33</v>
      </c>
      <c r="B113" s="3">
        <v>2022</v>
      </c>
      <c r="C113" s="3" t="s">
        <v>41</v>
      </c>
      <c r="D113" s="3">
        <v>156.69999999999999</v>
      </c>
      <c r="E113" s="3">
        <v>221.2</v>
      </c>
      <c r="F113" s="3">
        <v>164.1</v>
      </c>
      <c r="G113" s="3">
        <v>165.4</v>
      </c>
      <c r="H113" s="3">
        <v>189.5</v>
      </c>
      <c r="I113" s="3">
        <v>174.5</v>
      </c>
      <c r="J113" s="3">
        <v>203.2</v>
      </c>
      <c r="K113" s="3">
        <v>164.1</v>
      </c>
      <c r="L113" s="3">
        <v>121.2</v>
      </c>
      <c r="M113" s="3">
        <v>181.4</v>
      </c>
      <c r="N113" s="3">
        <v>158.5</v>
      </c>
      <c r="O113" s="3">
        <v>184.9</v>
      </c>
      <c r="P113" s="3">
        <v>177.5</v>
      </c>
      <c r="Q113" s="5">
        <f t="shared" si="11"/>
        <v>2262.2000000000003</v>
      </c>
      <c r="R113" s="3">
        <v>197.5</v>
      </c>
      <c r="S113" s="3">
        <v>170</v>
      </c>
      <c r="T113" s="3">
        <v>155.9</v>
      </c>
      <c r="U113" s="3">
        <v>167.8</v>
      </c>
      <c r="V113" s="5">
        <f t="shared" si="12"/>
        <v>493.7</v>
      </c>
      <c r="W113" s="3">
        <v>167.5</v>
      </c>
      <c r="X113" s="3">
        <v>173.5</v>
      </c>
      <c r="Y113" s="3">
        <v>161.1</v>
      </c>
      <c r="Z113" s="3">
        <v>170.1</v>
      </c>
      <c r="AA113" s="3">
        <v>159.4</v>
      </c>
      <c r="AB113" s="5">
        <f t="shared" si="13"/>
        <v>658.1</v>
      </c>
      <c r="AC113" s="3">
        <v>163.19999999999999</v>
      </c>
      <c r="AD113" s="3">
        <v>165.2</v>
      </c>
      <c r="AE113" s="3">
        <v>168.2</v>
      </c>
      <c r="AF113" s="3">
        <v>163.80000000000001</v>
      </c>
      <c r="AG113" s="5">
        <f t="shared" si="14"/>
        <v>660.4</v>
      </c>
      <c r="AH113" s="8">
        <v>170.8</v>
      </c>
      <c r="AI113">
        <f t="shared" si="15"/>
        <v>6257.5999999999995</v>
      </c>
      <c r="AM113">
        <f t="shared" si="16"/>
        <v>0.36151240092048076</v>
      </c>
      <c r="AN113">
        <f t="shared" si="17"/>
        <v>3.1561621068780368E-2</v>
      </c>
      <c r="AO113">
        <f t="shared" si="18"/>
        <v>7.8896062388136026E-2</v>
      </c>
      <c r="AP113">
        <f t="shared" si="19"/>
        <v>2.7726284837637435E-2</v>
      </c>
      <c r="AQ113">
        <f t="shared" si="20"/>
        <v>0.10516811557146512</v>
      </c>
      <c r="AR113">
        <f t="shared" si="21"/>
        <v>0.10553566862694963</v>
      </c>
    </row>
    <row r="114" spans="1:44" x14ac:dyDescent="0.3">
      <c r="A114" s="4" t="s">
        <v>33</v>
      </c>
      <c r="B114" s="5">
        <v>2022</v>
      </c>
      <c r="C114" s="5" t="s">
        <v>42</v>
      </c>
      <c r="D114" s="5">
        <v>157.5</v>
      </c>
      <c r="E114" s="5">
        <v>223.4</v>
      </c>
      <c r="F114" s="5">
        <v>172.8</v>
      </c>
      <c r="G114" s="5">
        <v>166.4</v>
      </c>
      <c r="H114" s="5">
        <v>188.6</v>
      </c>
      <c r="I114" s="5">
        <v>174.1</v>
      </c>
      <c r="J114" s="5">
        <v>211.5</v>
      </c>
      <c r="K114" s="5">
        <v>163.6</v>
      </c>
      <c r="L114" s="5">
        <v>121.4</v>
      </c>
      <c r="M114" s="5">
        <v>183.5</v>
      </c>
      <c r="N114" s="5">
        <v>159.1</v>
      </c>
      <c r="O114" s="5">
        <v>186.3</v>
      </c>
      <c r="P114" s="5">
        <v>179.3</v>
      </c>
      <c r="Q114" s="5">
        <f t="shared" si="11"/>
        <v>2287.5</v>
      </c>
      <c r="R114" s="5">
        <v>198.3</v>
      </c>
      <c r="S114" s="5">
        <v>171.6</v>
      </c>
      <c r="T114" s="5">
        <v>157.4</v>
      </c>
      <c r="U114" s="5">
        <v>169.4</v>
      </c>
      <c r="V114" s="5">
        <f t="shared" si="12"/>
        <v>498.4</v>
      </c>
      <c r="W114" s="5">
        <v>166.8</v>
      </c>
      <c r="X114" s="5">
        <v>174.9</v>
      </c>
      <c r="Y114" s="5">
        <v>162.1</v>
      </c>
      <c r="Z114" s="5">
        <v>170.9</v>
      </c>
      <c r="AA114" s="5">
        <v>157.19999999999999</v>
      </c>
      <c r="AB114" s="5">
        <f t="shared" si="13"/>
        <v>657</v>
      </c>
      <c r="AC114" s="5">
        <v>164.1</v>
      </c>
      <c r="AD114" s="5">
        <v>166.5</v>
      </c>
      <c r="AE114" s="5">
        <v>169.2</v>
      </c>
      <c r="AF114" s="5">
        <v>163.80000000000001</v>
      </c>
      <c r="AG114" s="5">
        <f t="shared" si="14"/>
        <v>663.6</v>
      </c>
      <c r="AH114" s="7">
        <v>171.4</v>
      </c>
      <c r="AI114">
        <f t="shared" si="15"/>
        <v>6298.7000000000007</v>
      </c>
      <c r="AM114">
        <f t="shared" si="16"/>
        <v>0.36317017797323253</v>
      </c>
      <c r="AN114">
        <f t="shared" si="17"/>
        <v>3.1482686903646785E-2</v>
      </c>
      <c r="AO114">
        <f t="shared" si="18"/>
        <v>7.9127438995348229E-2</v>
      </c>
      <c r="AP114">
        <f t="shared" si="19"/>
        <v>2.7767634591264863E-2</v>
      </c>
      <c r="AQ114">
        <f t="shared" si="20"/>
        <v>0.10430723800149236</v>
      </c>
      <c r="AR114">
        <f t="shared" si="21"/>
        <v>0.10535507326908726</v>
      </c>
    </row>
    <row r="115" spans="1:44" x14ac:dyDescent="0.3">
      <c r="A115" s="6" t="s">
        <v>33</v>
      </c>
      <c r="B115" s="3">
        <v>2022</v>
      </c>
      <c r="C115" s="3" t="s">
        <v>44</v>
      </c>
      <c r="D115" s="3">
        <v>159.30000000000001</v>
      </c>
      <c r="E115" s="3">
        <v>217.1</v>
      </c>
      <c r="F115" s="3">
        <v>176.6</v>
      </c>
      <c r="G115" s="3">
        <v>167.1</v>
      </c>
      <c r="H115" s="3">
        <v>184.8</v>
      </c>
      <c r="I115" s="3">
        <v>179.5</v>
      </c>
      <c r="J115" s="3">
        <v>208.5</v>
      </c>
      <c r="K115" s="3">
        <v>164</v>
      </c>
      <c r="L115" s="3">
        <v>121.5</v>
      </c>
      <c r="M115" s="3">
        <v>186.3</v>
      </c>
      <c r="N115" s="3">
        <v>159.80000000000001</v>
      </c>
      <c r="O115" s="3">
        <v>187.7</v>
      </c>
      <c r="P115" s="3">
        <v>179.4</v>
      </c>
      <c r="Q115" s="5">
        <f t="shared" si="11"/>
        <v>2291.6</v>
      </c>
      <c r="R115" s="3">
        <v>198.6</v>
      </c>
      <c r="S115" s="3">
        <v>172.7</v>
      </c>
      <c r="T115" s="3">
        <v>158.69999999999999</v>
      </c>
      <c r="U115" s="3">
        <v>170.6</v>
      </c>
      <c r="V115" s="5">
        <f t="shared" si="12"/>
        <v>502</v>
      </c>
      <c r="W115" s="3">
        <v>167.8</v>
      </c>
      <c r="X115" s="3">
        <v>179.5</v>
      </c>
      <c r="Y115" s="3">
        <v>163.1</v>
      </c>
      <c r="Z115" s="3">
        <v>171.7</v>
      </c>
      <c r="AA115" s="3">
        <v>157.4</v>
      </c>
      <c r="AB115" s="5">
        <f t="shared" si="13"/>
        <v>660</v>
      </c>
      <c r="AC115" s="3">
        <v>164.6</v>
      </c>
      <c r="AD115" s="3">
        <v>169.1</v>
      </c>
      <c r="AE115" s="3">
        <v>169.8</v>
      </c>
      <c r="AF115" s="3">
        <v>164.7</v>
      </c>
      <c r="AG115" s="5">
        <f t="shared" si="14"/>
        <v>668.2</v>
      </c>
      <c r="AH115" s="8">
        <v>172.3</v>
      </c>
      <c r="AI115">
        <f t="shared" si="15"/>
        <v>6330.0999999999995</v>
      </c>
      <c r="AM115">
        <f t="shared" si="16"/>
        <v>0.36201639784521572</v>
      </c>
      <c r="AN115">
        <f t="shared" si="17"/>
        <v>3.1373911944519044E-2</v>
      </c>
      <c r="AO115">
        <f t="shared" si="18"/>
        <v>7.930364449218813E-2</v>
      </c>
      <c r="AP115">
        <f t="shared" si="19"/>
        <v>2.8356582044517468E-2</v>
      </c>
      <c r="AQ115">
        <f t="shared" si="20"/>
        <v>0.10426375570686088</v>
      </c>
      <c r="AR115">
        <f t="shared" si="21"/>
        <v>0.10555915388382492</v>
      </c>
    </row>
    <row r="116" spans="1:44" x14ac:dyDescent="0.3">
      <c r="A116" s="4" t="s">
        <v>33</v>
      </c>
      <c r="B116" s="5">
        <v>2022</v>
      </c>
      <c r="C116" s="5" t="s">
        <v>46</v>
      </c>
      <c r="D116" s="5">
        <v>162.1</v>
      </c>
      <c r="E116" s="5">
        <v>210.9</v>
      </c>
      <c r="F116" s="5">
        <v>170.6</v>
      </c>
      <c r="G116" s="5">
        <v>168.4</v>
      </c>
      <c r="H116" s="5">
        <v>182.5</v>
      </c>
      <c r="I116" s="5">
        <v>177.1</v>
      </c>
      <c r="J116" s="5">
        <v>213.1</v>
      </c>
      <c r="K116" s="5">
        <v>167.3</v>
      </c>
      <c r="L116" s="5">
        <v>122.2</v>
      </c>
      <c r="M116" s="5">
        <v>189.7</v>
      </c>
      <c r="N116" s="5">
        <v>160.5</v>
      </c>
      <c r="O116" s="5">
        <v>188.9</v>
      </c>
      <c r="P116" s="5">
        <v>180.4</v>
      </c>
      <c r="Q116" s="5">
        <f t="shared" si="11"/>
        <v>2293.6999999999998</v>
      </c>
      <c r="R116" s="5">
        <v>198.7</v>
      </c>
      <c r="S116" s="5">
        <v>173.7</v>
      </c>
      <c r="T116" s="5">
        <v>160</v>
      </c>
      <c r="U116" s="5">
        <v>171.6</v>
      </c>
      <c r="V116" s="5">
        <f t="shared" si="12"/>
        <v>505.29999999999995</v>
      </c>
      <c r="W116" s="5">
        <v>169</v>
      </c>
      <c r="X116" s="5">
        <v>178.4</v>
      </c>
      <c r="Y116" s="5">
        <v>164.2</v>
      </c>
      <c r="Z116" s="5">
        <v>172.6</v>
      </c>
      <c r="AA116" s="5">
        <v>157.69999999999999</v>
      </c>
      <c r="AB116" s="5">
        <f t="shared" si="13"/>
        <v>663.5</v>
      </c>
      <c r="AC116" s="5">
        <v>165.1</v>
      </c>
      <c r="AD116" s="5">
        <v>169.9</v>
      </c>
      <c r="AE116" s="5">
        <v>171.4</v>
      </c>
      <c r="AF116" s="5">
        <v>165.4</v>
      </c>
      <c r="AG116" s="5">
        <f t="shared" si="14"/>
        <v>671.8</v>
      </c>
      <c r="AH116" s="7">
        <v>173.1</v>
      </c>
      <c r="AI116">
        <f t="shared" si="15"/>
        <v>6351.9999999999982</v>
      </c>
      <c r="AM116">
        <f t="shared" si="16"/>
        <v>0.36109886649874062</v>
      </c>
      <c r="AN116">
        <f t="shared" si="17"/>
        <v>3.1281486146095723E-2</v>
      </c>
      <c r="AO116">
        <f t="shared" si="18"/>
        <v>7.954974811083125E-2</v>
      </c>
      <c r="AP116">
        <f t="shared" si="19"/>
        <v>2.8085642317380363E-2</v>
      </c>
      <c r="AQ116">
        <f t="shared" si="20"/>
        <v>0.10445528967254411</v>
      </c>
      <c r="AR116">
        <f t="shared" si="21"/>
        <v>0.1057619647355164</v>
      </c>
    </row>
    <row r="117" spans="1:44" x14ac:dyDescent="0.3">
      <c r="A117" s="6" t="s">
        <v>33</v>
      </c>
      <c r="B117" s="3">
        <v>2022</v>
      </c>
      <c r="C117" s="3" t="s">
        <v>48</v>
      </c>
      <c r="D117" s="3">
        <v>164.9</v>
      </c>
      <c r="E117" s="3">
        <v>213.7</v>
      </c>
      <c r="F117" s="3">
        <v>170.9</v>
      </c>
      <c r="G117" s="3">
        <v>170.1</v>
      </c>
      <c r="H117" s="3">
        <v>179.3</v>
      </c>
      <c r="I117" s="3">
        <v>167.5</v>
      </c>
      <c r="J117" s="3">
        <v>220.8</v>
      </c>
      <c r="K117" s="3">
        <v>169.2</v>
      </c>
      <c r="L117" s="3">
        <v>123.1</v>
      </c>
      <c r="M117" s="3">
        <v>193.6</v>
      </c>
      <c r="N117" s="3">
        <v>161.1</v>
      </c>
      <c r="O117" s="3">
        <v>190.4</v>
      </c>
      <c r="P117" s="3">
        <v>181.8</v>
      </c>
      <c r="Q117" s="5">
        <f t="shared" si="11"/>
        <v>2306.4</v>
      </c>
      <c r="R117" s="3">
        <v>199.7</v>
      </c>
      <c r="S117" s="3">
        <v>175</v>
      </c>
      <c r="T117" s="3">
        <v>161.69999999999999</v>
      </c>
      <c r="U117" s="3">
        <v>173</v>
      </c>
      <c r="V117" s="5">
        <f t="shared" si="12"/>
        <v>509.7</v>
      </c>
      <c r="W117" s="3">
        <v>169.5</v>
      </c>
      <c r="X117" s="3">
        <v>179.2</v>
      </c>
      <c r="Y117" s="3">
        <v>165</v>
      </c>
      <c r="Z117" s="3">
        <v>173.8</v>
      </c>
      <c r="AA117" s="3">
        <v>158.19999999999999</v>
      </c>
      <c r="AB117" s="5">
        <f t="shared" si="13"/>
        <v>666.5</v>
      </c>
      <c r="AC117" s="3">
        <v>165.8</v>
      </c>
      <c r="AD117" s="3">
        <v>170.9</v>
      </c>
      <c r="AE117" s="3">
        <v>171.1</v>
      </c>
      <c r="AF117" s="3">
        <v>166.1</v>
      </c>
      <c r="AG117" s="5">
        <f t="shared" si="14"/>
        <v>673.90000000000009</v>
      </c>
      <c r="AH117" s="8">
        <v>174.1</v>
      </c>
      <c r="AI117">
        <f t="shared" si="15"/>
        <v>6385.5</v>
      </c>
      <c r="AM117">
        <f t="shared" si="16"/>
        <v>0.3611933286351891</v>
      </c>
      <c r="AN117">
        <f t="shared" si="17"/>
        <v>3.1273980111189412E-2</v>
      </c>
      <c r="AO117">
        <f t="shared" si="18"/>
        <v>7.9821470519144941E-2</v>
      </c>
      <c r="AP117">
        <f t="shared" si="19"/>
        <v>2.8063581551953643E-2</v>
      </c>
      <c r="AQ117">
        <f t="shared" si="20"/>
        <v>0.10437710437710437</v>
      </c>
      <c r="AR117">
        <f t="shared" si="21"/>
        <v>0.10553597995458462</v>
      </c>
    </row>
    <row r="118" spans="1:44" x14ac:dyDescent="0.3">
      <c r="A118" s="4" t="s">
        <v>33</v>
      </c>
      <c r="B118" s="5">
        <v>2022</v>
      </c>
      <c r="C118" s="5" t="s">
        <v>50</v>
      </c>
      <c r="D118" s="5">
        <v>166.4</v>
      </c>
      <c r="E118" s="5">
        <v>214.9</v>
      </c>
      <c r="F118" s="5">
        <v>171.9</v>
      </c>
      <c r="G118" s="5">
        <v>171</v>
      </c>
      <c r="H118" s="5">
        <v>177.7</v>
      </c>
      <c r="I118" s="5">
        <v>165.7</v>
      </c>
      <c r="J118" s="5">
        <v>228.6</v>
      </c>
      <c r="K118" s="5">
        <v>169.9</v>
      </c>
      <c r="L118" s="5">
        <v>123.4</v>
      </c>
      <c r="M118" s="5">
        <v>196.4</v>
      </c>
      <c r="N118" s="5">
        <v>161.6</v>
      </c>
      <c r="O118" s="5">
        <v>191.5</v>
      </c>
      <c r="P118" s="5">
        <v>183.3</v>
      </c>
      <c r="Q118" s="5">
        <f t="shared" si="11"/>
        <v>2322.3000000000002</v>
      </c>
      <c r="R118" s="5">
        <v>200.1</v>
      </c>
      <c r="S118" s="5">
        <v>175.5</v>
      </c>
      <c r="T118" s="5">
        <v>162.6</v>
      </c>
      <c r="U118" s="5">
        <v>173.6</v>
      </c>
      <c r="V118" s="5">
        <f t="shared" si="12"/>
        <v>511.70000000000005</v>
      </c>
      <c r="W118" s="5">
        <v>171.2</v>
      </c>
      <c r="X118" s="5">
        <v>180</v>
      </c>
      <c r="Y118" s="5">
        <v>166</v>
      </c>
      <c r="Z118" s="5">
        <v>174.7</v>
      </c>
      <c r="AA118" s="5">
        <v>158.80000000000001</v>
      </c>
      <c r="AB118" s="5">
        <f t="shared" si="13"/>
        <v>670.7</v>
      </c>
      <c r="AC118" s="5">
        <v>166.3</v>
      </c>
      <c r="AD118" s="5">
        <v>171.2</v>
      </c>
      <c r="AE118" s="5">
        <v>172.3</v>
      </c>
      <c r="AF118" s="5">
        <v>166.8</v>
      </c>
      <c r="AG118" s="5">
        <f t="shared" si="14"/>
        <v>676.6</v>
      </c>
      <c r="AH118" s="7">
        <v>175.3</v>
      </c>
      <c r="AI118">
        <f t="shared" si="15"/>
        <v>6420.4000000000005</v>
      </c>
      <c r="AM118">
        <f t="shared" si="16"/>
        <v>0.36170643573609118</v>
      </c>
      <c r="AN118">
        <f t="shared" si="17"/>
        <v>3.1166282474612169E-2</v>
      </c>
      <c r="AO118">
        <f t="shared" si="18"/>
        <v>7.9699084169210635E-2</v>
      </c>
      <c r="AP118">
        <f t="shared" si="19"/>
        <v>2.803563640894648E-2</v>
      </c>
      <c r="AQ118">
        <f t="shared" si="20"/>
        <v>0.1044638963304467</v>
      </c>
      <c r="AR118">
        <f t="shared" si="21"/>
        <v>0.10538284219051772</v>
      </c>
    </row>
    <row r="119" spans="1:44" x14ac:dyDescent="0.3">
      <c r="A119" s="6" t="s">
        <v>33</v>
      </c>
      <c r="B119" s="3">
        <v>2022</v>
      </c>
      <c r="C119" s="3" t="s">
        <v>53</v>
      </c>
      <c r="D119" s="3">
        <v>168.4</v>
      </c>
      <c r="E119" s="3">
        <v>213.4</v>
      </c>
      <c r="F119" s="3">
        <v>183.2</v>
      </c>
      <c r="G119" s="3">
        <v>172.3</v>
      </c>
      <c r="H119" s="3">
        <v>180</v>
      </c>
      <c r="I119" s="3">
        <v>162.6</v>
      </c>
      <c r="J119" s="3">
        <v>205.5</v>
      </c>
      <c r="K119" s="3">
        <v>171</v>
      </c>
      <c r="L119" s="3">
        <v>123.4</v>
      </c>
      <c r="M119" s="3">
        <v>198.8</v>
      </c>
      <c r="N119" s="3">
        <v>162.1</v>
      </c>
      <c r="O119" s="3">
        <v>192.4</v>
      </c>
      <c r="P119" s="3">
        <v>181.3</v>
      </c>
      <c r="Q119" s="5">
        <f t="shared" si="11"/>
        <v>2314.4</v>
      </c>
      <c r="R119" s="3">
        <v>200.6</v>
      </c>
      <c r="S119" s="3">
        <v>176.7</v>
      </c>
      <c r="T119" s="3">
        <v>163.5</v>
      </c>
      <c r="U119" s="3">
        <v>174.7</v>
      </c>
      <c r="V119" s="5">
        <f t="shared" si="12"/>
        <v>514.9</v>
      </c>
      <c r="W119" s="3">
        <v>171.8</v>
      </c>
      <c r="X119" s="3">
        <v>180.3</v>
      </c>
      <c r="Y119" s="3">
        <v>166.9</v>
      </c>
      <c r="Z119" s="3">
        <v>175.8</v>
      </c>
      <c r="AA119" s="3">
        <v>158.9</v>
      </c>
      <c r="AB119" s="5">
        <f t="shared" si="13"/>
        <v>673.4</v>
      </c>
      <c r="AC119" s="3">
        <v>166.7</v>
      </c>
      <c r="AD119" s="3">
        <v>171.5</v>
      </c>
      <c r="AE119" s="3">
        <v>173.8</v>
      </c>
      <c r="AF119" s="3">
        <v>167.4</v>
      </c>
      <c r="AG119" s="5">
        <f t="shared" si="14"/>
        <v>679.4</v>
      </c>
      <c r="AH119" s="8">
        <v>174.1</v>
      </c>
      <c r="AI119">
        <f t="shared" si="15"/>
        <v>6430.6999999999989</v>
      </c>
      <c r="AM119">
        <f t="shared" si="16"/>
        <v>0.35989861134868684</v>
      </c>
      <c r="AN119">
        <f t="shared" si="17"/>
        <v>3.1194115726126244E-2</v>
      </c>
      <c r="AO119">
        <f t="shared" si="18"/>
        <v>8.0069043805495524E-2</v>
      </c>
      <c r="AP119">
        <f t="shared" si="19"/>
        <v>2.80373831775701E-2</v>
      </c>
      <c r="AQ119">
        <f t="shared" si="20"/>
        <v>0.10471643833486247</v>
      </c>
      <c r="AR119">
        <f t="shared" si="21"/>
        <v>0.10564946273345049</v>
      </c>
    </row>
    <row r="120" spans="1:44" x14ac:dyDescent="0.3">
      <c r="A120" s="4" t="s">
        <v>33</v>
      </c>
      <c r="B120" s="5">
        <v>2022</v>
      </c>
      <c r="C120" s="5" t="s">
        <v>55</v>
      </c>
      <c r="D120" s="5">
        <v>170.2</v>
      </c>
      <c r="E120" s="5">
        <v>212.9</v>
      </c>
      <c r="F120" s="5">
        <v>191.9</v>
      </c>
      <c r="G120" s="5">
        <v>173.9</v>
      </c>
      <c r="H120" s="5">
        <v>179.1</v>
      </c>
      <c r="I120" s="5">
        <v>159.5</v>
      </c>
      <c r="J120" s="5">
        <v>178.7</v>
      </c>
      <c r="K120" s="5">
        <v>171.3</v>
      </c>
      <c r="L120" s="5">
        <v>123.1</v>
      </c>
      <c r="M120" s="5">
        <v>200.5</v>
      </c>
      <c r="N120" s="5">
        <v>162.80000000000001</v>
      </c>
      <c r="O120" s="5">
        <v>193.3</v>
      </c>
      <c r="P120" s="5">
        <v>178.6</v>
      </c>
      <c r="Q120" s="5">
        <f t="shared" si="11"/>
        <v>2295.7999999999997</v>
      </c>
      <c r="R120" s="5">
        <v>201.1</v>
      </c>
      <c r="S120" s="5">
        <v>177.7</v>
      </c>
      <c r="T120" s="5">
        <v>164.5</v>
      </c>
      <c r="U120" s="5">
        <v>175.7</v>
      </c>
      <c r="V120" s="5">
        <f t="shared" si="12"/>
        <v>517.9</v>
      </c>
      <c r="W120" s="5">
        <v>170.7</v>
      </c>
      <c r="X120" s="5">
        <v>180.6</v>
      </c>
      <c r="Y120" s="5">
        <v>167.3</v>
      </c>
      <c r="Z120" s="5">
        <v>177.2</v>
      </c>
      <c r="AA120" s="5">
        <v>159.4</v>
      </c>
      <c r="AB120" s="5">
        <f t="shared" si="13"/>
        <v>674.6</v>
      </c>
      <c r="AC120" s="5">
        <v>167.1</v>
      </c>
      <c r="AD120" s="5">
        <v>171.8</v>
      </c>
      <c r="AE120" s="5">
        <v>176</v>
      </c>
      <c r="AF120" s="5">
        <v>168.2</v>
      </c>
      <c r="AG120" s="5">
        <f t="shared" si="14"/>
        <v>683.09999999999991</v>
      </c>
      <c r="AH120" s="7">
        <v>174.1</v>
      </c>
      <c r="AI120">
        <f t="shared" si="15"/>
        <v>6428.6999999999989</v>
      </c>
      <c r="AM120">
        <f t="shared" si="16"/>
        <v>0.35711730209840248</v>
      </c>
      <c r="AN120">
        <f t="shared" si="17"/>
        <v>3.1281596590290422E-2</v>
      </c>
      <c r="AO120">
        <f t="shared" si="18"/>
        <v>8.0560611010002031E-2</v>
      </c>
      <c r="AP120">
        <f t="shared" si="19"/>
        <v>2.8092771477903778E-2</v>
      </c>
      <c r="AQ120">
        <f t="shared" si="20"/>
        <v>0.10493567906419651</v>
      </c>
      <c r="AR120">
        <f t="shared" si="21"/>
        <v>0.10625787484250315</v>
      </c>
    </row>
    <row r="121" spans="1:44" x14ac:dyDescent="0.3">
      <c r="A121" s="6" t="s">
        <v>33</v>
      </c>
      <c r="B121" s="3">
        <v>2023</v>
      </c>
      <c r="C121" s="3" t="s">
        <v>31</v>
      </c>
      <c r="D121" s="3">
        <v>173.3</v>
      </c>
      <c r="E121" s="3">
        <v>215.2</v>
      </c>
      <c r="F121" s="3">
        <v>197</v>
      </c>
      <c r="G121" s="3">
        <v>175.2</v>
      </c>
      <c r="H121" s="3">
        <v>178</v>
      </c>
      <c r="I121" s="3">
        <v>160.5</v>
      </c>
      <c r="J121" s="3">
        <v>175.3</v>
      </c>
      <c r="K121" s="3">
        <v>171.2</v>
      </c>
      <c r="L121" s="3">
        <v>122.7</v>
      </c>
      <c r="M121" s="3">
        <v>204.3</v>
      </c>
      <c r="N121" s="3">
        <v>163.69999999999999</v>
      </c>
      <c r="O121" s="3">
        <v>194.3</v>
      </c>
      <c r="P121" s="3">
        <v>179.5</v>
      </c>
      <c r="Q121" s="5">
        <f t="shared" si="11"/>
        <v>2310.2000000000003</v>
      </c>
      <c r="R121" s="3">
        <v>201.6</v>
      </c>
      <c r="S121" s="3">
        <v>178.7</v>
      </c>
      <c r="T121" s="3">
        <v>165.3</v>
      </c>
      <c r="U121" s="3">
        <v>176.6</v>
      </c>
      <c r="V121" s="5">
        <f t="shared" si="12"/>
        <v>520.6</v>
      </c>
      <c r="W121" s="3">
        <v>172.1</v>
      </c>
      <c r="X121" s="3">
        <v>180.1</v>
      </c>
      <c r="Y121" s="3">
        <v>168</v>
      </c>
      <c r="Z121" s="3">
        <v>178.5</v>
      </c>
      <c r="AA121" s="3">
        <v>159.5</v>
      </c>
      <c r="AB121" s="5">
        <f t="shared" si="13"/>
        <v>678.1</v>
      </c>
      <c r="AC121" s="3">
        <v>167.8</v>
      </c>
      <c r="AD121" s="3">
        <v>171.8</v>
      </c>
      <c r="AE121" s="3">
        <v>178.8</v>
      </c>
      <c r="AF121" s="3">
        <v>168.9</v>
      </c>
      <c r="AG121" s="5">
        <f t="shared" si="14"/>
        <v>687.30000000000007</v>
      </c>
      <c r="AH121" s="8">
        <v>174.9</v>
      </c>
      <c r="AI121">
        <f t="shared" si="15"/>
        <v>6463.9000000000005</v>
      </c>
      <c r="AM121">
        <f t="shared" si="16"/>
        <v>0.35740033106947822</v>
      </c>
      <c r="AN121">
        <f t="shared" si="17"/>
        <v>3.1188601308807372E-2</v>
      </c>
      <c r="AO121">
        <f t="shared" si="18"/>
        <v>8.0539612308358724E-2</v>
      </c>
      <c r="AP121">
        <f t="shared" si="19"/>
        <v>2.7862435990655791E-2</v>
      </c>
      <c r="AQ121">
        <f t="shared" si="20"/>
        <v>0.10490570708086448</v>
      </c>
      <c r="AR121">
        <f t="shared" si="21"/>
        <v>0.1063289964263061</v>
      </c>
    </row>
    <row r="122" spans="1:44" x14ac:dyDescent="0.3">
      <c r="A122" s="4" t="s">
        <v>33</v>
      </c>
      <c r="B122" s="5">
        <v>2023</v>
      </c>
      <c r="C122" s="5" t="s">
        <v>36</v>
      </c>
      <c r="D122" s="5">
        <v>174.7</v>
      </c>
      <c r="E122" s="5">
        <v>212.2</v>
      </c>
      <c r="F122" s="5">
        <v>177.2</v>
      </c>
      <c r="G122" s="5">
        <v>177.9</v>
      </c>
      <c r="H122" s="5">
        <v>172.2</v>
      </c>
      <c r="I122" s="5">
        <v>172.1</v>
      </c>
      <c r="J122" s="5">
        <v>175.8</v>
      </c>
      <c r="K122" s="5">
        <v>172.2</v>
      </c>
      <c r="L122" s="5">
        <v>121.9</v>
      </c>
      <c r="M122" s="5">
        <v>204.8</v>
      </c>
      <c r="N122" s="5">
        <v>164.9</v>
      </c>
      <c r="O122" s="5">
        <v>196.6</v>
      </c>
      <c r="P122" s="5">
        <v>180.7</v>
      </c>
      <c r="Q122" s="5">
        <f t="shared" si="11"/>
        <v>2303.1999999999998</v>
      </c>
      <c r="R122" s="5">
        <v>202.7</v>
      </c>
      <c r="S122" s="5">
        <v>180.3</v>
      </c>
      <c r="T122" s="5">
        <v>167</v>
      </c>
      <c r="U122" s="5">
        <v>178.2</v>
      </c>
      <c r="V122" s="5">
        <f t="shared" si="12"/>
        <v>525.5</v>
      </c>
      <c r="W122" s="5">
        <v>173.5</v>
      </c>
      <c r="X122" s="5">
        <v>182.8</v>
      </c>
      <c r="Y122" s="5">
        <v>169.2</v>
      </c>
      <c r="Z122" s="5">
        <v>180.8</v>
      </c>
      <c r="AA122" s="5">
        <v>159.80000000000001</v>
      </c>
      <c r="AB122" s="5">
        <f t="shared" si="13"/>
        <v>683.3</v>
      </c>
      <c r="AC122" s="5">
        <v>168.4</v>
      </c>
      <c r="AD122" s="5">
        <v>172.5</v>
      </c>
      <c r="AE122" s="5">
        <v>181.4</v>
      </c>
      <c r="AF122" s="5">
        <v>170</v>
      </c>
      <c r="AG122" s="5">
        <f t="shared" si="14"/>
        <v>692.3</v>
      </c>
      <c r="AH122" s="7">
        <v>176.3</v>
      </c>
      <c r="AI122">
        <f t="shared" si="15"/>
        <v>6490.9</v>
      </c>
      <c r="AM122">
        <f t="shared" si="16"/>
        <v>0.35483523086166785</v>
      </c>
      <c r="AN122">
        <f t="shared" si="17"/>
        <v>3.1228335053690551E-2</v>
      </c>
      <c r="AO122">
        <f t="shared" si="18"/>
        <v>8.0959497142152864E-2</v>
      </c>
      <c r="AP122">
        <f t="shared" si="19"/>
        <v>2.8162504429277917E-2</v>
      </c>
      <c r="AQ122">
        <f t="shared" si="20"/>
        <v>0.10527045556086213</v>
      </c>
      <c r="AR122">
        <f t="shared" si="21"/>
        <v>0.10665701212466684</v>
      </c>
    </row>
    <row r="123" spans="1:44" x14ac:dyDescent="0.3">
      <c r="A123" s="6" t="s">
        <v>33</v>
      </c>
      <c r="B123" s="3">
        <v>2023</v>
      </c>
      <c r="C123" s="3" t="s">
        <v>38</v>
      </c>
      <c r="D123" s="3">
        <v>174.7</v>
      </c>
      <c r="E123" s="3">
        <v>212.2</v>
      </c>
      <c r="F123" s="3">
        <v>177.2</v>
      </c>
      <c r="G123" s="3">
        <v>177.9</v>
      </c>
      <c r="H123" s="3">
        <v>172.2</v>
      </c>
      <c r="I123" s="3">
        <v>172.1</v>
      </c>
      <c r="J123" s="3">
        <v>175.9</v>
      </c>
      <c r="K123" s="3">
        <v>172.2</v>
      </c>
      <c r="L123" s="3">
        <v>121.9</v>
      </c>
      <c r="M123" s="3">
        <v>204.8</v>
      </c>
      <c r="N123" s="3">
        <v>164.9</v>
      </c>
      <c r="O123" s="3">
        <v>196.6</v>
      </c>
      <c r="P123" s="3">
        <v>180.8</v>
      </c>
      <c r="Q123" s="5">
        <f t="shared" si="11"/>
        <v>2303.4</v>
      </c>
      <c r="R123" s="3">
        <v>202.7</v>
      </c>
      <c r="S123" s="3">
        <v>180.2</v>
      </c>
      <c r="T123" s="3">
        <v>167</v>
      </c>
      <c r="U123" s="3">
        <v>178.2</v>
      </c>
      <c r="V123" s="5">
        <f t="shared" si="12"/>
        <v>525.4</v>
      </c>
      <c r="W123" s="3">
        <v>173.5</v>
      </c>
      <c r="X123" s="3">
        <v>182.6</v>
      </c>
      <c r="Y123" s="3">
        <v>169.2</v>
      </c>
      <c r="Z123" s="3">
        <v>180.8</v>
      </c>
      <c r="AA123" s="3">
        <v>159.80000000000001</v>
      </c>
      <c r="AB123" s="5">
        <f t="shared" si="13"/>
        <v>683.3</v>
      </c>
      <c r="AC123" s="3">
        <v>168.4</v>
      </c>
      <c r="AD123" s="3">
        <v>172.5</v>
      </c>
      <c r="AE123" s="3">
        <v>181.5</v>
      </c>
      <c r="AF123" s="3">
        <v>170</v>
      </c>
      <c r="AG123" s="5">
        <f t="shared" si="14"/>
        <v>692.4</v>
      </c>
      <c r="AH123" s="8">
        <v>176.3</v>
      </c>
      <c r="AI123">
        <f t="shared" si="15"/>
        <v>6490.8999999999987</v>
      </c>
      <c r="AM123">
        <f t="shared" si="16"/>
        <v>0.35486604322975251</v>
      </c>
      <c r="AN123">
        <f t="shared" si="17"/>
        <v>3.1228335053690555E-2</v>
      </c>
      <c r="AO123">
        <f t="shared" si="18"/>
        <v>8.0944090958110601E-2</v>
      </c>
      <c r="AP123">
        <f t="shared" si="19"/>
        <v>2.8131692061193366E-2</v>
      </c>
      <c r="AQ123">
        <f t="shared" si="20"/>
        <v>0.10527045556086215</v>
      </c>
      <c r="AR123">
        <f t="shared" si="21"/>
        <v>0.10667241830870913</v>
      </c>
    </row>
    <row r="124" spans="1:44" x14ac:dyDescent="0.3">
      <c r="A124" s="4" t="s">
        <v>33</v>
      </c>
      <c r="B124" s="5">
        <v>2023</v>
      </c>
      <c r="C124" s="5" t="s">
        <v>39</v>
      </c>
      <c r="D124" s="5">
        <v>174.8</v>
      </c>
      <c r="E124" s="5">
        <v>213.7</v>
      </c>
      <c r="F124" s="5">
        <v>172.4</v>
      </c>
      <c r="G124" s="5">
        <v>178.8</v>
      </c>
      <c r="H124" s="5">
        <v>168.7</v>
      </c>
      <c r="I124" s="5">
        <v>179.2</v>
      </c>
      <c r="J124" s="5">
        <v>179.9</v>
      </c>
      <c r="K124" s="5">
        <v>174.7</v>
      </c>
      <c r="L124" s="5">
        <v>123.1</v>
      </c>
      <c r="M124" s="5">
        <v>207.8</v>
      </c>
      <c r="N124" s="5">
        <v>165.5</v>
      </c>
      <c r="O124" s="5">
        <v>197</v>
      </c>
      <c r="P124" s="5">
        <v>182.1</v>
      </c>
      <c r="Q124" s="5">
        <f t="shared" si="11"/>
        <v>2317.7000000000003</v>
      </c>
      <c r="R124" s="5">
        <v>203.5</v>
      </c>
      <c r="S124" s="5">
        <v>181</v>
      </c>
      <c r="T124" s="5">
        <v>167.7</v>
      </c>
      <c r="U124" s="5">
        <v>178.9</v>
      </c>
      <c r="V124" s="5">
        <f t="shared" si="12"/>
        <v>527.6</v>
      </c>
      <c r="W124" s="5">
        <v>175.2</v>
      </c>
      <c r="X124" s="5">
        <v>182.1</v>
      </c>
      <c r="Y124" s="5">
        <v>169.6</v>
      </c>
      <c r="Z124" s="5">
        <v>181.5</v>
      </c>
      <c r="AA124" s="5">
        <v>160.1</v>
      </c>
      <c r="AB124" s="5">
        <f t="shared" si="13"/>
        <v>686.4</v>
      </c>
      <c r="AC124" s="5">
        <v>168.8</v>
      </c>
      <c r="AD124" s="5">
        <v>174.2</v>
      </c>
      <c r="AE124" s="5">
        <v>184.4</v>
      </c>
      <c r="AF124" s="5">
        <v>170.9</v>
      </c>
      <c r="AG124" s="5">
        <f t="shared" si="14"/>
        <v>698.3</v>
      </c>
      <c r="AH124" s="7">
        <v>177.4</v>
      </c>
      <c r="AI124">
        <f t="shared" si="15"/>
        <v>6527.9</v>
      </c>
      <c r="AM124">
        <f t="shared" si="16"/>
        <v>0.35504526723754964</v>
      </c>
      <c r="AN124">
        <f t="shared" si="17"/>
        <v>3.1173884403866481E-2</v>
      </c>
      <c r="AO124">
        <f t="shared" si="18"/>
        <v>8.0822316518329024E-2</v>
      </c>
      <c r="AP124">
        <f t="shared" si="19"/>
        <v>2.789564791127315E-2</v>
      </c>
      <c r="AQ124">
        <f t="shared" si="20"/>
        <v>0.10514866955682532</v>
      </c>
      <c r="AR124">
        <f t="shared" si="21"/>
        <v>0.10697161414850105</v>
      </c>
    </row>
    <row r="125" spans="1:44" x14ac:dyDescent="0.3">
      <c r="A125" s="6" t="s">
        <v>33</v>
      </c>
      <c r="B125" s="3">
        <v>2023</v>
      </c>
      <c r="C125" s="3" t="s">
        <v>41</v>
      </c>
      <c r="D125" s="3">
        <v>174.7</v>
      </c>
      <c r="E125" s="3">
        <v>219.4</v>
      </c>
      <c r="F125" s="3">
        <v>176.7</v>
      </c>
      <c r="G125" s="3">
        <v>179.4</v>
      </c>
      <c r="H125" s="3">
        <v>164.4</v>
      </c>
      <c r="I125" s="3">
        <v>175.8</v>
      </c>
      <c r="J125" s="3">
        <v>185</v>
      </c>
      <c r="K125" s="3">
        <v>176.9</v>
      </c>
      <c r="L125" s="3">
        <v>124.2</v>
      </c>
      <c r="M125" s="3">
        <v>211.9</v>
      </c>
      <c r="N125" s="3">
        <v>165.9</v>
      </c>
      <c r="O125" s="3">
        <v>197.7</v>
      </c>
      <c r="P125" s="3">
        <v>183.1</v>
      </c>
      <c r="Q125" s="5">
        <f t="shared" si="11"/>
        <v>2335.1</v>
      </c>
      <c r="R125" s="3">
        <v>204.2</v>
      </c>
      <c r="S125" s="3">
        <v>181.3</v>
      </c>
      <c r="T125" s="3">
        <v>168.1</v>
      </c>
      <c r="U125" s="3">
        <v>179.3</v>
      </c>
      <c r="V125" s="5">
        <f t="shared" si="12"/>
        <v>528.70000000000005</v>
      </c>
      <c r="W125" s="3">
        <v>175.6</v>
      </c>
      <c r="X125" s="3">
        <v>183.4</v>
      </c>
      <c r="Y125" s="3">
        <v>170.1</v>
      </c>
      <c r="Z125" s="3">
        <v>182.2</v>
      </c>
      <c r="AA125" s="3">
        <v>160.4</v>
      </c>
      <c r="AB125" s="5">
        <f t="shared" si="13"/>
        <v>688.3</v>
      </c>
      <c r="AC125" s="3">
        <v>169.2</v>
      </c>
      <c r="AD125" s="3">
        <v>174.8</v>
      </c>
      <c r="AE125" s="3">
        <v>185.6</v>
      </c>
      <c r="AF125" s="3">
        <v>171.6</v>
      </c>
      <c r="AG125" s="5">
        <f t="shared" si="14"/>
        <v>701.2</v>
      </c>
      <c r="AH125" s="8">
        <v>178.2</v>
      </c>
      <c r="AI125">
        <f t="shared" si="15"/>
        <v>6559.1</v>
      </c>
      <c r="AM125">
        <f t="shared" si="16"/>
        <v>0.35600920858044544</v>
      </c>
      <c r="AN125">
        <f t="shared" si="17"/>
        <v>3.1132319982924483E-2</v>
      </c>
      <c r="AO125">
        <f t="shared" si="18"/>
        <v>8.0605570886249645E-2</v>
      </c>
      <c r="AP125">
        <f t="shared" si="19"/>
        <v>2.7961153206994861E-2</v>
      </c>
      <c r="AQ125">
        <f t="shared" si="20"/>
        <v>0.10493817749386347</v>
      </c>
      <c r="AR125">
        <f t="shared" si="21"/>
        <v>0.10690491073470446</v>
      </c>
    </row>
  </sheetData>
  <autoFilter ref="A1:AI125" xr:uid="{FE6FFF2D-A576-42F0-8F6C-9D662081B7B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988C-6301-4F9F-A03E-F1484F7044B3}">
  <dimension ref="A1:AQ125"/>
  <sheetViews>
    <sheetView workbookViewId="0">
      <selection activeCell="V20" sqref="V20"/>
    </sheetView>
  </sheetViews>
  <sheetFormatPr defaultRowHeight="14.4" x14ac:dyDescent="0.3"/>
  <cols>
    <col min="1" max="1" width="11.21875" bestFit="1" customWidth="1"/>
    <col min="4" max="13" width="0" hidden="1" customWidth="1"/>
    <col min="14" max="14" width="22" hidden="1" customWidth="1"/>
    <col min="15" max="15" width="31.33203125" hidden="1" customWidth="1"/>
    <col min="16" max="16" width="18.109375" hidden="1" customWidth="1"/>
    <col min="17" max="17" width="26.33203125" bestFit="1" customWidth="1"/>
    <col min="18" max="18" width="25.6640625" bestFit="1" customWidth="1"/>
    <col min="19" max="20" width="0" hidden="1" customWidth="1"/>
    <col min="21" max="21" width="20" hidden="1" customWidth="1"/>
    <col min="22" max="22" width="42.88671875" bestFit="1" customWidth="1"/>
    <col min="23" max="23" width="0" hidden="1" customWidth="1"/>
    <col min="24" max="24" width="12.21875" bestFit="1" customWidth="1"/>
    <col min="25" max="25" width="26.6640625" hidden="1" customWidth="1"/>
    <col min="26" max="26" width="7.33203125" hidden="1" customWidth="1"/>
    <col min="27" max="27" width="26.88671875" hidden="1" customWidth="1"/>
    <col min="28" max="28" width="26.88671875" customWidth="1"/>
    <col min="29" max="29" width="24.44140625" hidden="1" customWidth="1"/>
    <col min="30" max="30" width="0" hidden="1" customWidth="1"/>
    <col min="31" max="31" width="22.33203125" hidden="1" customWidth="1"/>
    <col min="32" max="32" width="12.88671875" hidden="1" customWidth="1"/>
    <col min="33" max="33" width="34.109375" bestFit="1" customWidth="1"/>
    <col min="34" max="34" width="14.6640625" bestFit="1" customWidth="1"/>
    <col min="38" max="38" width="24.109375" bestFit="1" customWidth="1"/>
    <col min="39" max="39" width="25.6640625" bestFit="1" customWidth="1"/>
    <col min="40" max="40" width="42.88671875" bestFit="1" customWidth="1"/>
    <col min="41" max="41" width="12.21875" bestFit="1" customWidth="1"/>
    <col min="42" max="42" width="27.33203125" bestFit="1" customWidth="1"/>
    <col min="43" max="43" width="34.109375" bestFit="1" customWidth="1"/>
  </cols>
  <sheetData>
    <row r="1" spans="1:4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167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170</v>
      </c>
      <c r="W1" s="2" t="s">
        <v>166</v>
      </c>
      <c r="X1" s="2" t="s">
        <v>21</v>
      </c>
      <c r="Y1" s="2" t="s">
        <v>22</v>
      </c>
      <c r="Z1" s="2" t="s">
        <v>165</v>
      </c>
      <c r="AA1" s="2" t="s">
        <v>24</v>
      </c>
      <c r="AB1" s="2" t="s">
        <v>172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173</v>
      </c>
      <c r="AH1" s="9" t="s">
        <v>29</v>
      </c>
      <c r="AI1" s="10" t="s">
        <v>171</v>
      </c>
      <c r="AL1" s="2" t="s">
        <v>167</v>
      </c>
      <c r="AM1" s="2" t="s">
        <v>16</v>
      </c>
      <c r="AN1" s="2" t="s">
        <v>170</v>
      </c>
      <c r="AO1" s="2" t="s">
        <v>21</v>
      </c>
      <c r="AP1" s="2" t="s">
        <v>172</v>
      </c>
      <c r="AQ1" s="2" t="s">
        <v>173</v>
      </c>
    </row>
    <row r="2" spans="1:43" x14ac:dyDescent="0.3">
      <c r="A2" s="4" t="s">
        <v>35</v>
      </c>
      <c r="B2" s="5">
        <v>2013</v>
      </c>
      <c r="C2" s="5" t="s">
        <v>31</v>
      </c>
      <c r="D2" s="5">
        <v>108.4</v>
      </c>
      <c r="E2" s="5">
        <v>107.3</v>
      </c>
      <c r="F2" s="5">
        <v>110</v>
      </c>
      <c r="G2" s="5">
        <v>104.4</v>
      </c>
      <c r="H2" s="5">
        <v>105.1</v>
      </c>
      <c r="I2" s="5">
        <v>103.2</v>
      </c>
      <c r="J2" s="5">
        <v>102.2</v>
      </c>
      <c r="K2" s="5">
        <v>106</v>
      </c>
      <c r="L2" s="5">
        <v>106.2</v>
      </c>
      <c r="M2" s="5">
        <v>102.7</v>
      </c>
      <c r="N2" s="5">
        <v>104.9</v>
      </c>
      <c r="O2" s="5">
        <v>107.3</v>
      </c>
      <c r="P2" s="5">
        <v>105.6</v>
      </c>
      <c r="Q2" s="5">
        <f>SUM(D2:P2)</f>
        <v>1373.3000000000002</v>
      </c>
      <c r="R2" s="5">
        <v>105.1</v>
      </c>
      <c r="S2" s="5">
        <v>106.3</v>
      </c>
      <c r="T2" s="5">
        <v>105.5</v>
      </c>
      <c r="U2" s="5">
        <v>106.2</v>
      </c>
      <c r="V2" s="5">
        <f>SUM(S2:U2)</f>
        <v>318</v>
      </c>
      <c r="W2" s="5">
        <v>100.3</v>
      </c>
      <c r="X2" s="5">
        <v>105.5</v>
      </c>
      <c r="Y2" s="5">
        <v>104.8</v>
      </c>
      <c r="Z2" s="5">
        <v>104</v>
      </c>
      <c r="AA2" s="5">
        <v>103.2</v>
      </c>
      <c r="AB2" s="5">
        <f>SUM(W2,Y2,Z2,AA2)</f>
        <v>412.3</v>
      </c>
      <c r="AC2" s="5">
        <v>103.1</v>
      </c>
      <c r="AD2" s="5">
        <v>103.6</v>
      </c>
      <c r="AE2" s="5">
        <v>104.5</v>
      </c>
      <c r="AF2" s="5">
        <v>103.9</v>
      </c>
      <c r="AG2" s="5">
        <f>SUM(AC2:AF2)</f>
        <v>415.1</v>
      </c>
      <c r="AH2" s="7">
        <v>104.6</v>
      </c>
      <c r="AI2">
        <f>SUM(Q2:AG2)</f>
        <v>3874.7000000000003</v>
      </c>
      <c r="AL2">
        <f>Q2/AI2</f>
        <v>0.35442743954370665</v>
      </c>
      <c r="AM2">
        <f>R2/AI2</f>
        <v>2.7124680620435129E-2</v>
      </c>
      <c r="AN2">
        <f>SUM(V2/AI2)</f>
        <v>8.2070870002838928E-2</v>
      </c>
      <c r="AO2">
        <f>X2/AI2</f>
        <v>2.7227914419180838E-2</v>
      </c>
      <c r="AP2">
        <f>AB2/AI2</f>
        <v>0.10640823805713991</v>
      </c>
      <c r="AQ2">
        <f>AG2/AI2</f>
        <v>0.10713087464835987</v>
      </c>
    </row>
    <row r="3" spans="1:43" x14ac:dyDescent="0.3">
      <c r="A3" s="6" t="s">
        <v>35</v>
      </c>
      <c r="B3" s="3">
        <v>2013</v>
      </c>
      <c r="C3" s="3" t="s">
        <v>36</v>
      </c>
      <c r="D3" s="3">
        <v>110.4</v>
      </c>
      <c r="E3" s="3">
        <v>110.2</v>
      </c>
      <c r="F3" s="3">
        <v>112.8</v>
      </c>
      <c r="G3" s="3">
        <v>104.9</v>
      </c>
      <c r="H3" s="3">
        <v>105.5</v>
      </c>
      <c r="I3" s="3">
        <v>103.6</v>
      </c>
      <c r="J3" s="3">
        <v>103.2</v>
      </c>
      <c r="K3" s="3">
        <v>105.3</v>
      </c>
      <c r="L3" s="3">
        <v>105.1</v>
      </c>
      <c r="M3" s="3">
        <v>102.8</v>
      </c>
      <c r="N3" s="3">
        <v>105.5</v>
      </c>
      <c r="O3" s="3">
        <v>108.3</v>
      </c>
      <c r="P3" s="3">
        <v>106.6</v>
      </c>
      <c r="Q3" s="5">
        <f t="shared" ref="Q3:Q66" si="0">SUM(D3:P3)</f>
        <v>1384.2</v>
      </c>
      <c r="R3" s="3">
        <v>105.7</v>
      </c>
      <c r="S3" s="3">
        <v>106.9</v>
      </c>
      <c r="T3" s="3">
        <v>106</v>
      </c>
      <c r="U3" s="3">
        <v>106.8</v>
      </c>
      <c r="V3" s="5">
        <f t="shared" ref="V3:V66" si="1">SUM(S3:U3)</f>
        <v>319.7</v>
      </c>
      <c r="W3" s="3">
        <v>100.4</v>
      </c>
      <c r="X3" s="3">
        <v>106</v>
      </c>
      <c r="Y3" s="3">
        <v>105.2</v>
      </c>
      <c r="Z3" s="3">
        <v>104.5</v>
      </c>
      <c r="AA3" s="3">
        <v>104.2</v>
      </c>
      <c r="AB3" s="5">
        <f t="shared" ref="AB3:AB66" si="2">SUM(W3,Y3,Z3,AA3)</f>
        <v>414.3</v>
      </c>
      <c r="AC3" s="3">
        <v>103.6</v>
      </c>
      <c r="AD3" s="3">
        <v>103.9</v>
      </c>
      <c r="AE3" s="3">
        <v>104.5</v>
      </c>
      <c r="AF3" s="3">
        <v>104.4</v>
      </c>
      <c r="AG3" s="5">
        <f t="shared" ref="AG3:AG66" si="3">SUM(AC3:AF3)</f>
        <v>416.4</v>
      </c>
      <c r="AH3" s="8">
        <v>105.3</v>
      </c>
      <c r="AI3">
        <f t="shared" ref="AI3:AI66" si="4">SUM(Q3:AG3)</f>
        <v>3896.7000000000003</v>
      </c>
      <c r="AL3">
        <f>Q3/AI3</f>
        <v>0.35522365078143042</v>
      </c>
      <c r="AM3">
        <f t="shared" ref="AM3:AM66" si="5">R3/AI3</f>
        <v>2.7125516462647881E-2</v>
      </c>
      <c r="AN3">
        <f t="shared" ref="AN3:AN66" si="6">SUM(V3/AI3)</f>
        <v>8.2043780634896188E-2</v>
      </c>
      <c r="AO3">
        <f t="shared" ref="AO3:AO66" si="7">X3/AI3</f>
        <v>2.7202504683450097E-2</v>
      </c>
      <c r="AP3">
        <f t="shared" ref="AP3:AP66" si="8">AB3/AI3</f>
        <v>0.10632073292786204</v>
      </c>
      <c r="AQ3">
        <f t="shared" ref="AQ3:AQ66" si="9">AG3/AI3</f>
        <v>0.10685965047347755</v>
      </c>
    </row>
    <row r="4" spans="1:43" x14ac:dyDescent="0.3">
      <c r="A4" s="4" t="s">
        <v>35</v>
      </c>
      <c r="B4" s="5">
        <v>2013</v>
      </c>
      <c r="C4" s="5" t="s">
        <v>38</v>
      </c>
      <c r="D4" s="5">
        <v>111.4</v>
      </c>
      <c r="E4" s="5">
        <v>109.7</v>
      </c>
      <c r="F4" s="5">
        <v>111.2</v>
      </c>
      <c r="G4" s="5">
        <v>105.1</v>
      </c>
      <c r="H4" s="5">
        <v>104.9</v>
      </c>
      <c r="I4" s="5">
        <v>105.3</v>
      </c>
      <c r="J4" s="5">
        <v>102.2</v>
      </c>
      <c r="K4" s="5">
        <v>105</v>
      </c>
      <c r="L4" s="5">
        <v>104.2</v>
      </c>
      <c r="M4" s="5">
        <v>103</v>
      </c>
      <c r="N4" s="5">
        <v>106.2</v>
      </c>
      <c r="O4" s="5">
        <v>108.9</v>
      </c>
      <c r="P4" s="5">
        <v>106.9</v>
      </c>
      <c r="Q4" s="5">
        <f t="shared" si="0"/>
        <v>1384.0000000000002</v>
      </c>
      <c r="R4" s="5">
        <v>106.6</v>
      </c>
      <c r="S4" s="5">
        <v>107.4</v>
      </c>
      <c r="T4" s="5">
        <v>106.5</v>
      </c>
      <c r="U4" s="5">
        <v>107.3</v>
      </c>
      <c r="V4" s="5">
        <f t="shared" si="1"/>
        <v>321.2</v>
      </c>
      <c r="W4" s="5">
        <v>100.4</v>
      </c>
      <c r="X4" s="5">
        <v>106.1</v>
      </c>
      <c r="Y4" s="5">
        <v>105.6</v>
      </c>
      <c r="Z4" s="5">
        <v>104.9</v>
      </c>
      <c r="AA4" s="5">
        <v>105.1</v>
      </c>
      <c r="AB4" s="5">
        <f t="shared" si="2"/>
        <v>416</v>
      </c>
      <c r="AC4" s="5">
        <v>103.7</v>
      </c>
      <c r="AD4" s="5">
        <v>104</v>
      </c>
      <c r="AE4" s="5">
        <v>104.3</v>
      </c>
      <c r="AF4" s="5">
        <v>104.7</v>
      </c>
      <c r="AG4" s="5">
        <f t="shared" si="3"/>
        <v>416.7</v>
      </c>
      <c r="AH4" s="7">
        <v>105.5</v>
      </c>
      <c r="AI4">
        <f t="shared" si="4"/>
        <v>3904.4999999999995</v>
      </c>
      <c r="AL4">
        <f t="shared" ref="AL4:AL66" si="10">Q4/AI4</f>
        <v>0.3544627993341018</v>
      </c>
      <c r="AM4">
        <f t="shared" si="5"/>
        <v>2.7301831220386735E-2</v>
      </c>
      <c r="AN4">
        <f t="shared" si="6"/>
        <v>8.226405429632476E-2</v>
      </c>
      <c r="AO4">
        <f t="shared" si="7"/>
        <v>2.7173773850685107E-2</v>
      </c>
      <c r="AP4">
        <f t="shared" si="8"/>
        <v>0.10654373159175312</v>
      </c>
      <c r="AQ4">
        <f t="shared" si="9"/>
        <v>0.10672301190933539</v>
      </c>
    </row>
    <row r="5" spans="1:43" x14ac:dyDescent="0.3">
      <c r="A5" s="6" t="s">
        <v>35</v>
      </c>
      <c r="B5" s="3">
        <v>2013</v>
      </c>
      <c r="C5" s="3" t="s">
        <v>39</v>
      </c>
      <c r="D5" s="3">
        <v>111.6</v>
      </c>
      <c r="E5" s="3">
        <v>110.9</v>
      </c>
      <c r="F5" s="3">
        <v>106.6</v>
      </c>
      <c r="G5" s="3">
        <v>105.7</v>
      </c>
      <c r="H5" s="3">
        <v>104.4</v>
      </c>
      <c r="I5" s="3">
        <v>108.9</v>
      </c>
      <c r="J5" s="3">
        <v>105.5</v>
      </c>
      <c r="K5" s="3">
        <v>105.3</v>
      </c>
      <c r="L5" s="3">
        <v>103.5</v>
      </c>
      <c r="M5" s="3">
        <v>103.3</v>
      </c>
      <c r="N5" s="3">
        <v>107.2</v>
      </c>
      <c r="O5" s="3">
        <v>109.6</v>
      </c>
      <c r="P5" s="3">
        <v>107.7</v>
      </c>
      <c r="Q5" s="5">
        <f t="shared" si="0"/>
        <v>1390.2</v>
      </c>
      <c r="R5" s="3">
        <v>107.5</v>
      </c>
      <c r="S5" s="3">
        <v>108</v>
      </c>
      <c r="T5" s="3">
        <v>107</v>
      </c>
      <c r="U5" s="3">
        <v>107.9</v>
      </c>
      <c r="V5" s="5">
        <f t="shared" si="1"/>
        <v>322.89999999999998</v>
      </c>
      <c r="W5" s="3">
        <v>100.5</v>
      </c>
      <c r="X5" s="3">
        <v>106.5</v>
      </c>
      <c r="Y5" s="3">
        <v>106.3</v>
      </c>
      <c r="Z5" s="3">
        <v>105.3</v>
      </c>
      <c r="AA5" s="3">
        <v>104.7</v>
      </c>
      <c r="AB5" s="5">
        <f t="shared" si="2"/>
        <v>416.8</v>
      </c>
      <c r="AC5" s="3">
        <v>104.2</v>
      </c>
      <c r="AD5" s="3">
        <v>105</v>
      </c>
      <c r="AE5" s="3">
        <v>102.9</v>
      </c>
      <c r="AF5" s="3">
        <v>104.8</v>
      </c>
      <c r="AG5" s="5">
        <f t="shared" si="3"/>
        <v>416.90000000000003</v>
      </c>
      <c r="AH5" s="8">
        <v>106.1</v>
      </c>
      <c r="AI5">
        <f t="shared" si="4"/>
        <v>3917.4000000000005</v>
      </c>
      <c r="AL5">
        <f t="shared" si="10"/>
        <v>0.3548782355644049</v>
      </c>
      <c r="AM5">
        <f t="shared" si="5"/>
        <v>2.7441670495736963E-2</v>
      </c>
      <c r="AN5">
        <f t="shared" si="6"/>
        <v>8.2427120028590373E-2</v>
      </c>
      <c r="AO5">
        <f t="shared" si="7"/>
        <v>2.7186399142288247E-2</v>
      </c>
      <c r="AP5">
        <f t="shared" si="8"/>
        <v>0.10639710011742481</v>
      </c>
      <c r="AQ5">
        <f t="shared" si="9"/>
        <v>0.10642262725276969</v>
      </c>
    </row>
    <row r="6" spans="1:43" x14ac:dyDescent="0.3">
      <c r="A6" s="4" t="s">
        <v>35</v>
      </c>
      <c r="B6" s="5">
        <v>2013</v>
      </c>
      <c r="C6" s="5" t="s">
        <v>41</v>
      </c>
      <c r="D6" s="5">
        <v>112.3</v>
      </c>
      <c r="E6" s="5">
        <v>111.3</v>
      </c>
      <c r="F6" s="5">
        <v>104.7</v>
      </c>
      <c r="G6" s="5">
        <v>106.8</v>
      </c>
      <c r="H6" s="5">
        <v>103.9</v>
      </c>
      <c r="I6" s="5">
        <v>109.3</v>
      </c>
      <c r="J6" s="5">
        <v>112.9</v>
      </c>
      <c r="K6" s="5">
        <v>105.8</v>
      </c>
      <c r="L6" s="5">
        <v>103.1</v>
      </c>
      <c r="M6" s="5">
        <v>104.3</v>
      </c>
      <c r="N6" s="5">
        <v>108.1</v>
      </c>
      <c r="O6" s="5">
        <v>110.5</v>
      </c>
      <c r="P6" s="5">
        <v>109.2</v>
      </c>
      <c r="Q6" s="5">
        <f t="shared" si="0"/>
        <v>1402.1999999999998</v>
      </c>
      <c r="R6" s="5">
        <v>108.6</v>
      </c>
      <c r="S6" s="5">
        <v>108.7</v>
      </c>
      <c r="T6" s="5">
        <v>107.4</v>
      </c>
      <c r="U6" s="5">
        <v>108.5</v>
      </c>
      <c r="V6" s="5">
        <f t="shared" si="1"/>
        <v>324.60000000000002</v>
      </c>
      <c r="W6" s="5">
        <v>100.5</v>
      </c>
      <c r="X6" s="5">
        <v>107.4</v>
      </c>
      <c r="Y6" s="5">
        <v>106.9</v>
      </c>
      <c r="Z6" s="5">
        <v>105.9</v>
      </c>
      <c r="AA6" s="5">
        <v>104</v>
      </c>
      <c r="AB6" s="5">
        <f t="shared" si="2"/>
        <v>417.3</v>
      </c>
      <c r="AC6" s="5">
        <v>104.8</v>
      </c>
      <c r="AD6" s="5">
        <v>105.6</v>
      </c>
      <c r="AE6" s="5">
        <v>102.3</v>
      </c>
      <c r="AF6" s="5">
        <v>104.8</v>
      </c>
      <c r="AG6" s="5">
        <f t="shared" si="3"/>
        <v>417.5</v>
      </c>
      <c r="AH6" s="7">
        <v>106.9</v>
      </c>
      <c r="AI6">
        <f t="shared" si="4"/>
        <v>3937.0000000000009</v>
      </c>
      <c r="AL6">
        <f t="shared" si="10"/>
        <v>0.35615951231902448</v>
      </c>
      <c r="AM6">
        <f t="shared" si="5"/>
        <v>2.7584455168910331E-2</v>
      </c>
      <c r="AN6">
        <f t="shared" si="6"/>
        <v>8.2448564897129775E-2</v>
      </c>
      <c r="AO6">
        <f t="shared" si="7"/>
        <v>2.7279654559309113E-2</v>
      </c>
      <c r="AP6">
        <f t="shared" si="8"/>
        <v>0.10599441198882395</v>
      </c>
      <c r="AQ6">
        <f t="shared" si="9"/>
        <v>0.10604521209042415</v>
      </c>
    </row>
    <row r="7" spans="1:43" x14ac:dyDescent="0.3">
      <c r="A7" s="6" t="s">
        <v>35</v>
      </c>
      <c r="B7" s="3">
        <v>2013</v>
      </c>
      <c r="C7" s="3" t="s">
        <v>42</v>
      </c>
      <c r="D7" s="3">
        <v>113.8</v>
      </c>
      <c r="E7" s="3">
        <v>114.9</v>
      </c>
      <c r="F7" s="3">
        <v>109.8</v>
      </c>
      <c r="G7" s="3">
        <v>107.9</v>
      </c>
      <c r="H7" s="3">
        <v>104.2</v>
      </c>
      <c r="I7" s="3">
        <v>110.7</v>
      </c>
      <c r="J7" s="3">
        <v>126.7</v>
      </c>
      <c r="K7" s="3">
        <v>106.3</v>
      </c>
      <c r="L7" s="3">
        <v>103.2</v>
      </c>
      <c r="M7" s="3">
        <v>105.7</v>
      </c>
      <c r="N7" s="3">
        <v>109</v>
      </c>
      <c r="O7" s="3">
        <v>111.6</v>
      </c>
      <c r="P7" s="3">
        <v>112.2</v>
      </c>
      <c r="Q7" s="5">
        <f t="shared" si="0"/>
        <v>1436</v>
      </c>
      <c r="R7" s="3">
        <v>109.5</v>
      </c>
      <c r="S7" s="3">
        <v>109.5</v>
      </c>
      <c r="T7" s="3">
        <v>108.1</v>
      </c>
      <c r="U7" s="3">
        <v>109.3</v>
      </c>
      <c r="V7" s="5">
        <f t="shared" si="1"/>
        <v>326.89999999999998</v>
      </c>
      <c r="W7" s="3">
        <v>106.6</v>
      </c>
      <c r="X7" s="3">
        <v>108.3</v>
      </c>
      <c r="Y7" s="3">
        <v>107.6</v>
      </c>
      <c r="Z7" s="3">
        <v>106.4</v>
      </c>
      <c r="AA7" s="3">
        <v>105.1</v>
      </c>
      <c r="AB7" s="5">
        <f t="shared" si="2"/>
        <v>425.70000000000005</v>
      </c>
      <c r="AC7" s="3">
        <v>105.4</v>
      </c>
      <c r="AD7" s="3">
        <v>107.4</v>
      </c>
      <c r="AE7" s="3">
        <v>102.8</v>
      </c>
      <c r="AF7" s="3">
        <v>105.8</v>
      </c>
      <c r="AG7" s="5">
        <f t="shared" si="3"/>
        <v>421.40000000000003</v>
      </c>
      <c r="AH7" s="8">
        <v>109.3</v>
      </c>
      <c r="AI7">
        <f>SUM(Q7:AG7)</f>
        <v>4001.8000000000006</v>
      </c>
      <c r="AL7">
        <f t="shared" si="10"/>
        <v>0.35883852266480076</v>
      </c>
      <c r="AM7">
        <f t="shared" si="5"/>
        <v>2.7362686790944071E-2</v>
      </c>
      <c r="AN7">
        <f t="shared" si="6"/>
        <v>8.1688240291868636E-2</v>
      </c>
      <c r="AO7">
        <f t="shared" si="7"/>
        <v>2.7062821730221395E-2</v>
      </c>
      <c r="AP7">
        <f t="shared" si="8"/>
        <v>0.10637713029136887</v>
      </c>
      <c r="AQ7">
        <f t="shared" si="9"/>
        <v>0.1053026138237793</v>
      </c>
    </row>
    <row r="8" spans="1:43" x14ac:dyDescent="0.3">
      <c r="A8" s="4" t="s">
        <v>35</v>
      </c>
      <c r="B8" s="5">
        <v>2013</v>
      </c>
      <c r="C8" s="5" t="s">
        <v>44</v>
      </c>
      <c r="D8" s="5">
        <v>114.8</v>
      </c>
      <c r="E8" s="5">
        <v>116.4</v>
      </c>
      <c r="F8" s="5">
        <v>111.9</v>
      </c>
      <c r="G8" s="5">
        <v>108.9</v>
      </c>
      <c r="H8" s="5">
        <v>104.3</v>
      </c>
      <c r="I8" s="5">
        <v>111.7</v>
      </c>
      <c r="J8" s="5">
        <v>140</v>
      </c>
      <c r="K8" s="5">
        <v>106.4</v>
      </c>
      <c r="L8" s="5">
        <v>103.3</v>
      </c>
      <c r="M8" s="5">
        <v>106.8</v>
      </c>
      <c r="N8" s="5">
        <v>109.6</v>
      </c>
      <c r="O8" s="5">
        <v>112.6</v>
      </c>
      <c r="P8" s="5">
        <v>114.7</v>
      </c>
      <c r="Q8" s="5">
        <f t="shared" si="0"/>
        <v>1461.3999999999999</v>
      </c>
      <c r="R8" s="5">
        <v>110.3</v>
      </c>
      <c r="S8" s="5">
        <v>110.2</v>
      </c>
      <c r="T8" s="5">
        <v>108.8</v>
      </c>
      <c r="U8" s="5">
        <v>110</v>
      </c>
      <c r="V8" s="5">
        <f t="shared" si="1"/>
        <v>329</v>
      </c>
      <c r="W8" s="5">
        <v>107.7</v>
      </c>
      <c r="X8" s="5">
        <v>109.2</v>
      </c>
      <c r="Y8" s="5">
        <v>108.2</v>
      </c>
      <c r="Z8" s="5">
        <v>107</v>
      </c>
      <c r="AA8" s="5">
        <v>107.1</v>
      </c>
      <c r="AB8" s="5">
        <f t="shared" si="2"/>
        <v>430</v>
      </c>
      <c r="AC8" s="5">
        <v>106.1</v>
      </c>
      <c r="AD8" s="5">
        <v>109.1</v>
      </c>
      <c r="AE8" s="5">
        <v>102.8</v>
      </c>
      <c r="AF8" s="5">
        <v>106.9</v>
      </c>
      <c r="AG8" s="5">
        <f t="shared" si="3"/>
        <v>424.9</v>
      </c>
      <c r="AH8" s="7">
        <v>111</v>
      </c>
      <c r="AI8">
        <f t="shared" si="4"/>
        <v>4048.6999999999994</v>
      </c>
      <c r="AL8">
        <f t="shared" si="10"/>
        <v>0.36095536838985354</v>
      </c>
      <c r="AM8">
        <f t="shared" si="5"/>
        <v>2.7243312668263891E-2</v>
      </c>
      <c r="AN8">
        <f t="shared" si="6"/>
        <v>8.1260651567169717E-2</v>
      </c>
      <c r="AO8">
        <f t="shared" si="7"/>
        <v>2.6971620520166974E-2</v>
      </c>
      <c r="AP8">
        <f t="shared" si="8"/>
        <v>0.10620693061970511</v>
      </c>
      <c r="AQ8">
        <f t="shared" si="9"/>
        <v>0.10494726702398302</v>
      </c>
    </row>
    <row r="9" spans="1:43" x14ac:dyDescent="0.3">
      <c r="A9" s="6" t="s">
        <v>35</v>
      </c>
      <c r="B9" s="3">
        <v>2013</v>
      </c>
      <c r="C9" s="3" t="s">
        <v>46</v>
      </c>
      <c r="D9" s="3">
        <v>115.6</v>
      </c>
      <c r="E9" s="3">
        <v>117.2</v>
      </c>
      <c r="F9" s="3">
        <v>111.7</v>
      </c>
      <c r="G9" s="3">
        <v>109.6</v>
      </c>
      <c r="H9" s="3">
        <v>104.5</v>
      </c>
      <c r="I9" s="3">
        <v>109.8</v>
      </c>
      <c r="J9" s="3">
        <v>151.80000000000001</v>
      </c>
      <c r="K9" s="3">
        <v>106.5</v>
      </c>
      <c r="L9" s="3">
        <v>103.1</v>
      </c>
      <c r="M9" s="3">
        <v>107.4</v>
      </c>
      <c r="N9" s="3">
        <v>110.2</v>
      </c>
      <c r="O9" s="3">
        <v>113.4</v>
      </c>
      <c r="P9" s="3">
        <v>116.6</v>
      </c>
      <c r="Q9" s="5">
        <f t="shared" si="0"/>
        <v>1477.4</v>
      </c>
      <c r="R9" s="3">
        <v>111.2</v>
      </c>
      <c r="S9" s="3">
        <v>111</v>
      </c>
      <c r="T9" s="3">
        <v>109.4</v>
      </c>
      <c r="U9" s="3">
        <v>110.7</v>
      </c>
      <c r="V9" s="5">
        <f t="shared" si="1"/>
        <v>331.1</v>
      </c>
      <c r="W9" s="3">
        <v>108.9</v>
      </c>
      <c r="X9" s="3">
        <v>109.7</v>
      </c>
      <c r="Y9" s="3">
        <v>108.7</v>
      </c>
      <c r="Z9" s="3">
        <v>107.5</v>
      </c>
      <c r="AA9" s="3">
        <v>108</v>
      </c>
      <c r="AB9" s="5">
        <f t="shared" si="2"/>
        <v>433.1</v>
      </c>
      <c r="AC9" s="3">
        <v>106.6</v>
      </c>
      <c r="AD9" s="3">
        <v>109.9</v>
      </c>
      <c r="AE9" s="3">
        <v>105.4</v>
      </c>
      <c r="AF9" s="3">
        <v>107.9</v>
      </c>
      <c r="AG9" s="5">
        <f t="shared" si="3"/>
        <v>429.79999999999995</v>
      </c>
      <c r="AH9" s="8">
        <v>112.4</v>
      </c>
      <c r="AI9">
        <f t="shared" si="4"/>
        <v>4086.3</v>
      </c>
      <c r="AL9">
        <f t="shared" si="10"/>
        <v>0.3615495680689132</v>
      </c>
      <c r="AM9">
        <f t="shared" si="5"/>
        <v>2.7212882069353694E-2</v>
      </c>
      <c r="AN9">
        <f t="shared" si="6"/>
        <v>8.102684580182562E-2</v>
      </c>
      <c r="AO9">
        <f t="shared" si="7"/>
        <v>2.6845801825612411E-2</v>
      </c>
      <c r="AP9">
        <f t="shared" si="8"/>
        <v>0.10598830237623277</v>
      </c>
      <c r="AQ9">
        <f t="shared" si="9"/>
        <v>0.10518072584000195</v>
      </c>
    </row>
    <row r="10" spans="1:43" x14ac:dyDescent="0.3">
      <c r="A10" s="4" t="s">
        <v>35</v>
      </c>
      <c r="B10" s="5">
        <v>2013</v>
      </c>
      <c r="C10" s="5" t="s">
        <v>48</v>
      </c>
      <c r="D10" s="5">
        <v>116.4</v>
      </c>
      <c r="E10" s="5">
        <v>116.9</v>
      </c>
      <c r="F10" s="5">
        <v>112.3</v>
      </c>
      <c r="G10" s="5">
        <v>110.5</v>
      </c>
      <c r="H10" s="5">
        <v>105.3</v>
      </c>
      <c r="I10" s="5">
        <v>107.3</v>
      </c>
      <c r="J10" s="5">
        <v>160.9</v>
      </c>
      <c r="K10" s="5">
        <v>107.1</v>
      </c>
      <c r="L10" s="5">
        <v>103.1</v>
      </c>
      <c r="M10" s="5">
        <v>108.3</v>
      </c>
      <c r="N10" s="5">
        <v>110.7</v>
      </c>
      <c r="O10" s="5">
        <v>114.6</v>
      </c>
      <c r="P10" s="5">
        <v>118.3</v>
      </c>
      <c r="Q10" s="5">
        <f t="shared" si="0"/>
        <v>1491.6999999999998</v>
      </c>
      <c r="R10" s="5">
        <v>112</v>
      </c>
      <c r="S10" s="5">
        <v>112.2</v>
      </c>
      <c r="T10" s="5">
        <v>110.4</v>
      </c>
      <c r="U10" s="5">
        <v>111.9</v>
      </c>
      <c r="V10" s="5">
        <f t="shared" si="1"/>
        <v>334.5</v>
      </c>
      <c r="W10" s="5">
        <v>109.7</v>
      </c>
      <c r="X10" s="5">
        <v>110.5</v>
      </c>
      <c r="Y10" s="5">
        <v>109.6</v>
      </c>
      <c r="Z10" s="5">
        <v>108.1</v>
      </c>
      <c r="AA10" s="5">
        <v>109.9</v>
      </c>
      <c r="AB10" s="5">
        <f t="shared" si="2"/>
        <v>437.29999999999995</v>
      </c>
      <c r="AC10" s="5">
        <v>107.5</v>
      </c>
      <c r="AD10" s="5">
        <v>110.6</v>
      </c>
      <c r="AE10" s="5">
        <v>106.8</v>
      </c>
      <c r="AF10" s="5">
        <v>109</v>
      </c>
      <c r="AG10" s="5">
        <f t="shared" si="3"/>
        <v>433.9</v>
      </c>
      <c r="AH10" s="7">
        <v>113.7</v>
      </c>
      <c r="AI10">
        <f t="shared" si="4"/>
        <v>4125.5999999999995</v>
      </c>
      <c r="AL10">
        <f t="shared" si="10"/>
        <v>0.36157165018421561</v>
      </c>
      <c r="AM10">
        <f t="shared" si="5"/>
        <v>2.7147566414582124E-2</v>
      </c>
      <c r="AN10">
        <f t="shared" si="6"/>
        <v>8.1079115764979656E-2</v>
      </c>
      <c r="AO10">
        <f t="shared" si="7"/>
        <v>2.6783982935815399E-2</v>
      </c>
      <c r="AP10">
        <f t="shared" si="8"/>
        <v>0.10599670350979251</v>
      </c>
      <c r="AQ10">
        <f t="shared" si="9"/>
        <v>0.10517258095792129</v>
      </c>
    </row>
    <row r="11" spans="1:43" x14ac:dyDescent="0.3">
      <c r="A11" s="6" t="s">
        <v>35</v>
      </c>
      <c r="B11" s="3">
        <v>2013</v>
      </c>
      <c r="C11" s="3" t="s">
        <v>50</v>
      </c>
      <c r="D11" s="3">
        <v>117.1</v>
      </c>
      <c r="E11" s="3">
        <v>116.3</v>
      </c>
      <c r="F11" s="3">
        <v>113.3</v>
      </c>
      <c r="G11" s="3">
        <v>111.2</v>
      </c>
      <c r="H11" s="3">
        <v>105.7</v>
      </c>
      <c r="I11" s="3">
        <v>109.9</v>
      </c>
      <c r="J11" s="3">
        <v>171.2</v>
      </c>
      <c r="K11" s="3">
        <v>107.3</v>
      </c>
      <c r="L11" s="3">
        <v>102.7</v>
      </c>
      <c r="M11" s="3">
        <v>108.7</v>
      </c>
      <c r="N11" s="3">
        <v>111.2</v>
      </c>
      <c r="O11" s="3">
        <v>115.4</v>
      </c>
      <c r="P11" s="3">
        <v>120.2</v>
      </c>
      <c r="Q11" s="5">
        <f t="shared" si="0"/>
        <v>1510.2000000000003</v>
      </c>
      <c r="R11" s="3">
        <v>112.5</v>
      </c>
      <c r="S11" s="3">
        <v>113.2</v>
      </c>
      <c r="T11" s="3">
        <v>111.2</v>
      </c>
      <c r="U11" s="3">
        <v>112.8</v>
      </c>
      <c r="V11" s="5">
        <f t="shared" si="1"/>
        <v>337.2</v>
      </c>
      <c r="W11" s="3">
        <v>110.5</v>
      </c>
      <c r="X11" s="3">
        <v>110.9</v>
      </c>
      <c r="Y11" s="3">
        <v>110.3</v>
      </c>
      <c r="Z11" s="3">
        <v>108.6</v>
      </c>
      <c r="AA11" s="3">
        <v>109.5</v>
      </c>
      <c r="AB11" s="5">
        <f t="shared" si="2"/>
        <v>438.9</v>
      </c>
      <c r="AC11" s="3">
        <v>108.1</v>
      </c>
      <c r="AD11" s="3">
        <v>110.8</v>
      </c>
      <c r="AE11" s="3">
        <v>107.4</v>
      </c>
      <c r="AF11" s="3">
        <v>109.2</v>
      </c>
      <c r="AG11" s="5">
        <f t="shared" si="3"/>
        <v>435.49999999999994</v>
      </c>
      <c r="AH11" s="8">
        <v>114.8</v>
      </c>
      <c r="AI11">
        <f t="shared" si="4"/>
        <v>4156.8</v>
      </c>
      <c r="AL11">
        <f t="shared" si="10"/>
        <v>0.36330831408775988</v>
      </c>
      <c r="AM11">
        <f t="shared" si="5"/>
        <v>2.7064087759815243E-2</v>
      </c>
      <c r="AN11">
        <f t="shared" si="6"/>
        <v>8.1120092378752881E-2</v>
      </c>
      <c r="AO11">
        <f t="shared" si="7"/>
        <v>2.6679176289453425E-2</v>
      </c>
      <c r="AP11">
        <f t="shared" si="8"/>
        <v>0.10558602771362585</v>
      </c>
      <c r="AQ11">
        <f t="shared" si="9"/>
        <v>0.10476809083910699</v>
      </c>
    </row>
    <row r="12" spans="1:43" x14ac:dyDescent="0.3">
      <c r="A12" s="4" t="s">
        <v>35</v>
      </c>
      <c r="B12" s="5">
        <v>2013</v>
      </c>
      <c r="C12" s="5" t="s">
        <v>53</v>
      </c>
      <c r="D12" s="5">
        <v>118.1</v>
      </c>
      <c r="E12" s="5">
        <v>115.4</v>
      </c>
      <c r="F12" s="5">
        <v>118.7</v>
      </c>
      <c r="G12" s="5">
        <v>112.5</v>
      </c>
      <c r="H12" s="5">
        <v>106.8</v>
      </c>
      <c r="I12" s="5">
        <v>113.5</v>
      </c>
      <c r="J12" s="5">
        <v>183.1</v>
      </c>
      <c r="K12" s="5">
        <v>108.2</v>
      </c>
      <c r="L12" s="5">
        <v>102.2</v>
      </c>
      <c r="M12" s="5">
        <v>109.4</v>
      </c>
      <c r="N12" s="5">
        <v>111.8</v>
      </c>
      <c r="O12" s="5">
        <v>116.5</v>
      </c>
      <c r="P12" s="5">
        <v>122.6</v>
      </c>
      <c r="Q12" s="5">
        <f t="shared" si="0"/>
        <v>1538.8</v>
      </c>
      <c r="R12" s="5">
        <v>113.1</v>
      </c>
      <c r="S12" s="5">
        <v>114.2</v>
      </c>
      <c r="T12" s="5">
        <v>111.9</v>
      </c>
      <c r="U12" s="5">
        <v>113.8</v>
      </c>
      <c r="V12" s="5">
        <f t="shared" si="1"/>
        <v>339.90000000000003</v>
      </c>
      <c r="W12" s="5">
        <v>111.1</v>
      </c>
      <c r="X12" s="5">
        <v>111.6</v>
      </c>
      <c r="Y12" s="5">
        <v>111.1</v>
      </c>
      <c r="Z12" s="5">
        <v>109.3</v>
      </c>
      <c r="AA12" s="5">
        <v>109.5</v>
      </c>
      <c r="AB12" s="5">
        <f t="shared" si="2"/>
        <v>441</v>
      </c>
      <c r="AC12" s="5">
        <v>108.6</v>
      </c>
      <c r="AD12" s="5">
        <v>111.2</v>
      </c>
      <c r="AE12" s="5">
        <v>108.1</v>
      </c>
      <c r="AF12" s="5">
        <v>109.7</v>
      </c>
      <c r="AG12" s="5">
        <f t="shared" si="3"/>
        <v>437.59999999999997</v>
      </c>
      <c r="AH12" s="7">
        <v>116.3</v>
      </c>
      <c r="AI12">
        <f t="shared" si="4"/>
        <v>4200.4999999999991</v>
      </c>
      <c r="AL12">
        <f t="shared" si="10"/>
        <v>0.36633734079276281</v>
      </c>
      <c r="AM12">
        <f t="shared" si="5"/>
        <v>2.6925366027853833E-2</v>
      </c>
      <c r="AN12">
        <f t="shared" si="6"/>
        <v>8.0918938221640313E-2</v>
      </c>
      <c r="AO12">
        <f t="shared" si="7"/>
        <v>2.6568265682656831E-2</v>
      </c>
      <c r="AP12">
        <f t="shared" si="8"/>
        <v>0.10498750148791813</v>
      </c>
      <c r="AQ12">
        <f t="shared" si="9"/>
        <v>0.10417807403880491</v>
      </c>
    </row>
    <row r="13" spans="1:43" x14ac:dyDescent="0.3">
      <c r="A13" s="6" t="s">
        <v>35</v>
      </c>
      <c r="B13" s="3">
        <v>2013</v>
      </c>
      <c r="C13" s="3" t="s">
        <v>55</v>
      </c>
      <c r="D13" s="3">
        <v>119.1</v>
      </c>
      <c r="E13" s="3">
        <v>116.7</v>
      </c>
      <c r="F13" s="3">
        <v>123.5</v>
      </c>
      <c r="G13" s="3">
        <v>113.4</v>
      </c>
      <c r="H13" s="3">
        <v>107.3</v>
      </c>
      <c r="I13" s="3">
        <v>113.3</v>
      </c>
      <c r="J13" s="3">
        <v>145.4</v>
      </c>
      <c r="K13" s="3">
        <v>108.7</v>
      </c>
      <c r="L13" s="3">
        <v>101.5</v>
      </c>
      <c r="M13" s="3">
        <v>110.5</v>
      </c>
      <c r="N13" s="3">
        <v>112.1</v>
      </c>
      <c r="O13" s="3">
        <v>117.4</v>
      </c>
      <c r="P13" s="3">
        <v>118.4</v>
      </c>
      <c r="Q13" s="5">
        <f t="shared" si="0"/>
        <v>1507.3000000000002</v>
      </c>
      <c r="R13" s="3">
        <v>114</v>
      </c>
      <c r="S13" s="3">
        <v>115.2</v>
      </c>
      <c r="T13" s="3">
        <v>112.7</v>
      </c>
      <c r="U13" s="3">
        <v>114.8</v>
      </c>
      <c r="V13" s="5">
        <f t="shared" si="1"/>
        <v>342.7</v>
      </c>
      <c r="W13" s="3">
        <v>110.7</v>
      </c>
      <c r="X13" s="3">
        <v>111.9</v>
      </c>
      <c r="Y13" s="3">
        <v>111.7</v>
      </c>
      <c r="Z13" s="3">
        <v>109.7</v>
      </c>
      <c r="AA13" s="3">
        <v>109.8</v>
      </c>
      <c r="AB13" s="5">
        <f t="shared" si="2"/>
        <v>441.90000000000003</v>
      </c>
      <c r="AC13" s="3">
        <v>109</v>
      </c>
      <c r="AD13" s="3">
        <v>111.5</v>
      </c>
      <c r="AE13" s="3">
        <v>107.9</v>
      </c>
      <c r="AF13" s="3">
        <v>110</v>
      </c>
      <c r="AG13" s="5">
        <f t="shared" si="3"/>
        <v>438.4</v>
      </c>
      <c r="AH13" s="8">
        <v>114.5</v>
      </c>
      <c r="AI13">
        <f t="shared" si="4"/>
        <v>4179.2</v>
      </c>
      <c r="AL13">
        <f t="shared" si="10"/>
        <v>0.36066711332312412</v>
      </c>
      <c r="AM13">
        <f t="shared" si="5"/>
        <v>2.7277947932618684E-2</v>
      </c>
      <c r="AN13">
        <f t="shared" si="6"/>
        <v>8.2001339969372131E-2</v>
      </c>
      <c r="AO13">
        <f t="shared" si="7"/>
        <v>2.6775459418070448E-2</v>
      </c>
      <c r="AP13">
        <f t="shared" si="8"/>
        <v>0.10573794027565085</v>
      </c>
      <c r="AQ13">
        <f t="shared" si="9"/>
        <v>0.10490045941807044</v>
      </c>
    </row>
    <row r="14" spans="1:43" x14ac:dyDescent="0.3">
      <c r="A14" s="4" t="s">
        <v>35</v>
      </c>
      <c r="B14" s="5">
        <v>2014</v>
      </c>
      <c r="C14" s="5" t="s">
        <v>31</v>
      </c>
      <c r="D14" s="5">
        <v>119.6</v>
      </c>
      <c r="E14" s="5">
        <v>118.8</v>
      </c>
      <c r="F14" s="5">
        <v>124.1</v>
      </c>
      <c r="G14" s="5">
        <v>114.1</v>
      </c>
      <c r="H14" s="5">
        <v>106.8</v>
      </c>
      <c r="I14" s="5">
        <v>113.9</v>
      </c>
      <c r="J14" s="5">
        <v>122.2</v>
      </c>
      <c r="K14" s="5">
        <v>108.9</v>
      </c>
      <c r="L14" s="5">
        <v>100.2</v>
      </c>
      <c r="M14" s="5">
        <v>111</v>
      </c>
      <c r="N14" s="5">
        <v>112.3</v>
      </c>
      <c r="O14" s="5">
        <v>118.1</v>
      </c>
      <c r="P14" s="5">
        <v>115.8</v>
      </c>
      <c r="Q14" s="5">
        <f t="shared" si="0"/>
        <v>1485.7999999999997</v>
      </c>
      <c r="R14" s="5">
        <v>114.5</v>
      </c>
      <c r="S14" s="5">
        <v>115.8</v>
      </c>
      <c r="T14" s="5">
        <v>113.2</v>
      </c>
      <c r="U14" s="5">
        <v>115.4</v>
      </c>
      <c r="V14" s="5">
        <f t="shared" si="1"/>
        <v>344.4</v>
      </c>
      <c r="W14" s="5">
        <v>111.6</v>
      </c>
      <c r="X14" s="5">
        <v>112.2</v>
      </c>
      <c r="Y14" s="5">
        <v>112.3</v>
      </c>
      <c r="Z14" s="5">
        <v>110.3</v>
      </c>
      <c r="AA14" s="5">
        <v>110.7</v>
      </c>
      <c r="AB14" s="5">
        <f t="shared" si="2"/>
        <v>444.9</v>
      </c>
      <c r="AC14" s="5">
        <v>109.7</v>
      </c>
      <c r="AD14" s="5">
        <v>111.6</v>
      </c>
      <c r="AE14" s="5">
        <v>108.2</v>
      </c>
      <c r="AF14" s="5">
        <v>110.6</v>
      </c>
      <c r="AG14" s="5">
        <f t="shared" si="3"/>
        <v>440.1</v>
      </c>
      <c r="AH14" s="7">
        <v>113.6</v>
      </c>
      <c r="AI14">
        <f t="shared" si="4"/>
        <v>4171.2999999999993</v>
      </c>
      <c r="AL14">
        <f t="shared" si="10"/>
        <v>0.35619591014791552</v>
      </c>
      <c r="AM14">
        <f t="shared" si="5"/>
        <v>2.7449476182485083E-2</v>
      </c>
      <c r="AN14">
        <f t="shared" si="6"/>
        <v>8.2564188622252066E-2</v>
      </c>
      <c r="AO14">
        <f t="shared" si="7"/>
        <v>2.6898089324670971E-2</v>
      </c>
      <c r="AP14">
        <f t="shared" si="8"/>
        <v>0.10665739697456429</v>
      </c>
      <c r="AQ14">
        <f t="shared" si="9"/>
        <v>0.1055066765756479</v>
      </c>
    </row>
    <row r="15" spans="1:43" x14ac:dyDescent="0.3">
      <c r="A15" s="6" t="s">
        <v>35</v>
      </c>
      <c r="B15" s="3">
        <v>2014</v>
      </c>
      <c r="C15" s="3" t="s">
        <v>36</v>
      </c>
      <c r="D15" s="3">
        <v>120.2</v>
      </c>
      <c r="E15" s="3">
        <v>119.2</v>
      </c>
      <c r="F15" s="3">
        <v>122.5</v>
      </c>
      <c r="G15" s="3">
        <v>115.1</v>
      </c>
      <c r="H15" s="3">
        <v>106.6</v>
      </c>
      <c r="I15" s="3">
        <v>115.4</v>
      </c>
      <c r="J15" s="3">
        <v>114.5</v>
      </c>
      <c r="K15" s="3">
        <v>109.3</v>
      </c>
      <c r="L15" s="3">
        <v>99.2</v>
      </c>
      <c r="M15" s="3">
        <v>111.4</v>
      </c>
      <c r="N15" s="3">
        <v>112.6</v>
      </c>
      <c r="O15" s="3">
        <v>118.8</v>
      </c>
      <c r="P15" s="3">
        <v>115.3</v>
      </c>
      <c r="Q15" s="5">
        <f t="shared" si="0"/>
        <v>1480.1</v>
      </c>
      <c r="R15" s="3">
        <v>114.7</v>
      </c>
      <c r="S15" s="3">
        <v>116.4</v>
      </c>
      <c r="T15" s="3">
        <v>113.3</v>
      </c>
      <c r="U15" s="3">
        <v>115.9</v>
      </c>
      <c r="V15" s="5">
        <f t="shared" si="1"/>
        <v>345.6</v>
      </c>
      <c r="W15" s="3">
        <v>112.5</v>
      </c>
      <c r="X15" s="3">
        <v>112.4</v>
      </c>
      <c r="Y15" s="3">
        <v>112.8</v>
      </c>
      <c r="Z15" s="3">
        <v>110.7</v>
      </c>
      <c r="AA15" s="3">
        <v>111.1</v>
      </c>
      <c r="AB15" s="5">
        <f t="shared" si="2"/>
        <v>447.1</v>
      </c>
      <c r="AC15" s="3">
        <v>110.1</v>
      </c>
      <c r="AD15" s="3">
        <v>111.8</v>
      </c>
      <c r="AE15" s="3">
        <v>108.7</v>
      </c>
      <c r="AF15" s="3">
        <v>110.9</v>
      </c>
      <c r="AG15" s="5">
        <f t="shared" si="3"/>
        <v>441.5</v>
      </c>
      <c r="AH15" s="8">
        <v>113.6</v>
      </c>
      <c r="AI15">
        <f t="shared" si="4"/>
        <v>4175.6000000000004</v>
      </c>
      <c r="AL15">
        <f t="shared" si="10"/>
        <v>0.35446402912156333</v>
      </c>
      <c r="AM15">
        <f t="shared" si="5"/>
        <v>2.7469106236229522E-2</v>
      </c>
      <c r="AN15">
        <f t="shared" si="6"/>
        <v>8.2766548519973171E-2</v>
      </c>
      <c r="AO15">
        <f t="shared" si="7"/>
        <v>2.6918287192259794E-2</v>
      </c>
      <c r="AP15">
        <f t="shared" si="8"/>
        <v>0.10707443241689817</v>
      </c>
      <c r="AQ15">
        <f t="shared" si="9"/>
        <v>0.1057333077881023</v>
      </c>
    </row>
    <row r="16" spans="1:43" x14ac:dyDescent="0.3">
      <c r="A16" s="4" t="s">
        <v>35</v>
      </c>
      <c r="B16" s="5">
        <v>2014</v>
      </c>
      <c r="C16" s="5" t="s">
        <v>60</v>
      </c>
      <c r="D16" s="5">
        <v>120.7</v>
      </c>
      <c r="E16" s="5">
        <v>119.3</v>
      </c>
      <c r="F16" s="5">
        <v>121</v>
      </c>
      <c r="G16" s="5">
        <v>116.1</v>
      </c>
      <c r="H16" s="5">
        <v>106.9</v>
      </c>
      <c r="I16" s="5">
        <v>118.7</v>
      </c>
      <c r="J16" s="5">
        <v>116.3</v>
      </c>
      <c r="K16" s="5">
        <v>109.8</v>
      </c>
      <c r="L16" s="5">
        <v>99.6</v>
      </c>
      <c r="M16" s="5">
        <v>111.8</v>
      </c>
      <c r="N16" s="5">
        <v>112.7</v>
      </c>
      <c r="O16" s="5">
        <v>119.3</v>
      </c>
      <c r="P16" s="5">
        <v>116.1</v>
      </c>
      <c r="Q16" s="5">
        <f t="shared" si="0"/>
        <v>1488.2999999999997</v>
      </c>
      <c r="R16" s="5">
        <v>115.2</v>
      </c>
      <c r="S16" s="5">
        <v>116.8</v>
      </c>
      <c r="T16" s="5">
        <v>113.7</v>
      </c>
      <c r="U16" s="5">
        <v>116.4</v>
      </c>
      <c r="V16" s="5">
        <f t="shared" si="1"/>
        <v>346.9</v>
      </c>
      <c r="W16" s="5">
        <v>113.2</v>
      </c>
      <c r="X16" s="5">
        <v>112.5</v>
      </c>
      <c r="Y16" s="5">
        <v>113.2</v>
      </c>
      <c r="Z16" s="5">
        <v>111.2</v>
      </c>
      <c r="AA16" s="5">
        <v>111.4</v>
      </c>
      <c r="AB16" s="5">
        <f t="shared" si="2"/>
        <v>449</v>
      </c>
      <c r="AC16" s="5">
        <v>110.6</v>
      </c>
      <c r="AD16" s="5">
        <v>112</v>
      </c>
      <c r="AE16" s="5">
        <v>109</v>
      </c>
      <c r="AF16" s="5">
        <v>111.3</v>
      </c>
      <c r="AG16" s="5">
        <f t="shared" si="3"/>
        <v>442.90000000000003</v>
      </c>
      <c r="AH16" s="7">
        <v>114.2</v>
      </c>
      <c r="AI16">
        <f t="shared" si="4"/>
        <v>4193.5999999999995</v>
      </c>
      <c r="AL16">
        <f t="shared" si="10"/>
        <v>0.35489793971766498</v>
      </c>
      <c r="AM16">
        <f t="shared" si="5"/>
        <v>2.7470431133155289E-2</v>
      </c>
      <c r="AN16">
        <f t="shared" si="6"/>
        <v>8.2721289584128208E-2</v>
      </c>
      <c r="AO16">
        <f t="shared" si="7"/>
        <v>2.682659290347196E-2</v>
      </c>
      <c r="AP16">
        <f t="shared" si="8"/>
        <v>0.10706791301030143</v>
      </c>
      <c r="AQ16">
        <f t="shared" si="9"/>
        <v>0.10561331552842429</v>
      </c>
    </row>
    <row r="17" spans="1:43" x14ac:dyDescent="0.3">
      <c r="A17" s="6" t="s">
        <v>35</v>
      </c>
      <c r="B17" s="3">
        <v>2014</v>
      </c>
      <c r="C17" s="3" t="s">
        <v>39</v>
      </c>
      <c r="D17" s="3">
        <v>120.9</v>
      </c>
      <c r="E17" s="3">
        <v>119.9</v>
      </c>
      <c r="F17" s="3">
        <v>116.2</v>
      </c>
      <c r="G17" s="3">
        <v>117</v>
      </c>
      <c r="H17" s="3">
        <v>107.3</v>
      </c>
      <c r="I17" s="3">
        <v>126.1</v>
      </c>
      <c r="J17" s="3">
        <v>120.7</v>
      </c>
      <c r="K17" s="3">
        <v>111</v>
      </c>
      <c r="L17" s="3">
        <v>101.8</v>
      </c>
      <c r="M17" s="3">
        <v>112.6</v>
      </c>
      <c r="N17" s="3">
        <v>113.2</v>
      </c>
      <c r="O17" s="3">
        <v>119.8</v>
      </c>
      <c r="P17" s="3">
        <v>117.6</v>
      </c>
      <c r="Q17" s="5">
        <f t="shared" si="0"/>
        <v>1504.1</v>
      </c>
      <c r="R17" s="3">
        <v>116</v>
      </c>
      <c r="S17" s="3">
        <v>117.4</v>
      </c>
      <c r="T17" s="3">
        <v>114.6</v>
      </c>
      <c r="U17" s="3">
        <v>117</v>
      </c>
      <c r="V17" s="5">
        <f t="shared" si="1"/>
        <v>349</v>
      </c>
      <c r="W17" s="3">
        <v>113.9</v>
      </c>
      <c r="X17" s="3">
        <v>112.5</v>
      </c>
      <c r="Y17" s="3">
        <v>113.6</v>
      </c>
      <c r="Z17" s="3">
        <v>111.5</v>
      </c>
      <c r="AA17" s="3">
        <v>111.2</v>
      </c>
      <c r="AB17" s="5">
        <f t="shared" si="2"/>
        <v>450.2</v>
      </c>
      <c r="AC17" s="3">
        <v>110.9</v>
      </c>
      <c r="AD17" s="3">
        <v>112.7</v>
      </c>
      <c r="AE17" s="3">
        <v>109</v>
      </c>
      <c r="AF17" s="3">
        <v>111.5</v>
      </c>
      <c r="AG17" s="5">
        <f t="shared" si="3"/>
        <v>444.1</v>
      </c>
      <c r="AH17" s="8">
        <v>115.1</v>
      </c>
      <c r="AI17">
        <f t="shared" si="4"/>
        <v>4219.2</v>
      </c>
      <c r="AL17">
        <f t="shared" si="10"/>
        <v>0.35648938187334089</v>
      </c>
      <c r="AM17">
        <f t="shared" si="5"/>
        <v>2.7493363670838076E-2</v>
      </c>
      <c r="AN17">
        <f t="shared" si="6"/>
        <v>8.2717102768297315E-2</v>
      </c>
      <c r="AO17">
        <f t="shared" si="7"/>
        <v>2.6663822525597271E-2</v>
      </c>
      <c r="AP17">
        <f t="shared" si="8"/>
        <v>0.1067026924535457</v>
      </c>
      <c r="AQ17">
        <f t="shared" si="9"/>
        <v>0.10525692074326888</v>
      </c>
    </row>
    <row r="18" spans="1:43" x14ac:dyDescent="0.3">
      <c r="A18" s="4" t="s">
        <v>35</v>
      </c>
      <c r="B18" s="5">
        <v>2014</v>
      </c>
      <c r="C18" s="5" t="s">
        <v>41</v>
      </c>
      <c r="D18" s="5">
        <v>121.1</v>
      </c>
      <c r="E18" s="5">
        <v>121.6</v>
      </c>
      <c r="F18" s="5">
        <v>115.9</v>
      </c>
      <c r="G18" s="5">
        <v>118.4</v>
      </c>
      <c r="H18" s="5">
        <v>107.7</v>
      </c>
      <c r="I18" s="5">
        <v>127.7</v>
      </c>
      <c r="J18" s="5">
        <v>125</v>
      </c>
      <c r="K18" s="5">
        <v>111.9</v>
      </c>
      <c r="L18" s="5">
        <v>102.8</v>
      </c>
      <c r="M18" s="5">
        <v>113.4</v>
      </c>
      <c r="N18" s="5">
        <v>113.7</v>
      </c>
      <c r="O18" s="5">
        <v>120.4</v>
      </c>
      <c r="P18" s="5">
        <v>118.9</v>
      </c>
      <c r="Q18" s="5">
        <f t="shared" si="0"/>
        <v>1518.5000000000005</v>
      </c>
      <c r="R18" s="5">
        <v>116.8</v>
      </c>
      <c r="S18" s="5">
        <v>118</v>
      </c>
      <c r="T18" s="5">
        <v>115.2</v>
      </c>
      <c r="U18" s="5">
        <v>117.6</v>
      </c>
      <c r="V18" s="5">
        <f t="shared" si="1"/>
        <v>350.79999999999995</v>
      </c>
      <c r="W18" s="5">
        <v>114.3</v>
      </c>
      <c r="X18" s="5">
        <v>112.5</v>
      </c>
      <c r="Y18" s="5">
        <v>114.1</v>
      </c>
      <c r="Z18" s="5">
        <v>111.8</v>
      </c>
      <c r="AA18" s="5">
        <v>111.3</v>
      </c>
      <c r="AB18" s="5">
        <f t="shared" si="2"/>
        <v>451.5</v>
      </c>
      <c r="AC18" s="5">
        <v>111.2</v>
      </c>
      <c r="AD18" s="5">
        <v>113</v>
      </c>
      <c r="AE18" s="5">
        <v>109.1</v>
      </c>
      <c r="AF18" s="5">
        <v>111.8</v>
      </c>
      <c r="AG18" s="5">
        <f t="shared" si="3"/>
        <v>445.09999999999997</v>
      </c>
      <c r="AH18" s="7">
        <v>115.8</v>
      </c>
      <c r="AI18">
        <f t="shared" si="4"/>
        <v>4242.6000000000013</v>
      </c>
      <c r="AL18">
        <f t="shared" si="10"/>
        <v>0.35791731485409889</v>
      </c>
      <c r="AM18">
        <f t="shared" si="5"/>
        <v>2.7530288030924423E-2</v>
      </c>
      <c r="AN18">
        <f t="shared" si="6"/>
        <v>8.268514590109835E-2</v>
      </c>
      <c r="AO18">
        <f t="shared" si="7"/>
        <v>2.6516758591429775E-2</v>
      </c>
      <c r="AP18">
        <f t="shared" si="8"/>
        <v>0.10642059114693816</v>
      </c>
      <c r="AQ18">
        <f t="shared" si="9"/>
        <v>0.10491208221373682</v>
      </c>
    </row>
    <row r="19" spans="1:43" x14ac:dyDescent="0.3">
      <c r="A19" s="6" t="s">
        <v>35</v>
      </c>
      <c r="B19" s="3">
        <v>2014</v>
      </c>
      <c r="C19" s="3" t="s">
        <v>42</v>
      </c>
      <c r="D19" s="3">
        <v>121.5</v>
      </c>
      <c r="E19" s="3">
        <v>123.1</v>
      </c>
      <c r="F19" s="3">
        <v>115.8</v>
      </c>
      <c r="G19" s="3">
        <v>119.7</v>
      </c>
      <c r="H19" s="3">
        <v>107.8</v>
      </c>
      <c r="I19" s="3">
        <v>128.30000000000001</v>
      </c>
      <c r="J19" s="3">
        <v>132.1</v>
      </c>
      <c r="K19" s="3">
        <v>112.4</v>
      </c>
      <c r="L19" s="3">
        <v>102.9</v>
      </c>
      <c r="M19" s="3">
        <v>114.3</v>
      </c>
      <c r="N19" s="3">
        <v>114.2</v>
      </c>
      <c r="O19" s="3">
        <v>121.2</v>
      </c>
      <c r="P19" s="3">
        <v>120.4</v>
      </c>
      <c r="Q19" s="5">
        <f t="shared" si="0"/>
        <v>1533.7000000000003</v>
      </c>
      <c r="R19" s="3">
        <v>117.8</v>
      </c>
      <c r="S19" s="3">
        <v>118.8</v>
      </c>
      <c r="T19" s="3">
        <v>115.6</v>
      </c>
      <c r="U19" s="3">
        <v>118.3</v>
      </c>
      <c r="V19" s="5">
        <f t="shared" si="1"/>
        <v>352.7</v>
      </c>
      <c r="W19" s="3">
        <v>113.9</v>
      </c>
      <c r="X19" s="3">
        <v>113.2</v>
      </c>
      <c r="Y19" s="3">
        <v>114.6</v>
      </c>
      <c r="Z19" s="3">
        <v>112.3</v>
      </c>
      <c r="AA19" s="3">
        <v>111.8</v>
      </c>
      <c r="AB19" s="5">
        <f t="shared" si="2"/>
        <v>452.6</v>
      </c>
      <c r="AC19" s="3">
        <v>111.6</v>
      </c>
      <c r="AD19" s="3">
        <v>114.8</v>
      </c>
      <c r="AE19" s="3">
        <v>108.3</v>
      </c>
      <c r="AF19" s="3">
        <v>112.3</v>
      </c>
      <c r="AG19" s="5">
        <f t="shared" si="3"/>
        <v>447</v>
      </c>
      <c r="AH19" s="8">
        <v>116.7</v>
      </c>
      <c r="AI19">
        <f t="shared" si="4"/>
        <v>4269.3000000000011</v>
      </c>
      <c r="AL19">
        <f t="shared" si="10"/>
        <v>0.35923921954418753</v>
      </c>
      <c r="AM19">
        <f t="shared" si="5"/>
        <v>2.7592345349354688E-2</v>
      </c>
      <c r="AN19">
        <f t="shared" si="6"/>
        <v>8.2613074742932072E-2</v>
      </c>
      <c r="AO19">
        <f t="shared" si="7"/>
        <v>2.6514885344201621E-2</v>
      </c>
      <c r="AP19">
        <f t="shared" si="8"/>
        <v>0.10601269528962591</v>
      </c>
      <c r="AQ19">
        <f t="shared" si="9"/>
        <v>0.10470100484856999</v>
      </c>
    </row>
    <row r="20" spans="1:43" x14ac:dyDescent="0.3">
      <c r="A20" s="4" t="s">
        <v>35</v>
      </c>
      <c r="B20" s="5">
        <v>2014</v>
      </c>
      <c r="C20" s="5" t="s">
        <v>44</v>
      </c>
      <c r="D20" s="5">
        <v>122.4</v>
      </c>
      <c r="E20" s="5">
        <v>123.9</v>
      </c>
      <c r="F20" s="5">
        <v>117.8</v>
      </c>
      <c r="G20" s="5">
        <v>121</v>
      </c>
      <c r="H20" s="5">
        <v>107.9</v>
      </c>
      <c r="I20" s="5">
        <v>131.19999999999999</v>
      </c>
      <c r="J20" s="5">
        <v>157.69999999999999</v>
      </c>
      <c r="K20" s="5">
        <v>113.2</v>
      </c>
      <c r="L20" s="5">
        <v>104.1</v>
      </c>
      <c r="M20" s="5">
        <v>115.5</v>
      </c>
      <c r="N20" s="5">
        <v>114.8</v>
      </c>
      <c r="O20" s="5">
        <v>122.1</v>
      </c>
      <c r="P20" s="5">
        <v>124.7</v>
      </c>
      <c r="Q20" s="5">
        <f t="shared" si="0"/>
        <v>1576.3</v>
      </c>
      <c r="R20" s="5">
        <v>118.8</v>
      </c>
      <c r="S20" s="5">
        <v>119.6</v>
      </c>
      <c r="T20" s="5">
        <v>116.3</v>
      </c>
      <c r="U20" s="5">
        <v>119.1</v>
      </c>
      <c r="V20" s="5">
        <f t="shared" si="1"/>
        <v>355</v>
      </c>
      <c r="W20" s="5">
        <v>114.8</v>
      </c>
      <c r="X20" s="5">
        <v>113.9</v>
      </c>
      <c r="Y20" s="5">
        <v>115.2</v>
      </c>
      <c r="Z20" s="5">
        <v>112.7</v>
      </c>
      <c r="AA20" s="5">
        <v>113.1</v>
      </c>
      <c r="AB20" s="5">
        <f t="shared" si="2"/>
        <v>455.79999999999995</v>
      </c>
      <c r="AC20" s="5">
        <v>112.1</v>
      </c>
      <c r="AD20" s="5">
        <v>116.8</v>
      </c>
      <c r="AE20" s="5">
        <v>109.2</v>
      </c>
      <c r="AF20" s="5">
        <v>113.3</v>
      </c>
      <c r="AG20" s="5">
        <f t="shared" si="3"/>
        <v>451.4</v>
      </c>
      <c r="AH20" s="7">
        <v>119.2</v>
      </c>
      <c r="AI20">
        <f t="shared" si="4"/>
        <v>4333.3999999999996</v>
      </c>
      <c r="AL20">
        <f t="shared" si="10"/>
        <v>0.36375594221627361</v>
      </c>
      <c r="AM20">
        <f t="shared" si="5"/>
        <v>2.7414962846725437E-2</v>
      </c>
      <c r="AN20">
        <f t="shared" si="6"/>
        <v>8.1921816587437121E-2</v>
      </c>
      <c r="AO20">
        <f t="shared" si="7"/>
        <v>2.6284211012138278E-2</v>
      </c>
      <c r="AP20">
        <f t="shared" si="8"/>
        <v>0.10518299718465869</v>
      </c>
      <c r="AQ20">
        <f t="shared" si="9"/>
        <v>0.10416762819033554</v>
      </c>
    </row>
    <row r="21" spans="1:43" x14ac:dyDescent="0.3">
      <c r="A21" s="6" t="s">
        <v>35</v>
      </c>
      <c r="B21" s="3">
        <v>2014</v>
      </c>
      <c r="C21" s="3" t="s">
        <v>46</v>
      </c>
      <c r="D21" s="3">
        <v>122.7</v>
      </c>
      <c r="E21" s="3">
        <v>124.4</v>
      </c>
      <c r="F21" s="3">
        <v>117.3</v>
      </c>
      <c r="G21" s="3">
        <v>122</v>
      </c>
      <c r="H21" s="3">
        <v>108</v>
      </c>
      <c r="I21" s="3">
        <v>131.1</v>
      </c>
      <c r="J21" s="3">
        <v>168.2</v>
      </c>
      <c r="K21" s="3">
        <v>114.5</v>
      </c>
      <c r="L21" s="3">
        <v>104.3</v>
      </c>
      <c r="M21" s="3">
        <v>117.1</v>
      </c>
      <c r="N21" s="3">
        <v>115.2</v>
      </c>
      <c r="O21" s="3">
        <v>123.1</v>
      </c>
      <c r="P21" s="3">
        <v>126.6</v>
      </c>
      <c r="Q21" s="5">
        <f t="shared" si="0"/>
        <v>1594.4999999999998</v>
      </c>
      <c r="R21" s="3">
        <v>119.9</v>
      </c>
      <c r="S21" s="3">
        <v>120</v>
      </c>
      <c r="T21" s="3">
        <v>116.8</v>
      </c>
      <c r="U21" s="3">
        <v>119.6</v>
      </c>
      <c r="V21" s="5">
        <f t="shared" si="1"/>
        <v>356.4</v>
      </c>
      <c r="W21" s="3">
        <v>115.5</v>
      </c>
      <c r="X21" s="3">
        <v>114</v>
      </c>
      <c r="Y21" s="3">
        <v>115.6</v>
      </c>
      <c r="Z21" s="3">
        <v>113.3</v>
      </c>
      <c r="AA21" s="3">
        <v>112.8</v>
      </c>
      <c r="AB21" s="5">
        <f t="shared" si="2"/>
        <v>457.2</v>
      </c>
      <c r="AC21" s="3">
        <v>112.6</v>
      </c>
      <c r="AD21" s="3">
        <v>118</v>
      </c>
      <c r="AE21" s="3">
        <v>109.9</v>
      </c>
      <c r="AF21" s="3">
        <v>113.7</v>
      </c>
      <c r="AG21" s="5">
        <f t="shared" si="3"/>
        <v>454.2</v>
      </c>
      <c r="AH21" s="8">
        <v>120.3</v>
      </c>
      <c r="AI21">
        <f t="shared" si="4"/>
        <v>4364</v>
      </c>
      <c r="AL21">
        <f t="shared" si="10"/>
        <v>0.36537580201649855</v>
      </c>
      <c r="AM21">
        <f t="shared" si="5"/>
        <v>2.7474793767186069E-2</v>
      </c>
      <c r="AN21">
        <f t="shared" si="6"/>
        <v>8.166819431714023E-2</v>
      </c>
      <c r="AO21">
        <f t="shared" si="7"/>
        <v>2.6122823098075159E-2</v>
      </c>
      <c r="AP21">
        <f t="shared" si="8"/>
        <v>0.10476626947754354</v>
      </c>
      <c r="AQ21">
        <f t="shared" si="9"/>
        <v>0.10407882676443629</v>
      </c>
    </row>
    <row r="22" spans="1:43" x14ac:dyDescent="0.3">
      <c r="A22" s="4" t="s">
        <v>35</v>
      </c>
      <c r="B22" s="5">
        <v>2014</v>
      </c>
      <c r="C22" s="5" t="s">
        <v>48</v>
      </c>
      <c r="D22" s="5">
        <v>122.9</v>
      </c>
      <c r="E22" s="5">
        <v>123.5</v>
      </c>
      <c r="F22" s="5">
        <v>117.3</v>
      </c>
      <c r="G22" s="5">
        <v>122.7</v>
      </c>
      <c r="H22" s="5">
        <v>107.9</v>
      </c>
      <c r="I22" s="5">
        <v>127.3</v>
      </c>
      <c r="J22" s="5">
        <v>162.1</v>
      </c>
      <c r="K22" s="5">
        <v>115.6</v>
      </c>
      <c r="L22" s="5">
        <v>103.8</v>
      </c>
      <c r="M22" s="5">
        <v>117.6</v>
      </c>
      <c r="N22" s="5">
        <v>115.8</v>
      </c>
      <c r="O22" s="5">
        <v>123.8</v>
      </c>
      <c r="P22" s="5">
        <v>125.8</v>
      </c>
      <c r="Q22" s="5">
        <f t="shared" si="0"/>
        <v>1586.0999999999997</v>
      </c>
      <c r="R22" s="5">
        <v>120.8</v>
      </c>
      <c r="S22" s="5">
        <v>120.7</v>
      </c>
      <c r="T22" s="5">
        <v>117.2</v>
      </c>
      <c r="U22" s="5">
        <v>120.1</v>
      </c>
      <c r="V22" s="5">
        <f t="shared" si="1"/>
        <v>358</v>
      </c>
      <c r="W22" s="5">
        <v>116.1</v>
      </c>
      <c r="X22" s="5">
        <v>114.3</v>
      </c>
      <c r="Y22" s="5">
        <v>116.1</v>
      </c>
      <c r="Z22" s="5">
        <v>113.7</v>
      </c>
      <c r="AA22" s="5">
        <v>112</v>
      </c>
      <c r="AB22" s="5">
        <f t="shared" si="2"/>
        <v>457.9</v>
      </c>
      <c r="AC22" s="5">
        <v>113.1</v>
      </c>
      <c r="AD22" s="5">
        <v>118.6</v>
      </c>
      <c r="AE22" s="5">
        <v>109.5</v>
      </c>
      <c r="AF22" s="5">
        <v>113.7</v>
      </c>
      <c r="AG22" s="5">
        <f t="shared" si="3"/>
        <v>454.9</v>
      </c>
      <c r="AH22" s="7">
        <v>120.1</v>
      </c>
      <c r="AI22">
        <f t="shared" si="4"/>
        <v>4362.7999999999993</v>
      </c>
      <c r="AL22">
        <f t="shared" si="10"/>
        <v>0.36355093059503069</v>
      </c>
      <c r="AM22">
        <f t="shared" si="5"/>
        <v>2.7688640322728528E-2</v>
      </c>
      <c r="AN22">
        <f t="shared" si="6"/>
        <v>8.2057394333914013E-2</v>
      </c>
      <c r="AO22">
        <f t="shared" si="7"/>
        <v>2.6198771431190981E-2</v>
      </c>
      <c r="AP22">
        <f t="shared" si="8"/>
        <v>0.10495553314385259</v>
      </c>
      <c r="AQ22">
        <f t="shared" si="9"/>
        <v>0.10426790134775833</v>
      </c>
    </row>
    <row r="23" spans="1:43" x14ac:dyDescent="0.3">
      <c r="A23" s="6" t="s">
        <v>35</v>
      </c>
      <c r="B23" s="3">
        <v>2014</v>
      </c>
      <c r="C23" s="3" t="s">
        <v>50</v>
      </c>
      <c r="D23" s="3">
        <v>123.2</v>
      </c>
      <c r="E23" s="3">
        <v>123.8</v>
      </c>
      <c r="F23" s="3">
        <v>118.1</v>
      </c>
      <c r="G23" s="3">
        <v>123.2</v>
      </c>
      <c r="H23" s="3">
        <v>107.9</v>
      </c>
      <c r="I23" s="3">
        <v>126.4</v>
      </c>
      <c r="J23" s="3">
        <v>156.80000000000001</v>
      </c>
      <c r="K23" s="3">
        <v>116.1</v>
      </c>
      <c r="L23" s="3">
        <v>103.1</v>
      </c>
      <c r="M23" s="3">
        <v>118.1</v>
      </c>
      <c r="N23" s="3">
        <v>116.1</v>
      </c>
      <c r="O23" s="3">
        <v>124.5</v>
      </c>
      <c r="P23" s="3">
        <v>125.4</v>
      </c>
      <c r="Q23" s="5">
        <f t="shared" si="0"/>
        <v>1582.7</v>
      </c>
      <c r="R23" s="3">
        <v>121.1</v>
      </c>
      <c r="S23" s="3">
        <v>121.5</v>
      </c>
      <c r="T23" s="3">
        <v>118.1</v>
      </c>
      <c r="U23" s="3">
        <v>121</v>
      </c>
      <c r="V23" s="5">
        <f t="shared" si="1"/>
        <v>360.6</v>
      </c>
      <c r="W23" s="3">
        <v>116.7</v>
      </c>
      <c r="X23" s="3">
        <v>114.7</v>
      </c>
      <c r="Y23" s="3">
        <v>116.7</v>
      </c>
      <c r="Z23" s="3">
        <v>114.3</v>
      </c>
      <c r="AA23" s="3">
        <v>111.8</v>
      </c>
      <c r="AB23" s="5">
        <f t="shared" si="2"/>
        <v>459.5</v>
      </c>
      <c r="AC23" s="3">
        <v>113.3</v>
      </c>
      <c r="AD23" s="3">
        <v>118.8</v>
      </c>
      <c r="AE23" s="3">
        <v>109.6</v>
      </c>
      <c r="AF23" s="3">
        <v>113.9</v>
      </c>
      <c r="AG23" s="5">
        <f t="shared" si="3"/>
        <v>455.6</v>
      </c>
      <c r="AH23" s="8">
        <v>120.1</v>
      </c>
      <c r="AI23">
        <f t="shared" si="4"/>
        <v>4369.8999999999996</v>
      </c>
      <c r="AL23">
        <f t="shared" si="10"/>
        <v>0.3621822009656972</v>
      </c>
      <c r="AM23">
        <f t="shared" si="5"/>
        <v>2.7712304629396556E-2</v>
      </c>
      <c r="AN23">
        <f t="shared" si="6"/>
        <v>8.2519050779194039E-2</v>
      </c>
      <c r="AO23">
        <f t="shared" si="7"/>
        <v>2.6247740222888397E-2</v>
      </c>
      <c r="AP23">
        <f t="shared" si="8"/>
        <v>0.10515114762351542</v>
      </c>
      <c r="AQ23">
        <f t="shared" si="9"/>
        <v>0.10425867868829952</v>
      </c>
    </row>
    <row r="24" spans="1:43" x14ac:dyDescent="0.3">
      <c r="A24" s="4" t="s">
        <v>35</v>
      </c>
      <c r="B24" s="5">
        <v>2014</v>
      </c>
      <c r="C24" s="5" t="s">
        <v>53</v>
      </c>
      <c r="D24" s="5">
        <v>123.3</v>
      </c>
      <c r="E24" s="5">
        <v>123.7</v>
      </c>
      <c r="F24" s="5">
        <v>121</v>
      </c>
      <c r="G24" s="5">
        <v>124.2</v>
      </c>
      <c r="H24" s="5">
        <v>107.8</v>
      </c>
      <c r="I24" s="5">
        <v>125.7</v>
      </c>
      <c r="J24" s="5">
        <v>152.4</v>
      </c>
      <c r="K24" s="5">
        <v>117.2</v>
      </c>
      <c r="L24" s="5">
        <v>102.1</v>
      </c>
      <c r="M24" s="5">
        <v>118.7</v>
      </c>
      <c r="N24" s="5">
        <v>116.4</v>
      </c>
      <c r="O24" s="5">
        <v>125.6</v>
      </c>
      <c r="P24" s="5">
        <v>125.1</v>
      </c>
      <c r="Q24" s="5">
        <f t="shared" si="0"/>
        <v>1583.2</v>
      </c>
      <c r="R24" s="5">
        <v>122.1</v>
      </c>
      <c r="S24" s="5">
        <v>122.1</v>
      </c>
      <c r="T24" s="5">
        <v>118.4</v>
      </c>
      <c r="U24" s="5">
        <v>121.6</v>
      </c>
      <c r="V24" s="5">
        <f t="shared" si="1"/>
        <v>362.1</v>
      </c>
      <c r="W24" s="5">
        <v>117.1</v>
      </c>
      <c r="X24" s="5">
        <v>115.5</v>
      </c>
      <c r="Y24" s="5">
        <v>117.3</v>
      </c>
      <c r="Z24" s="5">
        <v>114.8</v>
      </c>
      <c r="AA24" s="5">
        <v>110.8</v>
      </c>
      <c r="AB24" s="5">
        <f t="shared" si="2"/>
        <v>460</v>
      </c>
      <c r="AC24" s="5">
        <v>113.7</v>
      </c>
      <c r="AD24" s="5">
        <v>119</v>
      </c>
      <c r="AE24" s="5">
        <v>109.1</v>
      </c>
      <c r="AF24" s="5">
        <v>113.8</v>
      </c>
      <c r="AG24" s="5">
        <f t="shared" si="3"/>
        <v>455.59999999999997</v>
      </c>
      <c r="AH24" s="7">
        <v>120.1</v>
      </c>
      <c r="AI24">
        <f t="shared" si="4"/>
        <v>4376.2000000000007</v>
      </c>
      <c r="AL24">
        <f t="shared" si="10"/>
        <v>0.36177505598464416</v>
      </c>
      <c r="AM24">
        <f t="shared" si="5"/>
        <v>2.7900918605182571E-2</v>
      </c>
      <c r="AN24">
        <f t="shared" si="6"/>
        <v>8.2743019057629902E-2</v>
      </c>
      <c r="AO24">
        <f t="shared" si="7"/>
        <v>2.6392760842740271E-2</v>
      </c>
      <c r="AP24">
        <f t="shared" si="8"/>
        <v>0.10511402586719069</v>
      </c>
      <c r="AQ24">
        <f t="shared" si="9"/>
        <v>0.10410858735889582</v>
      </c>
    </row>
    <row r="25" spans="1:43" x14ac:dyDescent="0.3">
      <c r="A25" s="6" t="s">
        <v>35</v>
      </c>
      <c r="B25" s="3">
        <v>2014</v>
      </c>
      <c r="C25" s="3" t="s">
        <v>55</v>
      </c>
      <c r="D25" s="3">
        <v>122.9</v>
      </c>
      <c r="E25" s="3">
        <v>123.2</v>
      </c>
      <c r="F25" s="3">
        <v>123.5</v>
      </c>
      <c r="G25" s="3">
        <v>124.5</v>
      </c>
      <c r="H25" s="3">
        <v>107.6</v>
      </c>
      <c r="I25" s="3">
        <v>125.7</v>
      </c>
      <c r="J25" s="3">
        <v>140.5</v>
      </c>
      <c r="K25" s="3">
        <v>117.6</v>
      </c>
      <c r="L25" s="3">
        <v>100.6</v>
      </c>
      <c r="M25" s="3">
        <v>119.1</v>
      </c>
      <c r="N25" s="3">
        <v>116.8</v>
      </c>
      <c r="O25" s="3">
        <v>126.1</v>
      </c>
      <c r="P25" s="3">
        <v>123.6</v>
      </c>
      <c r="Q25" s="5">
        <f t="shared" si="0"/>
        <v>1571.6999999999998</v>
      </c>
      <c r="R25" s="3">
        <v>123</v>
      </c>
      <c r="S25" s="3">
        <v>122.6</v>
      </c>
      <c r="T25" s="3">
        <v>118.6</v>
      </c>
      <c r="U25" s="3">
        <v>122</v>
      </c>
      <c r="V25" s="5">
        <f t="shared" si="1"/>
        <v>363.2</v>
      </c>
      <c r="W25" s="3">
        <v>116.5</v>
      </c>
      <c r="X25" s="3">
        <v>115.7</v>
      </c>
      <c r="Y25" s="3">
        <v>117.5</v>
      </c>
      <c r="Z25" s="3">
        <v>115.1</v>
      </c>
      <c r="AA25" s="3">
        <v>110.1</v>
      </c>
      <c r="AB25" s="5">
        <f t="shared" si="2"/>
        <v>459.20000000000005</v>
      </c>
      <c r="AC25" s="3">
        <v>113.9</v>
      </c>
      <c r="AD25" s="3">
        <v>119.5</v>
      </c>
      <c r="AE25" s="3">
        <v>109.8</v>
      </c>
      <c r="AF25" s="3">
        <v>113.8</v>
      </c>
      <c r="AG25" s="5">
        <f t="shared" si="3"/>
        <v>457</v>
      </c>
      <c r="AH25" s="8">
        <v>119.4</v>
      </c>
      <c r="AI25">
        <f t="shared" si="4"/>
        <v>4369.1999999999989</v>
      </c>
      <c r="AL25">
        <f t="shared" si="10"/>
        <v>0.35972260368030767</v>
      </c>
      <c r="AM25">
        <f t="shared" si="5"/>
        <v>2.815160670145565E-2</v>
      </c>
      <c r="AN25">
        <f t="shared" si="6"/>
        <v>8.3127345967225139E-2</v>
      </c>
      <c r="AO25">
        <f t="shared" si="7"/>
        <v>2.648082028746682E-2</v>
      </c>
      <c r="AP25">
        <f t="shared" si="8"/>
        <v>0.10509933168543444</v>
      </c>
      <c r="AQ25">
        <f t="shared" si="9"/>
        <v>0.10459580701272547</v>
      </c>
    </row>
    <row r="26" spans="1:43" x14ac:dyDescent="0.3">
      <c r="A26" s="4" t="s">
        <v>35</v>
      </c>
      <c r="B26" s="5">
        <v>2015</v>
      </c>
      <c r="C26" s="5" t="s">
        <v>31</v>
      </c>
      <c r="D26" s="5">
        <v>123.4</v>
      </c>
      <c r="E26" s="5">
        <v>123.9</v>
      </c>
      <c r="F26" s="5">
        <v>123.8</v>
      </c>
      <c r="G26" s="5">
        <v>125</v>
      </c>
      <c r="H26" s="5">
        <v>108.5</v>
      </c>
      <c r="I26" s="5">
        <v>126.2</v>
      </c>
      <c r="J26" s="5">
        <v>133</v>
      </c>
      <c r="K26" s="5">
        <v>119.1</v>
      </c>
      <c r="L26" s="5">
        <v>99</v>
      </c>
      <c r="M26" s="5">
        <v>120.3</v>
      </c>
      <c r="N26" s="5">
        <v>117.3</v>
      </c>
      <c r="O26" s="5">
        <v>126.7</v>
      </c>
      <c r="P26" s="5">
        <v>123.1</v>
      </c>
      <c r="Q26" s="5">
        <f t="shared" si="0"/>
        <v>1569.3</v>
      </c>
      <c r="R26" s="5">
        <v>124</v>
      </c>
      <c r="S26" s="5">
        <v>123.1</v>
      </c>
      <c r="T26" s="5">
        <v>119.3</v>
      </c>
      <c r="U26" s="5">
        <v>122.5</v>
      </c>
      <c r="V26" s="5">
        <f t="shared" si="1"/>
        <v>364.9</v>
      </c>
      <c r="W26" s="5">
        <v>117.3</v>
      </c>
      <c r="X26" s="5">
        <v>116.5</v>
      </c>
      <c r="Y26" s="5">
        <v>118.1</v>
      </c>
      <c r="Z26" s="5">
        <v>115.5</v>
      </c>
      <c r="AA26" s="5">
        <v>109.4</v>
      </c>
      <c r="AB26" s="5">
        <f t="shared" si="2"/>
        <v>460.29999999999995</v>
      </c>
      <c r="AC26" s="5">
        <v>114.3</v>
      </c>
      <c r="AD26" s="5">
        <v>119.7</v>
      </c>
      <c r="AE26" s="5">
        <v>110.7</v>
      </c>
      <c r="AF26" s="5">
        <v>114</v>
      </c>
      <c r="AG26" s="5">
        <f t="shared" si="3"/>
        <v>458.7</v>
      </c>
      <c r="AH26" s="7">
        <v>119.5</v>
      </c>
      <c r="AI26">
        <f t="shared" si="4"/>
        <v>4377.5999999999995</v>
      </c>
      <c r="AL26">
        <f t="shared" si="10"/>
        <v>0.35848410087719301</v>
      </c>
      <c r="AM26">
        <f t="shared" si="5"/>
        <v>2.8326023391812869E-2</v>
      </c>
      <c r="AN26">
        <f t="shared" si="6"/>
        <v>8.3356176900584805E-2</v>
      </c>
      <c r="AO26">
        <f t="shared" si="7"/>
        <v>2.661275584795322E-2</v>
      </c>
      <c r="AP26">
        <f t="shared" si="8"/>
        <v>0.10514894005847954</v>
      </c>
      <c r="AQ26">
        <f t="shared" si="9"/>
        <v>0.10478344298245615</v>
      </c>
    </row>
    <row r="27" spans="1:43" x14ac:dyDescent="0.3">
      <c r="A27" s="6" t="s">
        <v>35</v>
      </c>
      <c r="B27" s="3">
        <v>2015</v>
      </c>
      <c r="C27" s="3" t="s">
        <v>36</v>
      </c>
      <c r="D27" s="3">
        <v>123.7</v>
      </c>
      <c r="E27" s="3">
        <v>125.1</v>
      </c>
      <c r="F27" s="3">
        <v>121.1</v>
      </c>
      <c r="G27" s="3">
        <v>125.7</v>
      </c>
      <c r="H27" s="3">
        <v>109.1</v>
      </c>
      <c r="I27" s="3">
        <v>125.8</v>
      </c>
      <c r="J27" s="3">
        <v>129.4</v>
      </c>
      <c r="K27" s="3">
        <v>120.9</v>
      </c>
      <c r="L27" s="3">
        <v>98.3</v>
      </c>
      <c r="M27" s="3">
        <v>121.6</v>
      </c>
      <c r="N27" s="3">
        <v>118</v>
      </c>
      <c r="O27" s="3">
        <v>127.6</v>
      </c>
      <c r="P27" s="3">
        <v>123.1</v>
      </c>
      <c r="Q27" s="5">
        <f t="shared" si="0"/>
        <v>1569.3999999999996</v>
      </c>
      <c r="R27" s="3">
        <v>125.2</v>
      </c>
      <c r="S27" s="3">
        <v>123.8</v>
      </c>
      <c r="T27" s="3">
        <v>120.1</v>
      </c>
      <c r="U27" s="3">
        <v>123.3</v>
      </c>
      <c r="V27" s="5">
        <f t="shared" si="1"/>
        <v>367.2</v>
      </c>
      <c r="W27" s="3">
        <v>118.1</v>
      </c>
      <c r="X27" s="3">
        <v>117.7</v>
      </c>
      <c r="Y27" s="3">
        <v>118.7</v>
      </c>
      <c r="Z27" s="3">
        <v>116.3</v>
      </c>
      <c r="AA27" s="3">
        <v>108.7</v>
      </c>
      <c r="AB27" s="5">
        <f t="shared" si="2"/>
        <v>461.8</v>
      </c>
      <c r="AC27" s="3">
        <v>114.9</v>
      </c>
      <c r="AD27" s="3">
        <v>119.7</v>
      </c>
      <c r="AE27" s="3">
        <v>111.2</v>
      </c>
      <c r="AF27" s="3">
        <v>114.1</v>
      </c>
      <c r="AG27" s="5">
        <f t="shared" si="3"/>
        <v>459.9</v>
      </c>
      <c r="AH27" s="8">
        <v>119.7</v>
      </c>
      <c r="AI27">
        <f t="shared" si="4"/>
        <v>4390.0999999999985</v>
      </c>
      <c r="AL27">
        <f t="shared" si="10"/>
        <v>0.3574861620464227</v>
      </c>
      <c r="AM27">
        <f t="shared" si="5"/>
        <v>2.8518712557800516E-2</v>
      </c>
      <c r="AN27">
        <f t="shared" si="6"/>
        <v>8.3642741623197681E-2</v>
      </c>
      <c r="AO27">
        <f t="shared" si="7"/>
        <v>2.6810323227261349E-2</v>
      </c>
      <c r="AP27">
        <f t="shared" si="8"/>
        <v>0.10519122571239839</v>
      </c>
      <c r="AQ27">
        <f t="shared" si="9"/>
        <v>0.1047584337486618</v>
      </c>
    </row>
    <row r="28" spans="1:43" x14ac:dyDescent="0.3">
      <c r="A28" s="4" t="s">
        <v>35</v>
      </c>
      <c r="B28" s="5">
        <v>2015</v>
      </c>
      <c r="C28" s="5" t="s">
        <v>38</v>
      </c>
      <c r="D28" s="5">
        <v>123.5</v>
      </c>
      <c r="E28" s="5">
        <v>125.4</v>
      </c>
      <c r="F28" s="5">
        <v>116.8</v>
      </c>
      <c r="G28" s="5">
        <v>126</v>
      </c>
      <c r="H28" s="5">
        <v>109.2</v>
      </c>
      <c r="I28" s="5">
        <v>127.6</v>
      </c>
      <c r="J28" s="5">
        <v>129.19999999999999</v>
      </c>
      <c r="K28" s="5">
        <v>122.4</v>
      </c>
      <c r="L28" s="5">
        <v>97</v>
      </c>
      <c r="M28" s="5">
        <v>122.1</v>
      </c>
      <c r="N28" s="5">
        <v>118.1</v>
      </c>
      <c r="O28" s="5">
        <v>128.4</v>
      </c>
      <c r="P28" s="5">
        <v>123.4</v>
      </c>
      <c r="Q28" s="5">
        <f t="shared" si="0"/>
        <v>1569.1</v>
      </c>
      <c r="R28" s="5">
        <v>125.8</v>
      </c>
      <c r="S28" s="5">
        <v>124.3</v>
      </c>
      <c r="T28" s="5">
        <v>120.4</v>
      </c>
      <c r="U28" s="5">
        <v>123.7</v>
      </c>
      <c r="V28" s="5">
        <f t="shared" si="1"/>
        <v>368.4</v>
      </c>
      <c r="W28" s="5">
        <v>118.6</v>
      </c>
      <c r="X28" s="5">
        <v>118.3</v>
      </c>
      <c r="Y28" s="5">
        <v>119.2</v>
      </c>
      <c r="Z28" s="5">
        <v>116.7</v>
      </c>
      <c r="AA28" s="5">
        <v>109.9</v>
      </c>
      <c r="AB28" s="5">
        <f t="shared" si="2"/>
        <v>464.4</v>
      </c>
      <c r="AC28" s="5">
        <v>115.4</v>
      </c>
      <c r="AD28" s="5">
        <v>120.1</v>
      </c>
      <c r="AE28" s="5">
        <v>111</v>
      </c>
      <c r="AF28" s="5">
        <v>114.7</v>
      </c>
      <c r="AG28" s="5">
        <f t="shared" si="3"/>
        <v>461.2</v>
      </c>
      <c r="AH28" s="7">
        <v>120.2</v>
      </c>
      <c r="AI28">
        <f t="shared" si="4"/>
        <v>4401.2</v>
      </c>
      <c r="AL28">
        <f t="shared" si="10"/>
        <v>0.35651640461692263</v>
      </c>
      <c r="AM28">
        <f t="shared" si="5"/>
        <v>2.8583113696264657E-2</v>
      </c>
      <c r="AN28">
        <f t="shared" si="6"/>
        <v>8.3704444242479317E-2</v>
      </c>
      <c r="AO28">
        <f t="shared" si="7"/>
        <v>2.6879032991002454E-2</v>
      </c>
      <c r="AP28">
        <f t="shared" si="8"/>
        <v>0.1055166772698355</v>
      </c>
      <c r="AQ28">
        <f t="shared" si="9"/>
        <v>0.1047896028355903</v>
      </c>
    </row>
    <row r="29" spans="1:43" x14ac:dyDescent="0.3">
      <c r="A29" s="6" t="s">
        <v>35</v>
      </c>
      <c r="B29" s="3">
        <v>2015</v>
      </c>
      <c r="C29" s="3" t="s">
        <v>39</v>
      </c>
      <c r="D29" s="3">
        <v>123.5</v>
      </c>
      <c r="E29" s="3">
        <v>126.4</v>
      </c>
      <c r="F29" s="3">
        <v>114.4</v>
      </c>
      <c r="G29" s="3">
        <v>126.6</v>
      </c>
      <c r="H29" s="3">
        <v>109.2</v>
      </c>
      <c r="I29" s="3">
        <v>132.5</v>
      </c>
      <c r="J29" s="3">
        <v>128.6</v>
      </c>
      <c r="K29" s="3">
        <v>124.8</v>
      </c>
      <c r="L29" s="3">
        <v>95.7</v>
      </c>
      <c r="M29" s="3">
        <v>122.4</v>
      </c>
      <c r="N29" s="3">
        <v>118.5</v>
      </c>
      <c r="O29" s="3">
        <v>129.1</v>
      </c>
      <c r="P29" s="3">
        <v>124</v>
      </c>
      <c r="Q29" s="5">
        <f t="shared" si="0"/>
        <v>1575.7</v>
      </c>
      <c r="R29" s="3">
        <v>126.9</v>
      </c>
      <c r="S29" s="3">
        <v>124.7</v>
      </c>
      <c r="T29" s="3">
        <v>120.8</v>
      </c>
      <c r="U29" s="3">
        <v>124.1</v>
      </c>
      <c r="V29" s="5">
        <f t="shared" si="1"/>
        <v>369.6</v>
      </c>
      <c r="W29" s="3">
        <v>119.2</v>
      </c>
      <c r="X29" s="3">
        <v>118.7</v>
      </c>
      <c r="Y29" s="3">
        <v>119.7</v>
      </c>
      <c r="Z29" s="3">
        <v>117.1</v>
      </c>
      <c r="AA29" s="3">
        <v>110.1</v>
      </c>
      <c r="AB29" s="5">
        <f t="shared" si="2"/>
        <v>466.1</v>
      </c>
      <c r="AC29" s="3">
        <v>115.9</v>
      </c>
      <c r="AD29" s="3">
        <v>121</v>
      </c>
      <c r="AE29" s="3">
        <v>111.7</v>
      </c>
      <c r="AF29" s="3">
        <v>115.1</v>
      </c>
      <c r="AG29" s="5">
        <f t="shared" si="3"/>
        <v>463.70000000000005</v>
      </c>
      <c r="AH29" s="8">
        <v>120.7</v>
      </c>
      <c r="AI29">
        <f t="shared" si="4"/>
        <v>4420.0999999999995</v>
      </c>
      <c r="AL29">
        <f t="shared" si="10"/>
        <v>0.35648514739485537</v>
      </c>
      <c r="AM29">
        <f t="shared" si="5"/>
        <v>2.8709757697789648E-2</v>
      </c>
      <c r="AN29">
        <f t="shared" si="6"/>
        <v>8.3618017691907437E-2</v>
      </c>
      <c r="AO29">
        <f t="shared" si="7"/>
        <v>2.6854596049863129E-2</v>
      </c>
      <c r="AP29">
        <f t="shared" si="8"/>
        <v>0.10545010293884756</v>
      </c>
      <c r="AQ29">
        <f t="shared" si="9"/>
        <v>0.10490712879799102</v>
      </c>
    </row>
    <row r="30" spans="1:43" x14ac:dyDescent="0.3">
      <c r="A30" s="4" t="s">
        <v>35</v>
      </c>
      <c r="B30" s="5">
        <v>2015</v>
      </c>
      <c r="C30" s="5" t="s">
        <v>41</v>
      </c>
      <c r="D30" s="5">
        <v>123.6</v>
      </c>
      <c r="E30" s="5">
        <v>128</v>
      </c>
      <c r="F30" s="5">
        <v>115</v>
      </c>
      <c r="G30" s="5">
        <v>127.3</v>
      </c>
      <c r="H30" s="5">
        <v>109.8</v>
      </c>
      <c r="I30" s="5">
        <v>132.6</v>
      </c>
      <c r="J30" s="5">
        <v>130.9</v>
      </c>
      <c r="K30" s="5">
        <v>130.5</v>
      </c>
      <c r="L30" s="5">
        <v>95.3</v>
      </c>
      <c r="M30" s="5">
        <v>123.4</v>
      </c>
      <c r="N30" s="5">
        <v>119.2</v>
      </c>
      <c r="O30" s="5">
        <v>129.80000000000001</v>
      </c>
      <c r="P30" s="5">
        <v>125</v>
      </c>
      <c r="Q30" s="5">
        <f t="shared" si="0"/>
        <v>1590.4</v>
      </c>
      <c r="R30" s="5">
        <v>127.9</v>
      </c>
      <c r="S30" s="5">
        <v>125.4</v>
      </c>
      <c r="T30" s="5">
        <v>121.3</v>
      </c>
      <c r="U30" s="5">
        <v>124.7</v>
      </c>
      <c r="V30" s="5">
        <f t="shared" si="1"/>
        <v>371.4</v>
      </c>
      <c r="W30" s="5">
        <v>119.6</v>
      </c>
      <c r="X30" s="5">
        <v>119.2</v>
      </c>
      <c r="Y30" s="5">
        <v>120.2</v>
      </c>
      <c r="Z30" s="5">
        <v>117.7</v>
      </c>
      <c r="AA30" s="5">
        <v>112</v>
      </c>
      <c r="AB30" s="5">
        <f t="shared" si="2"/>
        <v>469.5</v>
      </c>
      <c r="AC30" s="5">
        <v>116.3</v>
      </c>
      <c r="AD30" s="5">
        <v>121.4</v>
      </c>
      <c r="AE30" s="5">
        <v>112.3</v>
      </c>
      <c r="AF30" s="5">
        <v>116.1</v>
      </c>
      <c r="AG30" s="5">
        <f t="shared" si="3"/>
        <v>466.1</v>
      </c>
      <c r="AH30" s="7">
        <v>121.6</v>
      </c>
      <c r="AI30">
        <f t="shared" si="4"/>
        <v>4451.5</v>
      </c>
      <c r="AL30">
        <f t="shared" si="10"/>
        <v>0.35727282938335397</v>
      </c>
      <c r="AM30">
        <f t="shared" si="5"/>
        <v>2.873188812759744E-2</v>
      </c>
      <c r="AN30">
        <f t="shared" si="6"/>
        <v>8.3432550825564417E-2</v>
      </c>
      <c r="AO30">
        <f t="shared" si="7"/>
        <v>2.6777490733460634E-2</v>
      </c>
      <c r="AP30">
        <f t="shared" si="8"/>
        <v>0.1054700662697967</v>
      </c>
      <c r="AQ30">
        <f t="shared" si="9"/>
        <v>0.1047062787824329</v>
      </c>
    </row>
    <row r="31" spans="1:43" x14ac:dyDescent="0.3">
      <c r="A31" s="6" t="s">
        <v>35</v>
      </c>
      <c r="B31" s="3">
        <v>2015</v>
      </c>
      <c r="C31" s="3" t="s">
        <v>42</v>
      </c>
      <c r="D31" s="3">
        <v>123.9</v>
      </c>
      <c r="E31" s="3">
        <v>131.80000000000001</v>
      </c>
      <c r="F31" s="3">
        <v>121.6</v>
      </c>
      <c r="G31" s="3">
        <v>128.19999999999999</v>
      </c>
      <c r="H31" s="3">
        <v>111.1</v>
      </c>
      <c r="I31" s="3">
        <v>132.80000000000001</v>
      </c>
      <c r="J31" s="3">
        <v>139.1</v>
      </c>
      <c r="K31" s="3">
        <v>137.4</v>
      </c>
      <c r="L31" s="3">
        <v>94.1</v>
      </c>
      <c r="M31" s="3">
        <v>125.5</v>
      </c>
      <c r="N31" s="3">
        <v>119.8</v>
      </c>
      <c r="O31" s="3">
        <v>130.9</v>
      </c>
      <c r="P31" s="3">
        <v>127.3</v>
      </c>
      <c r="Q31" s="5">
        <f t="shared" si="0"/>
        <v>1623.5</v>
      </c>
      <c r="R31" s="3">
        <v>129.19999999999999</v>
      </c>
      <c r="S31" s="3">
        <v>126.4</v>
      </c>
      <c r="T31" s="3">
        <v>122</v>
      </c>
      <c r="U31" s="3">
        <v>125.7</v>
      </c>
      <c r="V31" s="5">
        <f t="shared" si="1"/>
        <v>374.1</v>
      </c>
      <c r="W31" s="3">
        <v>119</v>
      </c>
      <c r="X31" s="3">
        <v>119.8</v>
      </c>
      <c r="Y31" s="3">
        <v>121.1</v>
      </c>
      <c r="Z31" s="3">
        <v>118.5</v>
      </c>
      <c r="AA31" s="3">
        <v>112.9</v>
      </c>
      <c r="AB31" s="5">
        <f t="shared" si="2"/>
        <v>471.5</v>
      </c>
      <c r="AC31" s="3">
        <v>116.9</v>
      </c>
      <c r="AD31" s="3">
        <v>123.1</v>
      </c>
      <c r="AE31" s="3">
        <v>112.8</v>
      </c>
      <c r="AF31" s="3">
        <v>117</v>
      </c>
      <c r="AG31" s="5">
        <f t="shared" si="3"/>
        <v>469.8</v>
      </c>
      <c r="AH31" s="8">
        <v>123</v>
      </c>
      <c r="AI31">
        <f t="shared" si="4"/>
        <v>4503.3</v>
      </c>
      <c r="AL31">
        <f t="shared" si="10"/>
        <v>0.36051340128350318</v>
      </c>
      <c r="AM31">
        <f t="shared" si="5"/>
        <v>2.869007172517931E-2</v>
      </c>
      <c r="AN31">
        <f t="shared" si="6"/>
        <v>8.3072413563386849E-2</v>
      </c>
      <c r="AO31">
        <f t="shared" si="7"/>
        <v>2.6602713565607443E-2</v>
      </c>
      <c r="AP31">
        <f t="shared" si="8"/>
        <v>0.10470099704661026</v>
      </c>
      <c r="AQ31">
        <f t="shared" si="9"/>
        <v>0.1043234961028579</v>
      </c>
    </row>
    <row r="32" spans="1:43" x14ac:dyDescent="0.3">
      <c r="A32" s="4" t="s">
        <v>35</v>
      </c>
      <c r="B32" s="5">
        <v>2015</v>
      </c>
      <c r="C32" s="5" t="s">
        <v>44</v>
      </c>
      <c r="D32" s="5">
        <v>123.7</v>
      </c>
      <c r="E32" s="5">
        <v>132.5</v>
      </c>
      <c r="F32" s="5">
        <v>121</v>
      </c>
      <c r="G32" s="5">
        <v>128.30000000000001</v>
      </c>
      <c r="H32" s="5">
        <v>110.9</v>
      </c>
      <c r="I32" s="5">
        <v>133.1</v>
      </c>
      <c r="J32" s="5">
        <v>145.1</v>
      </c>
      <c r="K32" s="5">
        <v>139.1</v>
      </c>
      <c r="L32" s="5">
        <v>91.3</v>
      </c>
      <c r="M32" s="5">
        <v>126.1</v>
      </c>
      <c r="N32" s="5">
        <v>119.9</v>
      </c>
      <c r="O32" s="5">
        <v>131.4</v>
      </c>
      <c r="P32" s="5">
        <v>128.19999999999999</v>
      </c>
      <c r="Q32" s="5">
        <f t="shared" si="0"/>
        <v>1630.6000000000001</v>
      </c>
      <c r="R32" s="5">
        <v>130.4</v>
      </c>
      <c r="S32" s="5">
        <v>126.7</v>
      </c>
      <c r="T32" s="5">
        <v>122.3</v>
      </c>
      <c r="U32" s="5">
        <v>126.1</v>
      </c>
      <c r="V32" s="5">
        <f t="shared" si="1"/>
        <v>375.1</v>
      </c>
      <c r="W32" s="5">
        <v>119.9</v>
      </c>
      <c r="X32" s="5">
        <v>120.1</v>
      </c>
      <c r="Y32" s="5">
        <v>121.3</v>
      </c>
      <c r="Z32" s="5">
        <v>119</v>
      </c>
      <c r="AA32" s="5">
        <v>112.7</v>
      </c>
      <c r="AB32" s="5">
        <f t="shared" si="2"/>
        <v>472.9</v>
      </c>
      <c r="AC32" s="5">
        <v>117.2</v>
      </c>
      <c r="AD32" s="5">
        <v>124.4</v>
      </c>
      <c r="AE32" s="5">
        <v>112.3</v>
      </c>
      <c r="AF32" s="5">
        <v>117.2</v>
      </c>
      <c r="AG32" s="5">
        <f t="shared" si="3"/>
        <v>471.1</v>
      </c>
      <c r="AH32" s="7">
        <v>123.6</v>
      </c>
      <c r="AI32">
        <f t="shared" si="4"/>
        <v>4519.3</v>
      </c>
      <c r="AL32">
        <f t="shared" si="10"/>
        <v>0.36080808974841239</v>
      </c>
      <c r="AM32">
        <f t="shared" si="5"/>
        <v>2.8854026065983671E-2</v>
      </c>
      <c r="AN32">
        <f t="shared" si="6"/>
        <v>8.2999579580908547E-2</v>
      </c>
      <c r="AO32">
        <f t="shared" si="7"/>
        <v>2.6574912043900601E-2</v>
      </c>
      <c r="AP32">
        <f t="shared" si="8"/>
        <v>0.10464009913039629</v>
      </c>
      <c r="AQ32">
        <f t="shared" si="9"/>
        <v>0.10424180735954683</v>
      </c>
    </row>
    <row r="33" spans="1:43" x14ac:dyDescent="0.3">
      <c r="A33" s="6" t="s">
        <v>35</v>
      </c>
      <c r="B33" s="3">
        <v>2015</v>
      </c>
      <c r="C33" s="3" t="s">
        <v>46</v>
      </c>
      <c r="D33" s="3">
        <v>124.2</v>
      </c>
      <c r="E33" s="3">
        <v>131.4</v>
      </c>
      <c r="F33" s="3">
        <v>120.1</v>
      </c>
      <c r="G33" s="3">
        <v>128.5</v>
      </c>
      <c r="H33" s="3">
        <v>111.4</v>
      </c>
      <c r="I33" s="3">
        <v>132.30000000000001</v>
      </c>
      <c r="J33" s="3">
        <v>157.6</v>
      </c>
      <c r="K33" s="3">
        <v>144</v>
      </c>
      <c r="L33" s="3">
        <v>90.5</v>
      </c>
      <c r="M33" s="3">
        <v>126.8</v>
      </c>
      <c r="N33" s="3">
        <v>120.4</v>
      </c>
      <c r="O33" s="3">
        <v>132.1</v>
      </c>
      <c r="P33" s="3">
        <v>130.30000000000001</v>
      </c>
      <c r="Q33" s="5">
        <f t="shared" si="0"/>
        <v>1649.6</v>
      </c>
      <c r="R33" s="3">
        <v>131.19999999999999</v>
      </c>
      <c r="S33" s="3">
        <v>127.2</v>
      </c>
      <c r="T33" s="3">
        <v>122.9</v>
      </c>
      <c r="U33" s="3">
        <v>126.6</v>
      </c>
      <c r="V33" s="5">
        <f t="shared" si="1"/>
        <v>376.70000000000005</v>
      </c>
      <c r="W33" s="3">
        <v>120.9</v>
      </c>
      <c r="X33" s="3">
        <v>120.6</v>
      </c>
      <c r="Y33" s="3">
        <v>122</v>
      </c>
      <c r="Z33" s="3">
        <v>119.4</v>
      </c>
      <c r="AA33" s="3">
        <v>111.7</v>
      </c>
      <c r="AB33" s="5">
        <f t="shared" si="2"/>
        <v>474</v>
      </c>
      <c r="AC33" s="3">
        <v>117.8</v>
      </c>
      <c r="AD33" s="3">
        <v>125.1</v>
      </c>
      <c r="AE33" s="3">
        <v>112.3</v>
      </c>
      <c r="AF33" s="3">
        <v>117.2</v>
      </c>
      <c r="AG33" s="5">
        <f t="shared" si="3"/>
        <v>472.4</v>
      </c>
      <c r="AH33" s="8">
        <v>124.8</v>
      </c>
      <c r="AI33">
        <f t="shared" si="4"/>
        <v>4547.5999999999995</v>
      </c>
      <c r="AL33">
        <f t="shared" si="10"/>
        <v>0.36274078634884338</v>
      </c>
      <c r="AM33">
        <f t="shared" si="5"/>
        <v>2.8850382619403644E-2</v>
      </c>
      <c r="AN33">
        <f t="shared" si="6"/>
        <v>8.283490192629081E-2</v>
      </c>
      <c r="AO33">
        <f t="shared" si="7"/>
        <v>2.6519482804116458E-2</v>
      </c>
      <c r="AP33">
        <f t="shared" si="8"/>
        <v>0.10423080306095524</v>
      </c>
      <c r="AQ33">
        <f t="shared" si="9"/>
        <v>0.10387896912657227</v>
      </c>
    </row>
    <row r="34" spans="1:43" x14ac:dyDescent="0.3">
      <c r="A34" s="4" t="s">
        <v>35</v>
      </c>
      <c r="B34" s="5">
        <v>2015</v>
      </c>
      <c r="C34" s="5" t="s">
        <v>48</v>
      </c>
      <c r="D34" s="5">
        <v>124.6</v>
      </c>
      <c r="E34" s="5">
        <v>130.4</v>
      </c>
      <c r="F34" s="5">
        <v>118.7</v>
      </c>
      <c r="G34" s="5">
        <v>128.9</v>
      </c>
      <c r="H34" s="5">
        <v>111.9</v>
      </c>
      <c r="I34" s="5">
        <v>128.4</v>
      </c>
      <c r="J34" s="5">
        <v>162.19999999999999</v>
      </c>
      <c r="K34" s="5">
        <v>150</v>
      </c>
      <c r="L34" s="5">
        <v>90.4</v>
      </c>
      <c r="M34" s="5">
        <v>128.4</v>
      </c>
      <c r="N34" s="5">
        <v>120.7</v>
      </c>
      <c r="O34" s="5">
        <v>132.5</v>
      </c>
      <c r="P34" s="5">
        <v>131.19999999999999</v>
      </c>
      <c r="Q34" s="5">
        <f t="shared" si="0"/>
        <v>1658.3000000000002</v>
      </c>
      <c r="R34" s="5">
        <v>132</v>
      </c>
      <c r="S34" s="5">
        <v>127.9</v>
      </c>
      <c r="T34" s="5">
        <v>123.4</v>
      </c>
      <c r="U34" s="5">
        <v>127.2</v>
      </c>
      <c r="V34" s="5">
        <f t="shared" si="1"/>
        <v>378.5</v>
      </c>
      <c r="W34" s="5">
        <v>121.6</v>
      </c>
      <c r="X34" s="5">
        <v>120.4</v>
      </c>
      <c r="Y34" s="5">
        <v>122.6</v>
      </c>
      <c r="Z34" s="5">
        <v>119.8</v>
      </c>
      <c r="AA34" s="5">
        <v>111.3</v>
      </c>
      <c r="AB34" s="5">
        <f t="shared" si="2"/>
        <v>475.3</v>
      </c>
      <c r="AC34" s="5">
        <v>118.3</v>
      </c>
      <c r="AD34" s="5">
        <v>125.7</v>
      </c>
      <c r="AE34" s="5">
        <v>113.4</v>
      </c>
      <c r="AF34" s="5">
        <v>117.5</v>
      </c>
      <c r="AG34" s="5">
        <f t="shared" si="3"/>
        <v>474.9</v>
      </c>
      <c r="AH34" s="7">
        <v>125.4</v>
      </c>
      <c r="AI34">
        <f t="shared" si="4"/>
        <v>4568.1000000000004</v>
      </c>
      <c r="AL34">
        <f t="shared" si="10"/>
        <v>0.36301744707865413</v>
      </c>
      <c r="AM34">
        <f t="shared" si="5"/>
        <v>2.8896039929073355E-2</v>
      </c>
      <c r="AN34">
        <f t="shared" si="6"/>
        <v>8.285720540268382E-2</v>
      </c>
      <c r="AO34">
        <f t="shared" si="7"/>
        <v>2.6356690965609334E-2</v>
      </c>
      <c r="AP34">
        <f t="shared" si="8"/>
        <v>0.10404763468400428</v>
      </c>
      <c r="AQ34">
        <f t="shared" si="9"/>
        <v>0.10396007092664344</v>
      </c>
    </row>
    <row r="35" spans="1:43" x14ac:dyDescent="0.3">
      <c r="A35" s="6" t="s">
        <v>35</v>
      </c>
      <c r="B35" s="3">
        <v>2015</v>
      </c>
      <c r="C35" s="3" t="s">
        <v>50</v>
      </c>
      <c r="D35" s="3">
        <v>125</v>
      </c>
      <c r="E35" s="3">
        <v>129.80000000000001</v>
      </c>
      <c r="F35" s="3">
        <v>118.9</v>
      </c>
      <c r="G35" s="3">
        <v>129.1</v>
      </c>
      <c r="H35" s="3">
        <v>113.3</v>
      </c>
      <c r="I35" s="3">
        <v>129</v>
      </c>
      <c r="J35" s="3">
        <v>160.4</v>
      </c>
      <c r="K35" s="3">
        <v>165.3</v>
      </c>
      <c r="L35" s="3">
        <v>92.3</v>
      </c>
      <c r="M35" s="3">
        <v>129.69999999999999</v>
      </c>
      <c r="N35" s="3">
        <v>121.1</v>
      </c>
      <c r="O35" s="3">
        <v>133</v>
      </c>
      <c r="P35" s="3">
        <v>132.1</v>
      </c>
      <c r="Q35" s="5">
        <f t="shared" si="0"/>
        <v>1678.9999999999998</v>
      </c>
      <c r="R35" s="3">
        <v>132.5</v>
      </c>
      <c r="S35" s="3">
        <v>128.5</v>
      </c>
      <c r="T35" s="3">
        <v>123.8</v>
      </c>
      <c r="U35" s="3">
        <v>127.8</v>
      </c>
      <c r="V35" s="5">
        <f t="shared" si="1"/>
        <v>380.1</v>
      </c>
      <c r="W35" s="3">
        <v>122.4</v>
      </c>
      <c r="X35" s="3">
        <v>120.8</v>
      </c>
      <c r="Y35" s="3">
        <v>123</v>
      </c>
      <c r="Z35" s="3">
        <v>120.4</v>
      </c>
      <c r="AA35" s="3">
        <v>111.4</v>
      </c>
      <c r="AB35" s="5">
        <f t="shared" si="2"/>
        <v>477.20000000000005</v>
      </c>
      <c r="AC35" s="3">
        <v>118.7</v>
      </c>
      <c r="AD35" s="3">
        <v>125.9</v>
      </c>
      <c r="AE35" s="3">
        <v>113.9</v>
      </c>
      <c r="AF35" s="3">
        <v>117.9</v>
      </c>
      <c r="AG35" s="5">
        <f t="shared" si="3"/>
        <v>476.4</v>
      </c>
      <c r="AH35" s="8">
        <v>126.1</v>
      </c>
      <c r="AI35">
        <f t="shared" si="4"/>
        <v>4599.7</v>
      </c>
      <c r="AL35">
        <f t="shared" si="10"/>
        <v>0.36502380590038475</v>
      </c>
      <c r="AM35">
        <f t="shared" si="5"/>
        <v>2.8806226493032154E-2</v>
      </c>
      <c r="AN35">
        <f t="shared" si="6"/>
        <v>8.2635824075483186E-2</v>
      </c>
      <c r="AO35">
        <f t="shared" si="7"/>
        <v>2.6262582342326674E-2</v>
      </c>
      <c r="AP35">
        <f t="shared" si="8"/>
        <v>0.10374589647150903</v>
      </c>
      <c r="AQ35">
        <f>AG35/AI35</f>
        <v>0.10357197208513598</v>
      </c>
    </row>
    <row r="36" spans="1:43" x14ac:dyDescent="0.3">
      <c r="A36" s="4" t="s">
        <v>35</v>
      </c>
      <c r="B36" s="5">
        <v>2015</v>
      </c>
      <c r="C36" s="5" t="s">
        <v>53</v>
      </c>
      <c r="D36" s="5">
        <v>125.4</v>
      </c>
      <c r="E36" s="5">
        <v>130.30000000000001</v>
      </c>
      <c r="F36" s="5">
        <v>121.6</v>
      </c>
      <c r="G36" s="5">
        <v>129.19999999999999</v>
      </c>
      <c r="H36" s="5">
        <v>114.9</v>
      </c>
      <c r="I36" s="5">
        <v>128.19999999999999</v>
      </c>
      <c r="J36" s="5">
        <v>158.4</v>
      </c>
      <c r="K36" s="5">
        <v>171.2</v>
      </c>
      <c r="L36" s="5">
        <v>93.3</v>
      </c>
      <c r="M36" s="5">
        <v>131.19999999999999</v>
      </c>
      <c r="N36" s="5">
        <v>121.7</v>
      </c>
      <c r="O36" s="5">
        <v>134</v>
      </c>
      <c r="P36" s="5">
        <v>132.69999999999999</v>
      </c>
      <c r="Q36" s="5">
        <f t="shared" si="0"/>
        <v>1692.1</v>
      </c>
      <c r="R36" s="5">
        <v>133.6</v>
      </c>
      <c r="S36" s="5">
        <v>129.30000000000001</v>
      </c>
      <c r="T36" s="5">
        <v>124.5</v>
      </c>
      <c r="U36" s="5">
        <v>128.6</v>
      </c>
      <c r="V36" s="5">
        <f t="shared" si="1"/>
        <v>382.4</v>
      </c>
      <c r="W36" s="5">
        <v>122.9</v>
      </c>
      <c r="X36" s="5">
        <v>121.6</v>
      </c>
      <c r="Y36" s="5">
        <v>123.4</v>
      </c>
      <c r="Z36" s="5">
        <v>120.9</v>
      </c>
      <c r="AA36" s="5">
        <v>111.5</v>
      </c>
      <c r="AB36" s="5">
        <f t="shared" si="2"/>
        <v>478.70000000000005</v>
      </c>
      <c r="AC36" s="5">
        <v>119.2</v>
      </c>
      <c r="AD36" s="5">
        <v>126.3</v>
      </c>
      <c r="AE36" s="5">
        <v>113.8</v>
      </c>
      <c r="AF36" s="5">
        <v>118.1</v>
      </c>
      <c r="AG36" s="5">
        <f t="shared" si="3"/>
        <v>477.4</v>
      </c>
      <c r="AH36" s="7">
        <v>126.6</v>
      </c>
      <c r="AI36">
        <f t="shared" si="4"/>
        <v>4624.3</v>
      </c>
      <c r="AL36">
        <f t="shared" si="10"/>
        <v>0.36591484116514927</v>
      </c>
      <c r="AM36">
        <f t="shared" si="5"/>
        <v>2.8890859157061608E-2</v>
      </c>
      <c r="AN36">
        <f t="shared" si="6"/>
        <v>8.2693596868715261E-2</v>
      </c>
      <c r="AO36">
        <f t="shared" si="7"/>
        <v>2.6295871807624934E-2</v>
      </c>
      <c r="AP36">
        <f t="shared" si="8"/>
        <v>0.10351837034794456</v>
      </c>
      <c r="AQ36">
        <f t="shared" si="9"/>
        <v>0.10323724671842224</v>
      </c>
    </row>
    <row r="37" spans="1:43" x14ac:dyDescent="0.3">
      <c r="A37" s="6" t="s">
        <v>35</v>
      </c>
      <c r="B37" s="3">
        <v>2015</v>
      </c>
      <c r="C37" s="3" t="s">
        <v>55</v>
      </c>
      <c r="D37" s="3">
        <v>125.7</v>
      </c>
      <c r="E37" s="3">
        <v>131.4</v>
      </c>
      <c r="F37" s="3">
        <v>124.8</v>
      </c>
      <c r="G37" s="3">
        <v>129.4</v>
      </c>
      <c r="H37" s="3">
        <v>115.3</v>
      </c>
      <c r="I37" s="3">
        <v>126.6</v>
      </c>
      <c r="J37" s="3">
        <v>146.69999999999999</v>
      </c>
      <c r="K37" s="3">
        <v>171.5</v>
      </c>
      <c r="L37" s="3">
        <v>94.5</v>
      </c>
      <c r="M37" s="3">
        <v>132.1</v>
      </c>
      <c r="N37" s="3">
        <v>122</v>
      </c>
      <c r="O37" s="3">
        <v>134.69999999999999</v>
      </c>
      <c r="P37" s="3">
        <v>131.4</v>
      </c>
      <c r="Q37" s="5">
        <f t="shared" si="0"/>
        <v>1686.1000000000001</v>
      </c>
      <c r="R37" s="3">
        <v>134.5</v>
      </c>
      <c r="S37" s="3">
        <v>129.69999999999999</v>
      </c>
      <c r="T37" s="3">
        <v>124.8</v>
      </c>
      <c r="U37" s="3">
        <v>129</v>
      </c>
      <c r="V37" s="5">
        <f t="shared" si="1"/>
        <v>383.5</v>
      </c>
      <c r="W37" s="3">
        <v>122.4</v>
      </c>
      <c r="X37" s="3">
        <v>122</v>
      </c>
      <c r="Y37" s="3">
        <v>123.6</v>
      </c>
      <c r="Z37" s="3">
        <v>121.4</v>
      </c>
      <c r="AA37" s="3">
        <v>111.5</v>
      </c>
      <c r="AB37" s="5">
        <f t="shared" si="2"/>
        <v>478.9</v>
      </c>
      <c r="AC37" s="3">
        <v>119.6</v>
      </c>
      <c r="AD37" s="3">
        <v>126.2</v>
      </c>
      <c r="AE37" s="3">
        <v>113.7</v>
      </c>
      <c r="AF37" s="3">
        <v>118.3</v>
      </c>
      <c r="AG37" s="5">
        <f t="shared" si="3"/>
        <v>477.8</v>
      </c>
      <c r="AH37" s="8">
        <v>126.1</v>
      </c>
      <c r="AI37">
        <f t="shared" si="4"/>
        <v>4623</v>
      </c>
      <c r="AL37">
        <f t="shared" si="10"/>
        <v>0.3647198788665369</v>
      </c>
      <c r="AM37">
        <f t="shared" si="5"/>
        <v>2.9093662124161798E-2</v>
      </c>
      <c r="AN37">
        <f t="shared" si="6"/>
        <v>8.2954791261085875E-2</v>
      </c>
      <c r="AO37">
        <f t="shared" si="7"/>
        <v>2.6389790179537097E-2</v>
      </c>
      <c r="AP37">
        <f t="shared" si="8"/>
        <v>0.10359074194246159</v>
      </c>
      <c r="AQ37">
        <f t="shared" si="9"/>
        <v>0.10335280121133464</v>
      </c>
    </row>
    <row r="38" spans="1:43" x14ac:dyDescent="0.3">
      <c r="A38" s="4" t="s">
        <v>35</v>
      </c>
      <c r="B38" s="5">
        <v>2016</v>
      </c>
      <c r="C38" s="5" t="s">
        <v>31</v>
      </c>
      <c r="D38" s="5">
        <v>126.1</v>
      </c>
      <c r="E38" s="5">
        <v>134.1</v>
      </c>
      <c r="F38" s="5">
        <v>128.6</v>
      </c>
      <c r="G38" s="5">
        <v>129.9</v>
      </c>
      <c r="H38" s="5">
        <v>115.5</v>
      </c>
      <c r="I38" s="5">
        <v>125.7</v>
      </c>
      <c r="J38" s="5">
        <v>141.5</v>
      </c>
      <c r="K38" s="5">
        <v>170.7</v>
      </c>
      <c r="L38" s="5">
        <v>97.4</v>
      </c>
      <c r="M38" s="5">
        <v>132.9</v>
      </c>
      <c r="N38" s="5">
        <v>122.7</v>
      </c>
      <c r="O38" s="5">
        <v>135.30000000000001</v>
      </c>
      <c r="P38" s="5">
        <v>131.30000000000001</v>
      </c>
      <c r="Q38" s="5">
        <f t="shared" si="0"/>
        <v>1691.7</v>
      </c>
      <c r="R38" s="5">
        <v>135.19999999999999</v>
      </c>
      <c r="S38" s="5">
        <v>130.30000000000001</v>
      </c>
      <c r="T38" s="5">
        <v>125.1</v>
      </c>
      <c r="U38" s="5">
        <v>129.5</v>
      </c>
      <c r="V38" s="5">
        <f t="shared" si="1"/>
        <v>384.9</v>
      </c>
      <c r="W38" s="5">
        <v>123.4</v>
      </c>
      <c r="X38" s="5">
        <v>122.7</v>
      </c>
      <c r="Y38" s="5">
        <v>124.2</v>
      </c>
      <c r="Z38" s="5">
        <v>122</v>
      </c>
      <c r="AA38" s="5">
        <v>111.1</v>
      </c>
      <c r="AB38" s="5">
        <f t="shared" si="2"/>
        <v>480.70000000000005</v>
      </c>
      <c r="AC38" s="5">
        <v>119.8</v>
      </c>
      <c r="AD38" s="5">
        <v>126.3</v>
      </c>
      <c r="AE38" s="5">
        <v>114.5</v>
      </c>
      <c r="AF38" s="5">
        <v>118.5</v>
      </c>
      <c r="AG38" s="5">
        <f t="shared" si="3"/>
        <v>479.1</v>
      </c>
      <c r="AH38" s="7">
        <v>126.3</v>
      </c>
      <c r="AI38">
        <f t="shared" si="4"/>
        <v>4639.0000000000009</v>
      </c>
      <c r="AL38">
        <f t="shared" si="10"/>
        <v>0.36466910972192279</v>
      </c>
      <c r="AM38">
        <f t="shared" si="5"/>
        <v>2.9144212114679879E-2</v>
      </c>
      <c r="AN38">
        <f t="shared" si="6"/>
        <v>8.2970467773226961E-2</v>
      </c>
      <c r="AO38">
        <f t="shared" si="7"/>
        <v>2.6449665876266432E-2</v>
      </c>
      <c r="AP38">
        <f t="shared" si="8"/>
        <v>0.10362147014442767</v>
      </c>
      <c r="AQ38">
        <f t="shared" si="9"/>
        <v>0.10327656822591075</v>
      </c>
    </row>
    <row r="39" spans="1:43" x14ac:dyDescent="0.3">
      <c r="A39" s="6" t="s">
        <v>35</v>
      </c>
      <c r="B39" s="3">
        <v>2016</v>
      </c>
      <c r="C39" s="3" t="s">
        <v>36</v>
      </c>
      <c r="D39" s="3">
        <v>126.4</v>
      </c>
      <c r="E39" s="3">
        <v>134.19999999999999</v>
      </c>
      <c r="F39" s="3">
        <v>128.69999999999999</v>
      </c>
      <c r="G39" s="3">
        <v>130.30000000000001</v>
      </c>
      <c r="H39" s="3">
        <v>114.8</v>
      </c>
      <c r="I39" s="3">
        <v>124.9</v>
      </c>
      <c r="J39" s="3">
        <v>130.30000000000001</v>
      </c>
      <c r="K39" s="3">
        <v>167.4</v>
      </c>
      <c r="L39" s="3">
        <v>98.8</v>
      </c>
      <c r="M39" s="3">
        <v>133.6</v>
      </c>
      <c r="N39" s="3">
        <v>123</v>
      </c>
      <c r="O39" s="3">
        <v>135.80000000000001</v>
      </c>
      <c r="P39" s="3">
        <v>129.9</v>
      </c>
      <c r="Q39" s="5">
        <f t="shared" si="0"/>
        <v>1678.1</v>
      </c>
      <c r="R39" s="3">
        <v>135.9</v>
      </c>
      <c r="S39" s="3">
        <v>130.9</v>
      </c>
      <c r="T39" s="3">
        <v>125.8</v>
      </c>
      <c r="U39" s="3">
        <v>130.19999999999999</v>
      </c>
      <c r="V39" s="5">
        <f t="shared" si="1"/>
        <v>386.9</v>
      </c>
      <c r="W39" s="3">
        <v>124.4</v>
      </c>
      <c r="X39" s="3">
        <v>123.1</v>
      </c>
      <c r="Y39" s="3">
        <v>124.6</v>
      </c>
      <c r="Z39" s="3">
        <v>122.5</v>
      </c>
      <c r="AA39" s="3">
        <v>111.4</v>
      </c>
      <c r="AB39" s="5">
        <f t="shared" si="2"/>
        <v>482.9</v>
      </c>
      <c r="AC39" s="3">
        <v>120.3</v>
      </c>
      <c r="AD39" s="3">
        <v>126.6</v>
      </c>
      <c r="AE39" s="3">
        <v>116.6</v>
      </c>
      <c r="AF39" s="3">
        <v>119.1</v>
      </c>
      <c r="AG39" s="5">
        <f t="shared" si="3"/>
        <v>482.6</v>
      </c>
      <c r="AH39" s="8">
        <v>126</v>
      </c>
      <c r="AI39">
        <f t="shared" si="4"/>
        <v>4641.9000000000005</v>
      </c>
      <c r="AL39">
        <f t="shared" si="10"/>
        <v>0.36151145005278007</v>
      </c>
      <c r="AM39">
        <f t="shared" si="5"/>
        <v>2.9276804756672912E-2</v>
      </c>
      <c r="AN39">
        <f t="shared" si="6"/>
        <v>8.3349490510351357E-2</v>
      </c>
      <c r="AO39">
        <f t="shared" si="7"/>
        <v>2.6519313212262217E-2</v>
      </c>
      <c r="AP39">
        <f t="shared" si="8"/>
        <v>0.10403067709343156</v>
      </c>
      <c r="AQ39">
        <f t="shared" si="9"/>
        <v>0.10396604838535943</v>
      </c>
    </row>
    <row r="40" spans="1:43" x14ac:dyDescent="0.3">
      <c r="A40" s="4" t="s">
        <v>35</v>
      </c>
      <c r="B40" s="5">
        <v>2016</v>
      </c>
      <c r="C40" s="5" t="s">
        <v>38</v>
      </c>
      <c r="D40" s="5">
        <v>126.5</v>
      </c>
      <c r="E40" s="5">
        <v>135.1</v>
      </c>
      <c r="F40" s="5">
        <v>124.6</v>
      </c>
      <c r="G40" s="5">
        <v>130.19999999999999</v>
      </c>
      <c r="H40" s="5">
        <v>114.5</v>
      </c>
      <c r="I40" s="5">
        <v>126.2</v>
      </c>
      <c r="J40" s="5">
        <v>129.80000000000001</v>
      </c>
      <c r="K40" s="5">
        <v>164.3</v>
      </c>
      <c r="L40" s="5">
        <v>100.9</v>
      </c>
      <c r="M40" s="5">
        <v>133.9</v>
      </c>
      <c r="N40" s="5">
        <v>123.1</v>
      </c>
      <c r="O40" s="5">
        <v>136.30000000000001</v>
      </c>
      <c r="P40" s="5">
        <v>129.80000000000001</v>
      </c>
      <c r="Q40" s="5">
        <f t="shared" si="0"/>
        <v>1675.2</v>
      </c>
      <c r="R40" s="5">
        <v>136.5</v>
      </c>
      <c r="S40" s="5">
        <v>131.30000000000001</v>
      </c>
      <c r="T40" s="5">
        <v>126.1</v>
      </c>
      <c r="U40" s="5">
        <v>130.5</v>
      </c>
      <c r="V40" s="5">
        <f t="shared" si="1"/>
        <v>387.9</v>
      </c>
      <c r="W40" s="5">
        <v>124.9</v>
      </c>
      <c r="X40" s="5">
        <v>122.4</v>
      </c>
      <c r="Y40" s="5">
        <v>125.1</v>
      </c>
      <c r="Z40" s="5">
        <v>122.9</v>
      </c>
      <c r="AA40" s="5">
        <v>110.9</v>
      </c>
      <c r="AB40" s="5">
        <f t="shared" si="2"/>
        <v>483.79999999999995</v>
      </c>
      <c r="AC40" s="5">
        <v>120.6</v>
      </c>
      <c r="AD40" s="5">
        <v>126.9</v>
      </c>
      <c r="AE40" s="5">
        <v>117.3</v>
      </c>
      <c r="AF40" s="5">
        <v>119.3</v>
      </c>
      <c r="AG40" s="5">
        <f t="shared" si="3"/>
        <v>484.1</v>
      </c>
      <c r="AH40" s="7">
        <v>126</v>
      </c>
      <c r="AI40">
        <f t="shared" si="4"/>
        <v>4645.7000000000007</v>
      </c>
      <c r="AL40">
        <f t="shared" si="10"/>
        <v>0.3605915147340551</v>
      </c>
      <c r="AM40">
        <f t="shared" si="5"/>
        <v>2.938200916976989E-2</v>
      </c>
      <c r="AN40">
        <f t="shared" si="6"/>
        <v>8.3496566717609813E-2</v>
      </c>
      <c r="AO40">
        <f t="shared" si="7"/>
        <v>2.6346944486299154E-2</v>
      </c>
      <c r="AP40">
        <f t="shared" si="8"/>
        <v>0.10413931162149942</v>
      </c>
      <c r="AQ40">
        <f t="shared" si="9"/>
        <v>0.10420388746582861</v>
      </c>
    </row>
    <row r="41" spans="1:43" x14ac:dyDescent="0.3">
      <c r="A41" s="6" t="s">
        <v>35</v>
      </c>
      <c r="B41" s="3">
        <v>2016</v>
      </c>
      <c r="C41" s="3" t="s">
        <v>39</v>
      </c>
      <c r="D41" s="3">
        <v>126.6</v>
      </c>
      <c r="E41" s="3">
        <v>136.80000000000001</v>
      </c>
      <c r="F41" s="3">
        <v>122</v>
      </c>
      <c r="G41" s="3">
        <v>130.9</v>
      </c>
      <c r="H41" s="3">
        <v>114.8</v>
      </c>
      <c r="I41" s="3">
        <v>134.80000000000001</v>
      </c>
      <c r="J41" s="3">
        <v>135</v>
      </c>
      <c r="K41" s="3">
        <v>167.5</v>
      </c>
      <c r="L41" s="3">
        <v>106.4</v>
      </c>
      <c r="M41" s="3">
        <v>134.4</v>
      </c>
      <c r="N41" s="3">
        <v>123.6</v>
      </c>
      <c r="O41" s="3">
        <v>136.69999999999999</v>
      </c>
      <c r="P41" s="3">
        <v>131.80000000000001</v>
      </c>
      <c r="Q41" s="5">
        <f t="shared" si="0"/>
        <v>1701.3</v>
      </c>
      <c r="R41" s="3">
        <v>137.1</v>
      </c>
      <c r="S41" s="3">
        <v>131.80000000000001</v>
      </c>
      <c r="T41" s="3">
        <v>126.4</v>
      </c>
      <c r="U41" s="3">
        <v>131</v>
      </c>
      <c r="V41" s="5">
        <f t="shared" si="1"/>
        <v>389.20000000000005</v>
      </c>
      <c r="W41" s="3">
        <v>125.6</v>
      </c>
      <c r="X41" s="3">
        <v>122.3</v>
      </c>
      <c r="Y41" s="3">
        <v>125.5</v>
      </c>
      <c r="Z41" s="3">
        <v>123.2</v>
      </c>
      <c r="AA41" s="3">
        <v>112.1</v>
      </c>
      <c r="AB41" s="5">
        <f t="shared" si="2"/>
        <v>486.4</v>
      </c>
      <c r="AC41" s="3">
        <v>121.1</v>
      </c>
      <c r="AD41" s="3">
        <v>127.7</v>
      </c>
      <c r="AE41" s="3">
        <v>118.1</v>
      </c>
      <c r="AF41" s="3">
        <v>120</v>
      </c>
      <c r="AG41" s="5">
        <f t="shared" si="3"/>
        <v>486.9</v>
      </c>
      <c r="AH41" s="8">
        <v>127.3</v>
      </c>
      <c r="AI41">
        <f t="shared" si="4"/>
        <v>4685.6999999999989</v>
      </c>
      <c r="AL41">
        <f t="shared" si="10"/>
        <v>0.36308342403482946</v>
      </c>
      <c r="AM41">
        <f t="shared" si="5"/>
        <v>2.9259235546449842E-2</v>
      </c>
      <c r="AN41">
        <f t="shared" si="6"/>
        <v>8.3061228845209917E-2</v>
      </c>
      <c r="AO41">
        <f t="shared" si="7"/>
        <v>2.6100689331369917E-2</v>
      </c>
      <c r="AP41">
        <f t="shared" si="8"/>
        <v>0.10380519452803212</v>
      </c>
      <c r="AQ41">
        <f t="shared" si="9"/>
        <v>0.10391190217043346</v>
      </c>
    </row>
    <row r="42" spans="1:43" x14ac:dyDescent="0.3">
      <c r="A42" s="4" t="s">
        <v>35</v>
      </c>
      <c r="B42" s="5">
        <v>2016</v>
      </c>
      <c r="C42" s="5" t="s">
        <v>41</v>
      </c>
      <c r="D42" s="5">
        <v>126.8</v>
      </c>
      <c r="E42" s="5">
        <v>139.1</v>
      </c>
      <c r="F42" s="5">
        <v>125.4</v>
      </c>
      <c r="G42" s="5">
        <v>131.69999999999999</v>
      </c>
      <c r="H42" s="5">
        <v>115</v>
      </c>
      <c r="I42" s="5">
        <v>136</v>
      </c>
      <c r="J42" s="5">
        <v>145.1</v>
      </c>
      <c r="K42" s="5">
        <v>171.7</v>
      </c>
      <c r="L42" s="5">
        <v>108.7</v>
      </c>
      <c r="M42" s="5">
        <v>135.30000000000001</v>
      </c>
      <c r="N42" s="5">
        <v>124.2</v>
      </c>
      <c r="O42" s="5">
        <v>137.4</v>
      </c>
      <c r="P42" s="5">
        <v>134</v>
      </c>
      <c r="Q42" s="5">
        <f t="shared" si="0"/>
        <v>1730.4</v>
      </c>
      <c r="R42" s="5">
        <v>137.69999999999999</v>
      </c>
      <c r="S42" s="5">
        <v>132.19999999999999</v>
      </c>
      <c r="T42" s="5">
        <v>126.8</v>
      </c>
      <c r="U42" s="5">
        <v>131.4</v>
      </c>
      <c r="V42" s="5">
        <f t="shared" si="1"/>
        <v>390.4</v>
      </c>
      <c r="W42" s="5">
        <v>126</v>
      </c>
      <c r="X42" s="5">
        <v>122.7</v>
      </c>
      <c r="Y42" s="5">
        <v>126</v>
      </c>
      <c r="Z42" s="5">
        <v>123.7</v>
      </c>
      <c r="AA42" s="5">
        <v>112.8</v>
      </c>
      <c r="AB42" s="5">
        <f t="shared" si="2"/>
        <v>488.5</v>
      </c>
      <c r="AC42" s="5">
        <v>121.5</v>
      </c>
      <c r="AD42" s="5">
        <v>128.5</v>
      </c>
      <c r="AE42" s="5">
        <v>119.2</v>
      </c>
      <c r="AF42" s="5">
        <v>120.7</v>
      </c>
      <c r="AG42" s="5">
        <f t="shared" si="3"/>
        <v>489.9</v>
      </c>
      <c r="AH42" s="7">
        <v>128.6</v>
      </c>
      <c r="AI42">
        <f t="shared" si="4"/>
        <v>4728.3999999999996</v>
      </c>
      <c r="AL42">
        <f t="shared" si="10"/>
        <v>0.36595888672701132</v>
      </c>
      <c r="AM42">
        <f t="shared" si="5"/>
        <v>2.9121901700363759E-2</v>
      </c>
      <c r="AN42">
        <f t="shared" si="6"/>
        <v>8.2564926825141702E-2</v>
      </c>
      <c r="AO42">
        <f t="shared" si="7"/>
        <v>2.5949581253701042E-2</v>
      </c>
      <c r="AP42">
        <f t="shared" si="8"/>
        <v>0.10331190254631589</v>
      </c>
      <c r="AQ42">
        <f t="shared" si="9"/>
        <v>0.1036079857880044</v>
      </c>
    </row>
    <row r="43" spans="1:43" x14ac:dyDescent="0.3">
      <c r="A43" s="6" t="s">
        <v>35</v>
      </c>
      <c r="B43" s="3">
        <v>2016</v>
      </c>
      <c r="C43" s="3" t="s">
        <v>42</v>
      </c>
      <c r="D43" s="3">
        <v>127.7</v>
      </c>
      <c r="E43" s="3">
        <v>140.5</v>
      </c>
      <c r="F43" s="3">
        <v>128.30000000000001</v>
      </c>
      <c r="G43" s="3">
        <v>132.6</v>
      </c>
      <c r="H43" s="3">
        <v>115.5</v>
      </c>
      <c r="I43" s="3">
        <v>136.5</v>
      </c>
      <c r="J43" s="3">
        <v>159.69999999999999</v>
      </c>
      <c r="K43" s="3">
        <v>174.3</v>
      </c>
      <c r="L43" s="3">
        <v>109.9</v>
      </c>
      <c r="M43" s="3">
        <v>136.30000000000001</v>
      </c>
      <c r="N43" s="3">
        <v>124.4</v>
      </c>
      <c r="O43" s="3">
        <v>138.1</v>
      </c>
      <c r="P43" s="3">
        <v>136.80000000000001</v>
      </c>
      <c r="Q43" s="5">
        <f t="shared" si="0"/>
        <v>1760.6</v>
      </c>
      <c r="R43" s="3">
        <v>138.69999999999999</v>
      </c>
      <c r="S43" s="3">
        <v>132.9</v>
      </c>
      <c r="T43" s="3">
        <v>127.2</v>
      </c>
      <c r="U43" s="3">
        <v>132</v>
      </c>
      <c r="V43" s="5">
        <f t="shared" si="1"/>
        <v>392.1</v>
      </c>
      <c r="W43" s="3">
        <v>125.5</v>
      </c>
      <c r="X43" s="3">
        <v>123.3</v>
      </c>
      <c r="Y43" s="3">
        <v>126.4</v>
      </c>
      <c r="Z43" s="3">
        <v>124.1</v>
      </c>
      <c r="AA43" s="3">
        <v>114.2</v>
      </c>
      <c r="AB43" s="5">
        <f t="shared" si="2"/>
        <v>490.2</v>
      </c>
      <c r="AC43" s="3">
        <v>121.7</v>
      </c>
      <c r="AD43" s="3">
        <v>129.69999999999999</v>
      </c>
      <c r="AE43" s="3">
        <v>119.4</v>
      </c>
      <c r="AF43" s="3">
        <v>121.5</v>
      </c>
      <c r="AG43" s="5">
        <f t="shared" si="3"/>
        <v>492.29999999999995</v>
      </c>
      <c r="AH43" s="8">
        <v>130.1</v>
      </c>
      <c r="AI43">
        <f t="shared" si="4"/>
        <v>4771.7999999999993</v>
      </c>
      <c r="AL43">
        <f t="shared" si="10"/>
        <v>0.36895930256926113</v>
      </c>
      <c r="AM43">
        <f t="shared" si="5"/>
        <v>2.9066599606018696E-2</v>
      </c>
      <c r="AN43">
        <f t="shared" si="6"/>
        <v>8.2170250220042762E-2</v>
      </c>
      <c r="AO43">
        <f t="shared" si="7"/>
        <v>2.5839305922293478E-2</v>
      </c>
      <c r="AP43">
        <f t="shared" si="8"/>
        <v>0.10272853011442225</v>
      </c>
      <c r="AQ43">
        <f t="shared" si="9"/>
        <v>0.10316861561674841</v>
      </c>
    </row>
    <row r="44" spans="1:43" x14ac:dyDescent="0.3">
      <c r="A44" s="4" t="s">
        <v>35</v>
      </c>
      <c r="B44" s="5">
        <v>2016</v>
      </c>
      <c r="C44" s="5" t="s">
        <v>44</v>
      </c>
      <c r="D44" s="5">
        <v>128.5</v>
      </c>
      <c r="E44" s="5">
        <v>141.19999999999999</v>
      </c>
      <c r="F44" s="5">
        <v>132.30000000000001</v>
      </c>
      <c r="G44" s="5">
        <v>133.5</v>
      </c>
      <c r="H44" s="5">
        <v>116.4</v>
      </c>
      <c r="I44" s="5">
        <v>137.80000000000001</v>
      </c>
      <c r="J44" s="5">
        <v>165.4</v>
      </c>
      <c r="K44" s="5">
        <v>177.4</v>
      </c>
      <c r="L44" s="5">
        <v>111.3</v>
      </c>
      <c r="M44" s="5">
        <v>137.5</v>
      </c>
      <c r="N44" s="5">
        <v>125</v>
      </c>
      <c r="O44" s="5">
        <v>138.80000000000001</v>
      </c>
      <c r="P44" s="5">
        <v>138.4</v>
      </c>
      <c r="Q44" s="5">
        <f t="shared" si="0"/>
        <v>1783.5</v>
      </c>
      <c r="R44" s="5">
        <v>139.30000000000001</v>
      </c>
      <c r="S44" s="5">
        <v>133.5</v>
      </c>
      <c r="T44" s="5">
        <v>127.6</v>
      </c>
      <c r="U44" s="5">
        <v>132.69999999999999</v>
      </c>
      <c r="V44" s="5">
        <f t="shared" si="1"/>
        <v>393.8</v>
      </c>
      <c r="W44" s="5">
        <v>126.4</v>
      </c>
      <c r="X44" s="5">
        <v>123.4</v>
      </c>
      <c r="Y44" s="5">
        <v>126.9</v>
      </c>
      <c r="Z44" s="5">
        <v>124.5</v>
      </c>
      <c r="AA44" s="5">
        <v>113.9</v>
      </c>
      <c r="AB44" s="5">
        <f t="shared" si="2"/>
        <v>491.70000000000005</v>
      </c>
      <c r="AC44" s="5">
        <v>122.4</v>
      </c>
      <c r="AD44" s="5">
        <v>130.80000000000001</v>
      </c>
      <c r="AE44" s="5">
        <v>120.5</v>
      </c>
      <c r="AF44" s="5">
        <v>121.9</v>
      </c>
      <c r="AG44" s="5">
        <f t="shared" si="3"/>
        <v>495.6</v>
      </c>
      <c r="AH44" s="7">
        <v>131.1</v>
      </c>
      <c r="AI44">
        <f t="shared" si="4"/>
        <v>4808.4000000000015</v>
      </c>
      <c r="AL44">
        <f t="shared" si="10"/>
        <v>0.37091340154729213</v>
      </c>
      <c r="AM44">
        <f t="shared" si="5"/>
        <v>2.8970135596040256E-2</v>
      </c>
      <c r="AN44">
        <f t="shared" si="6"/>
        <v>8.1898344563680198E-2</v>
      </c>
      <c r="AO44">
        <f t="shared" si="7"/>
        <v>2.5663422344230923E-2</v>
      </c>
      <c r="AP44">
        <f t="shared" si="8"/>
        <v>0.10225854754180183</v>
      </c>
      <c r="AQ44">
        <f t="shared" si="9"/>
        <v>0.10306962815073618</v>
      </c>
    </row>
    <row r="45" spans="1:43" x14ac:dyDescent="0.3">
      <c r="A45" s="6" t="s">
        <v>35</v>
      </c>
      <c r="B45" s="3">
        <v>2016</v>
      </c>
      <c r="C45" s="3" t="s">
        <v>46</v>
      </c>
      <c r="D45" s="3">
        <v>129.30000000000001</v>
      </c>
      <c r="E45" s="3">
        <v>139.30000000000001</v>
      </c>
      <c r="F45" s="3">
        <v>131.6</v>
      </c>
      <c r="G45" s="3">
        <v>134.1</v>
      </c>
      <c r="H45" s="3">
        <v>116.9</v>
      </c>
      <c r="I45" s="3">
        <v>138.1</v>
      </c>
      <c r="J45" s="3">
        <v>159.1</v>
      </c>
      <c r="K45" s="3">
        <v>175.6</v>
      </c>
      <c r="L45" s="3">
        <v>112.9</v>
      </c>
      <c r="M45" s="3">
        <v>138.1</v>
      </c>
      <c r="N45" s="3">
        <v>125.5</v>
      </c>
      <c r="O45" s="3">
        <v>139.5</v>
      </c>
      <c r="P45" s="3">
        <v>137.9</v>
      </c>
      <c r="Q45" s="5">
        <f t="shared" si="0"/>
        <v>1777.9</v>
      </c>
      <c r="R45" s="3">
        <v>140.19999999999999</v>
      </c>
      <c r="S45" s="3">
        <v>134.1</v>
      </c>
      <c r="T45" s="3">
        <v>128.19999999999999</v>
      </c>
      <c r="U45" s="3">
        <v>133.19999999999999</v>
      </c>
      <c r="V45" s="5">
        <f t="shared" si="1"/>
        <v>395.49999999999994</v>
      </c>
      <c r="W45" s="3">
        <v>127.3</v>
      </c>
      <c r="X45" s="3">
        <v>123.6</v>
      </c>
      <c r="Y45" s="3">
        <v>127.4</v>
      </c>
      <c r="Z45" s="3">
        <v>124.8</v>
      </c>
      <c r="AA45" s="3">
        <v>113.1</v>
      </c>
      <c r="AB45" s="5">
        <f t="shared" si="2"/>
        <v>492.6</v>
      </c>
      <c r="AC45" s="3">
        <v>122.7</v>
      </c>
      <c r="AD45" s="3">
        <v>131.69999999999999</v>
      </c>
      <c r="AE45" s="3">
        <v>121.5</v>
      </c>
      <c r="AF45" s="3">
        <v>122.1</v>
      </c>
      <c r="AG45" s="5">
        <f t="shared" si="3"/>
        <v>498</v>
      </c>
      <c r="AH45" s="8">
        <v>131.1</v>
      </c>
      <c r="AI45">
        <f t="shared" si="4"/>
        <v>4813.8999999999996</v>
      </c>
      <c r="AL45">
        <f t="shared" si="10"/>
        <v>0.36932632584806502</v>
      </c>
      <c r="AM45">
        <f t="shared" si="5"/>
        <v>2.9123995097530071E-2</v>
      </c>
      <c r="AN45">
        <f t="shared" si="6"/>
        <v>8.2157917696670052E-2</v>
      </c>
      <c r="AO45">
        <f t="shared" si="7"/>
        <v>2.5675647603813957E-2</v>
      </c>
      <c r="AP45">
        <f t="shared" si="8"/>
        <v>0.10232867321714204</v>
      </c>
      <c r="AQ45">
        <f t="shared" si="9"/>
        <v>0.10345042481148342</v>
      </c>
    </row>
    <row r="46" spans="1:43" x14ac:dyDescent="0.3">
      <c r="A46" s="4" t="s">
        <v>35</v>
      </c>
      <c r="B46" s="5">
        <v>2016</v>
      </c>
      <c r="C46" s="5" t="s">
        <v>48</v>
      </c>
      <c r="D46" s="5">
        <v>129.9</v>
      </c>
      <c r="E46" s="5">
        <v>138</v>
      </c>
      <c r="F46" s="5">
        <v>130.5</v>
      </c>
      <c r="G46" s="5">
        <v>134.4</v>
      </c>
      <c r="H46" s="5">
        <v>117.2</v>
      </c>
      <c r="I46" s="5">
        <v>136.1</v>
      </c>
      <c r="J46" s="5">
        <v>150.69999999999999</v>
      </c>
      <c r="K46" s="5">
        <v>171.5</v>
      </c>
      <c r="L46" s="5">
        <v>113.8</v>
      </c>
      <c r="M46" s="5">
        <v>138.80000000000001</v>
      </c>
      <c r="N46" s="5">
        <v>126</v>
      </c>
      <c r="O46" s="5">
        <v>140.19999999999999</v>
      </c>
      <c r="P46" s="5">
        <v>136.6</v>
      </c>
      <c r="Q46" s="5">
        <f t="shared" si="0"/>
        <v>1763.6999999999998</v>
      </c>
      <c r="R46" s="5">
        <v>141</v>
      </c>
      <c r="S46" s="5">
        <v>134.6</v>
      </c>
      <c r="T46" s="5">
        <v>128.6</v>
      </c>
      <c r="U46" s="5">
        <v>133.80000000000001</v>
      </c>
      <c r="V46" s="5">
        <f t="shared" si="1"/>
        <v>397</v>
      </c>
      <c r="W46" s="5">
        <v>127.9</v>
      </c>
      <c r="X46" s="5">
        <v>124.1</v>
      </c>
      <c r="Y46" s="5">
        <v>127.9</v>
      </c>
      <c r="Z46" s="5">
        <v>125.4</v>
      </c>
      <c r="AA46" s="5">
        <v>114.3</v>
      </c>
      <c r="AB46" s="5">
        <f t="shared" si="2"/>
        <v>495.50000000000006</v>
      </c>
      <c r="AC46" s="5">
        <v>122.9</v>
      </c>
      <c r="AD46" s="5">
        <v>131.80000000000001</v>
      </c>
      <c r="AE46" s="5">
        <v>122.1</v>
      </c>
      <c r="AF46" s="5">
        <v>122.8</v>
      </c>
      <c r="AG46" s="5">
        <f t="shared" si="3"/>
        <v>499.6</v>
      </c>
      <c r="AH46" s="7">
        <v>130.9</v>
      </c>
      <c r="AI46">
        <f t="shared" si="4"/>
        <v>4813.0000000000009</v>
      </c>
      <c r="AL46">
        <f t="shared" si="10"/>
        <v>0.36644504467068345</v>
      </c>
      <c r="AM46">
        <f t="shared" si="5"/>
        <v>2.92956575940162E-2</v>
      </c>
      <c r="AN46">
        <f t="shared" si="6"/>
        <v>8.2484936629960509E-2</v>
      </c>
      <c r="AO46">
        <f t="shared" si="7"/>
        <v>2.5784334095158939E-2</v>
      </c>
      <c r="AP46">
        <f t="shared" si="8"/>
        <v>0.10295034282152503</v>
      </c>
      <c r="AQ46">
        <f t="shared" si="9"/>
        <v>0.10380220236858506</v>
      </c>
    </row>
    <row r="47" spans="1:43" x14ac:dyDescent="0.3">
      <c r="A47" s="6" t="s">
        <v>35</v>
      </c>
      <c r="B47" s="3">
        <v>2016</v>
      </c>
      <c r="C47" s="3" t="s">
        <v>50</v>
      </c>
      <c r="D47" s="3">
        <v>130.5</v>
      </c>
      <c r="E47" s="3">
        <v>137.9</v>
      </c>
      <c r="F47" s="3">
        <v>130.19999999999999</v>
      </c>
      <c r="G47" s="3">
        <v>134.80000000000001</v>
      </c>
      <c r="H47" s="3">
        <v>117.8</v>
      </c>
      <c r="I47" s="3">
        <v>134.69999999999999</v>
      </c>
      <c r="J47" s="3">
        <v>151.19999999999999</v>
      </c>
      <c r="K47" s="3">
        <v>172.1</v>
      </c>
      <c r="L47" s="3">
        <v>114.1</v>
      </c>
      <c r="M47" s="3">
        <v>139.30000000000001</v>
      </c>
      <c r="N47" s="3">
        <v>126.1</v>
      </c>
      <c r="O47" s="3">
        <v>141.1</v>
      </c>
      <c r="P47" s="3">
        <v>137</v>
      </c>
      <c r="Q47" s="5">
        <f t="shared" si="0"/>
        <v>1766.7999999999995</v>
      </c>
      <c r="R47" s="3">
        <v>141.80000000000001</v>
      </c>
      <c r="S47" s="3">
        <v>135.5</v>
      </c>
      <c r="T47" s="3">
        <v>129.1</v>
      </c>
      <c r="U47" s="3">
        <v>134.5</v>
      </c>
      <c r="V47" s="5">
        <f t="shared" si="1"/>
        <v>399.1</v>
      </c>
      <c r="W47" s="3">
        <v>128.69999999999999</v>
      </c>
      <c r="X47" s="3">
        <v>124.3</v>
      </c>
      <c r="Y47" s="3">
        <v>128.4</v>
      </c>
      <c r="Z47" s="3">
        <v>126.1</v>
      </c>
      <c r="AA47" s="3">
        <v>115.2</v>
      </c>
      <c r="AB47" s="5">
        <f t="shared" si="2"/>
        <v>498.40000000000003</v>
      </c>
      <c r="AC47" s="3">
        <v>123.5</v>
      </c>
      <c r="AD47" s="3">
        <v>132.4</v>
      </c>
      <c r="AE47" s="3">
        <v>122.1</v>
      </c>
      <c r="AF47" s="3">
        <v>123.4</v>
      </c>
      <c r="AG47" s="5">
        <f t="shared" si="3"/>
        <v>501.4</v>
      </c>
      <c r="AH47" s="8">
        <v>131.4</v>
      </c>
      <c r="AI47">
        <f t="shared" si="4"/>
        <v>4830.6999999999989</v>
      </c>
      <c r="AL47">
        <f t="shared" si="10"/>
        <v>0.3657440950586871</v>
      </c>
      <c r="AM47">
        <f t="shared" si="5"/>
        <v>2.9353923861966183E-2</v>
      </c>
      <c r="AN47">
        <f t="shared" si="6"/>
        <v>8.2617426045914696E-2</v>
      </c>
      <c r="AO47">
        <f t="shared" si="7"/>
        <v>2.5731260479847647E-2</v>
      </c>
      <c r="AP47">
        <f t="shared" si="8"/>
        <v>0.10317345312273586</v>
      </c>
      <c r="AQ47">
        <f t="shared" si="9"/>
        <v>0.10379448113109903</v>
      </c>
    </row>
    <row r="48" spans="1:43" x14ac:dyDescent="0.3">
      <c r="A48" s="4" t="s">
        <v>35</v>
      </c>
      <c r="B48" s="5">
        <v>2016</v>
      </c>
      <c r="C48" s="5" t="s">
        <v>53</v>
      </c>
      <c r="D48" s="5">
        <v>131.4</v>
      </c>
      <c r="E48" s="5">
        <v>137.80000000000001</v>
      </c>
      <c r="F48" s="5">
        <v>132</v>
      </c>
      <c r="G48" s="5">
        <v>135</v>
      </c>
      <c r="H48" s="5">
        <v>118</v>
      </c>
      <c r="I48" s="5">
        <v>134.1</v>
      </c>
      <c r="J48" s="5">
        <v>141.9</v>
      </c>
      <c r="K48" s="5">
        <v>171.7</v>
      </c>
      <c r="L48" s="5">
        <v>114.1</v>
      </c>
      <c r="M48" s="5">
        <v>139.69999999999999</v>
      </c>
      <c r="N48" s="5">
        <v>126.2</v>
      </c>
      <c r="O48" s="5">
        <v>141.80000000000001</v>
      </c>
      <c r="P48" s="5">
        <v>136.1</v>
      </c>
      <c r="Q48" s="5">
        <f t="shared" si="0"/>
        <v>1759.8</v>
      </c>
      <c r="R48" s="5">
        <v>142</v>
      </c>
      <c r="S48" s="5">
        <v>135.80000000000001</v>
      </c>
      <c r="T48" s="5">
        <v>129.30000000000001</v>
      </c>
      <c r="U48" s="5">
        <v>135</v>
      </c>
      <c r="V48" s="5">
        <f t="shared" si="1"/>
        <v>400.1</v>
      </c>
      <c r="W48" s="5">
        <v>129.1</v>
      </c>
      <c r="X48" s="5">
        <v>125</v>
      </c>
      <c r="Y48" s="5">
        <v>128.6</v>
      </c>
      <c r="Z48" s="5">
        <v>126.4</v>
      </c>
      <c r="AA48" s="5">
        <v>115.7</v>
      </c>
      <c r="AB48" s="5">
        <f t="shared" si="2"/>
        <v>499.8</v>
      </c>
      <c r="AC48" s="5">
        <v>124</v>
      </c>
      <c r="AD48" s="5">
        <v>132.80000000000001</v>
      </c>
      <c r="AE48" s="5">
        <v>122.6</v>
      </c>
      <c r="AF48" s="5">
        <v>123.8</v>
      </c>
      <c r="AG48" s="5">
        <f t="shared" si="3"/>
        <v>503.2</v>
      </c>
      <c r="AH48" s="7">
        <v>131.19999999999999</v>
      </c>
      <c r="AI48">
        <f t="shared" si="4"/>
        <v>4833</v>
      </c>
      <c r="AL48">
        <f t="shared" si="10"/>
        <v>0.36412166356300435</v>
      </c>
      <c r="AM48">
        <f t="shared" si="5"/>
        <v>2.9381336643906478E-2</v>
      </c>
      <c r="AN48">
        <f t="shared" si="6"/>
        <v>8.2785019656528042E-2</v>
      </c>
      <c r="AO48">
        <f t="shared" si="7"/>
        <v>2.5863852679495137E-2</v>
      </c>
      <c r="AP48">
        <f t="shared" si="8"/>
        <v>0.10341402855369336</v>
      </c>
      <c r="AQ48">
        <f t="shared" si="9"/>
        <v>0.10411752534657562</v>
      </c>
    </row>
    <row r="49" spans="1:43" x14ac:dyDescent="0.3">
      <c r="A49" s="6" t="s">
        <v>35</v>
      </c>
      <c r="B49" s="3">
        <v>2016</v>
      </c>
      <c r="C49" s="3" t="s">
        <v>55</v>
      </c>
      <c r="D49" s="3">
        <v>132.30000000000001</v>
      </c>
      <c r="E49" s="3">
        <v>137.6</v>
      </c>
      <c r="F49" s="3">
        <v>132.9</v>
      </c>
      <c r="G49" s="3">
        <v>135.1</v>
      </c>
      <c r="H49" s="3">
        <v>118.6</v>
      </c>
      <c r="I49" s="3">
        <v>132.69999999999999</v>
      </c>
      <c r="J49" s="3">
        <v>125.3</v>
      </c>
      <c r="K49" s="3">
        <v>168.7</v>
      </c>
      <c r="L49" s="3">
        <v>114.4</v>
      </c>
      <c r="M49" s="3">
        <v>140.19999999999999</v>
      </c>
      <c r="N49" s="3">
        <v>126.6</v>
      </c>
      <c r="O49" s="3">
        <v>142.30000000000001</v>
      </c>
      <c r="P49" s="3">
        <v>134</v>
      </c>
      <c r="Q49" s="5">
        <f t="shared" si="0"/>
        <v>1740.7</v>
      </c>
      <c r="R49" s="3">
        <v>143.1</v>
      </c>
      <c r="S49" s="3">
        <v>136.30000000000001</v>
      </c>
      <c r="T49" s="3">
        <v>129.80000000000001</v>
      </c>
      <c r="U49" s="3">
        <v>135.4</v>
      </c>
      <c r="V49" s="5">
        <f t="shared" si="1"/>
        <v>401.5</v>
      </c>
      <c r="W49" s="3">
        <v>128.5</v>
      </c>
      <c r="X49" s="3">
        <v>126.6</v>
      </c>
      <c r="Y49" s="3">
        <v>129.19999999999999</v>
      </c>
      <c r="Z49" s="3">
        <v>126.9</v>
      </c>
      <c r="AA49" s="3">
        <v>116</v>
      </c>
      <c r="AB49" s="5">
        <f t="shared" si="2"/>
        <v>500.6</v>
      </c>
      <c r="AC49" s="3">
        <v>124.2</v>
      </c>
      <c r="AD49" s="3">
        <v>133.1</v>
      </c>
      <c r="AE49" s="3">
        <v>121.1</v>
      </c>
      <c r="AF49" s="3">
        <v>123.9</v>
      </c>
      <c r="AG49" s="5">
        <f t="shared" si="3"/>
        <v>502.29999999999995</v>
      </c>
      <c r="AH49" s="8">
        <v>130.4</v>
      </c>
      <c r="AI49">
        <f t="shared" si="4"/>
        <v>4819.2</v>
      </c>
      <c r="AL49">
        <f t="shared" si="10"/>
        <v>0.36120102921646746</v>
      </c>
      <c r="AM49">
        <f t="shared" si="5"/>
        <v>2.9693725099601595E-2</v>
      </c>
      <c r="AN49">
        <f t="shared" si="6"/>
        <v>8.3312583001328031E-2</v>
      </c>
      <c r="AO49">
        <f t="shared" si="7"/>
        <v>2.6269920318725101E-2</v>
      </c>
      <c r="AP49">
        <f t="shared" si="8"/>
        <v>0.1038761620185923</v>
      </c>
      <c r="AQ49">
        <f t="shared" si="9"/>
        <v>0.10422891766268259</v>
      </c>
    </row>
    <row r="50" spans="1:43" x14ac:dyDescent="0.3">
      <c r="A50" s="4" t="s">
        <v>35</v>
      </c>
      <c r="B50" s="5">
        <v>2017</v>
      </c>
      <c r="C50" s="5" t="s">
        <v>31</v>
      </c>
      <c r="D50" s="5">
        <v>132.80000000000001</v>
      </c>
      <c r="E50" s="5">
        <v>138.19999999999999</v>
      </c>
      <c r="F50" s="5">
        <v>132.19999999999999</v>
      </c>
      <c r="G50" s="5">
        <v>135.4</v>
      </c>
      <c r="H50" s="5">
        <v>119.1</v>
      </c>
      <c r="I50" s="5">
        <v>133</v>
      </c>
      <c r="J50" s="5">
        <v>119.4</v>
      </c>
      <c r="K50" s="5">
        <v>159.5</v>
      </c>
      <c r="L50" s="5">
        <v>115.6</v>
      </c>
      <c r="M50" s="5">
        <v>139.6</v>
      </c>
      <c r="N50" s="5">
        <v>126.6</v>
      </c>
      <c r="O50" s="5">
        <v>142.80000000000001</v>
      </c>
      <c r="P50" s="5">
        <v>133.1</v>
      </c>
      <c r="Q50" s="5">
        <f t="shared" si="0"/>
        <v>1727.2999999999995</v>
      </c>
      <c r="R50" s="5">
        <v>143.80000000000001</v>
      </c>
      <c r="S50" s="5">
        <v>136.6</v>
      </c>
      <c r="T50" s="5">
        <v>130.19999999999999</v>
      </c>
      <c r="U50" s="5">
        <v>135.6</v>
      </c>
      <c r="V50" s="5">
        <f t="shared" si="1"/>
        <v>402.4</v>
      </c>
      <c r="W50" s="5">
        <v>129.6</v>
      </c>
      <c r="X50" s="5">
        <v>126.8</v>
      </c>
      <c r="Y50" s="5">
        <v>129.4</v>
      </c>
      <c r="Z50" s="5">
        <v>127.1</v>
      </c>
      <c r="AA50" s="5">
        <v>117</v>
      </c>
      <c r="AB50" s="5">
        <f t="shared" si="2"/>
        <v>503.1</v>
      </c>
      <c r="AC50" s="5">
        <v>124.2</v>
      </c>
      <c r="AD50" s="5">
        <v>133.30000000000001</v>
      </c>
      <c r="AE50" s="5">
        <v>121.7</v>
      </c>
      <c r="AF50" s="5">
        <v>124.4</v>
      </c>
      <c r="AG50" s="5">
        <f t="shared" si="3"/>
        <v>503.6</v>
      </c>
      <c r="AH50" s="7">
        <v>130.30000000000001</v>
      </c>
      <c r="AI50">
        <f t="shared" si="4"/>
        <v>4816.0999999999995</v>
      </c>
      <c r="AL50">
        <f t="shared" si="10"/>
        <v>0.35865119079753321</v>
      </c>
      <c r="AM50">
        <f t="shared" si="5"/>
        <v>2.9858184007807154E-2</v>
      </c>
      <c r="AN50">
        <f t="shared" si="6"/>
        <v>8.3553082369552126E-2</v>
      </c>
      <c r="AO50">
        <f t="shared" si="7"/>
        <v>2.6328356969332035E-2</v>
      </c>
      <c r="AP50">
        <f t="shared" si="8"/>
        <v>0.1044621166504018</v>
      </c>
      <c r="AQ50">
        <f t="shared" si="9"/>
        <v>0.10456593509270988</v>
      </c>
    </row>
    <row r="51" spans="1:43" x14ac:dyDescent="0.3">
      <c r="A51" s="6" t="s">
        <v>35</v>
      </c>
      <c r="B51" s="3">
        <v>2017</v>
      </c>
      <c r="C51" s="3" t="s">
        <v>36</v>
      </c>
      <c r="D51" s="3">
        <v>133.1</v>
      </c>
      <c r="E51" s="3">
        <v>138.80000000000001</v>
      </c>
      <c r="F51" s="3">
        <v>129.30000000000001</v>
      </c>
      <c r="G51" s="3">
        <v>135.80000000000001</v>
      </c>
      <c r="H51" s="3">
        <v>119.2</v>
      </c>
      <c r="I51" s="3">
        <v>135.30000000000001</v>
      </c>
      <c r="J51" s="3">
        <v>119.5</v>
      </c>
      <c r="K51" s="3">
        <v>152.19999999999999</v>
      </c>
      <c r="L51" s="3">
        <v>117.3</v>
      </c>
      <c r="M51" s="3">
        <v>138.69999999999999</v>
      </c>
      <c r="N51" s="3">
        <v>126.9</v>
      </c>
      <c r="O51" s="3">
        <v>143.19999999999999</v>
      </c>
      <c r="P51" s="3">
        <v>133</v>
      </c>
      <c r="Q51" s="5">
        <f t="shared" si="0"/>
        <v>1722.3000000000002</v>
      </c>
      <c r="R51" s="3">
        <v>144.4</v>
      </c>
      <c r="S51" s="3">
        <v>136.80000000000001</v>
      </c>
      <c r="T51" s="3">
        <v>130.30000000000001</v>
      </c>
      <c r="U51" s="3">
        <v>135.9</v>
      </c>
      <c r="V51" s="5">
        <f t="shared" si="1"/>
        <v>403</v>
      </c>
      <c r="W51" s="3">
        <v>130.5</v>
      </c>
      <c r="X51" s="3">
        <v>127.9</v>
      </c>
      <c r="Y51" s="3">
        <v>129.69999999999999</v>
      </c>
      <c r="Z51" s="3">
        <v>127.4</v>
      </c>
      <c r="AA51" s="3">
        <v>117.4</v>
      </c>
      <c r="AB51" s="5">
        <f t="shared" si="2"/>
        <v>505</v>
      </c>
      <c r="AC51" s="3">
        <v>124.6</v>
      </c>
      <c r="AD51" s="3">
        <v>133.4</v>
      </c>
      <c r="AE51" s="3">
        <v>122.6</v>
      </c>
      <c r="AF51" s="3">
        <v>124.8</v>
      </c>
      <c r="AG51" s="5">
        <f t="shared" si="3"/>
        <v>505.40000000000003</v>
      </c>
      <c r="AH51" s="8">
        <v>130.6</v>
      </c>
      <c r="AI51">
        <f t="shared" si="4"/>
        <v>4821.4000000000005</v>
      </c>
      <c r="AL51">
        <f t="shared" si="10"/>
        <v>0.35721989463641268</v>
      </c>
      <c r="AM51">
        <f t="shared" si="5"/>
        <v>2.9949807109968057E-2</v>
      </c>
      <c r="AN51">
        <f t="shared" si="6"/>
        <v>8.3585680507736335E-2</v>
      </c>
      <c r="AO51">
        <f t="shared" si="7"/>
        <v>2.6527564607790266E-2</v>
      </c>
      <c r="AP51">
        <f t="shared" si="8"/>
        <v>0.10474136143028995</v>
      </c>
      <c r="AQ51">
        <f t="shared" si="9"/>
        <v>0.1048243248848882</v>
      </c>
    </row>
    <row r="52" spans="1:43" x14ac:dyDescent="0.3">
      <c r="A52" s="4" t="s">
        <v>35</v>
      </c>
      <c r="B52" s="5">
        <v>2017</v>
      </c>
      <c r="C52" s="5" t="s">
        <v>38</v>
      </c>
      <c r="D52" s="5">
        <v>133.30000000000001</v>
      </c>
      <c r="E52" s="5">
        <v>139</v>
      </c>
      <c r="F52" s="5">
        <v>128.6</v>
      </c>
      <c r="G52" s="5">
        <v>136.30000000000001</v>
      </c>
      <c r="H52" s="5">
        <v>118.8</v>
      </c>
      <c r="I52" s="5">
        <v>138.30000000000001</v>
      </c>
      <c r="J52" s="5">
        <v>120.5</v>
      </c>
      <c r="K52" s="5">
        <v>143.9</v>
      </c>
      <c r="L52" s="5">
        <v>118</v>
      </c>
      <c r="M52" s="5">
        <v>137.9</v>
      </c>
      <c r="N52" s="5">
        <v>127.2</v>
      </c>
      <c r="O52" s="5">
        <v>144</v>
      </c>
      <c r="P52" s="5">
        <v>133.1</v>
      </c>
      <c r="Q52" s="5">
        <f t="shared" si="0"/>
        <v>1718.9</v>
      </c>
      <c r="R52" s="5">
        <v>145.1</v>
      </c>
      <c r="S52" s="5">
        <v>137.30000000000001</v>
      </c>
      <c r="T52" s="5">
        <v>130.6</v>
      </c>
      <c r="U52" s="5">
        <v>136.4</v>
      </c>
      <c r="V52" s="5">
        <f t="shared" si="1"/>
        <v>404.29999999999995</v>
      </c>
      <c r="W52" s="5">
        <v>131.1</v>
      </c>
      <c r="X52" s="5">
        <v>129.1</v>
      </c>
      <c r="Y52" s="5">
        <v>130.1</v>
      </c>
      <c r="Z52" s="5">
        <v>127.8</v>
      </c>
      <c r="AA52" s="5">
        <v>117.6</v>
      </c>
      <c r="AB52" s="5">
        <f t="shared" si="2"/>
        <v>506.6</v>
      </c>
      <c r="AC52" s="5">
        <v>125</v>
      </c>
      <c r="AD52" s="5">
        <v>133.80000000000001</v>
      </c>
      <c r="AE52" s="5">
        <v>122.6</v>
      </c>
      <c r="AF52" s="5">
        <v>125.1</v>
      </c>
      <c r="AG52" s="5">
        <f t="shared" si="3"/>
        <v>506.5</v>
      </c>
      <c r="AH52" s="7">
        <v>130.9</v>
      </c>
      <c r="AI52">
        <f t="shared" si="4"/>
        <v>4827.9000000000005</v>
      </c>
      <c r="AL52">
        <f>Q52/AI52</f>
        <v>0.35603471488638949</v>
      </c>
      <c r="AM52">
        <f t="shared" si="5"/>
        <v>3.0054475030551583E-2</v>
      </c>
      <c r="AN52">
        <f t="shared" si="6"/>
        <v>8.3742413885954534E-2</v>
      </c>
      <c r="AO52">
        <f t="shared" si="7"/>
        <v>2.6740404730835349E-2</v>
      </c>
      <c r="AP52">
        <f t="shared" si="8"/>
        <v>0.10493175086476521</v>
      </c>
      <c r="AQ52">
        <f t="shared" si="9"/>
        <v>0.10491103792539198</v>
      </c>
    </row>
    <row r="53" spans="1:43" x14ac:dyDescent="0.3">
      <c r="A53" s="6" t="s">
        <v>35</v>
      </c>
      <c r="B53" s="3">
        <v>2017</v>
      </c>
      <c r="C53" s="3" t="s">
        <v>39</v>
      </c>
      <c r="D53" s="3">
        <v>133</v>
      </c>
      <c r="E53" s="3">
        <v>139.4</v>
      </c>
      <c r="F53" s="3">
        <v>126.1</v>
      </c>
      <c r="G53" s="3">
        <v>137.19999999999999</v>
      </c>
      <c r="H53" s="3">
        <v>118.4</v>
      </c>
      <c r="I53" s="3">
        <v>139.9</v>
      </c>
      <c r="J53" s="3">
        <v>123.4</v>
      </c>
      <c r="K53" s="3">
        <v>140.9</v>
      </c>
      <c r="L53" s="3">
        <v>118.5</v>
      </c>
      <c r="M53" s="3">
        <v>136.5</v>
      </c>
      <c r="N53" s="3">
        <v>127.4</v>
      </c>
      <c r="O53" s="3">
        <v>144.19999999999999</v>
      </c>
      <c r="P53" s="3">
        <v>133.5</v>
      </c>
      <c r="Q53" s="5">
        <f t="shared" si="0"/>
        <v>1718.4</v>
      </c>
      <c r="R53" s="3">
        <v>145.4</v>
      </c>
      <c r="S53" s="3">
        <v>138</v>
      </c>
      <c r="T53" s="3">
        <v>131.1</v>
      </c>
      <c r="U53" s="3">
        <v>137</v>
      </c>
      <c r="V53" s="5">
        <f t="shared" si="1"/>
        <v>406.1</v>
      </c>
      <c r="W53" s="3">
        <v>131.69999999999999</v>
      </c>
      <c r="X53" s="3">
        <v>129.80000000000001</v>
      </c>
      <c r="Y53" s="3">
        <v>130.4</v>
      </c>
      <c r="Z53" s="3">
        <v>128.1</v>
      </c>
      <c r="AA53" s="3">
        <v>116.6</v>
      </c>
      <c r="AB53" s="5">
        <f t="shared" si="2"/>
        <v>506.80000000000007</v>
      </c>
      <c r="AC53" s="3">
        <v>125.1</v>
      </c>
      <c r="AD53" s="3">
        <v>134.5</v>
      </c>
      <c r="AE53" s="3">
        <v>123.1</v>
      </c>
      <c r="AF53" s="3">
        <v>125.1</v>
      </c>
      <c r="AG53" s="5">
        <f t="shared" si="3"/>
        <v>507.80000000000007</v>
      </c>
      <c r="AH53" s="8">
        <v>131.1</v>
      </c>
      <c r="AI53">
        <f t="shared" si="4"/>
        <v>4835.0000000000009</v>
      </c>
      <c r="AL53">
        <f t="shared" si="10"/>
        <v>0.35540847983453977</v>
      </c>
      <c r="AM53">
        <f t="shared" si="5"/>
        <v>3.0072388831437431E-2</v>
      </c>
      <c r="AN53">
        <f t="shared" si="6"/>
        <v>8.399172699069285E-2</v>
      </c>
      <c r="AO53">
        <f t="shared" si="7"/>
        <v>2.6845915201654601E-2</v>
      </c>
      <c r="AP53">
        <f t="shared" si="8"/>
        <v>0.1048190279214064</v>
      </c>
      <c r="AQ53">
        <f t="shared" si="9"/>
        <v>0.10502585315408479</v>
      </c>
    </row>
    <row r="54" spans="1:43" x14ac:dyDescent="0.3">
      <c r="A54" s="4" t="s">
        <v>35</v>
      </c>
      <c r="B54" s="5">
        <v>2017</v>
      </c>
      <c r="C54" s="5" t="s">
        <v>41</v>
      </c>
      <c r="D54" s="5">
        <v>132.9</v>
      </c>
      <c r="E54" s="5">
        <v>141.6</v>
      </c>
      <c r="F54" s="5">
        <v>126.3</v>
      </c>
      <c r="G54" s="5">
        <v>137.69999999999999</v>
      </c>
      <c r="H54" s="5">
        <v>118.1</v>
      </c>
      <c r="I54" s="5">
        <v>137.9</v>
      </c>
      <c r="J54" s="5">
        <v>125.6</v>
      </c>
      <c r="K54" s="5">
        <v>138.30000000000001</v>
      </c>
      <c r="L54" s="5">
        <v>119.4</v>
      </c>
      <c r="M54" s="5">
        <v>136</v>
      </c>
      <c r="N54" s="5">
        <v>127.6</v>
      </c>
      <c r="O54" s="5">
        <v>144.5</v>
      </c>
      <c r="P54" s="5">
        <v>133.69999999999999</v>
      </c>
      <c r="Q54" s="5">
        <f t="shared" si="0"/>
        <v>1719.6000000000001</v>
      </c>
      <c r="R54" s="5">
        <v>146.19999999999999</v>
      </c>
      <c r="S54" s="5">
        <v>138.19999999999999</v>
      </c>
      <c r="T54" s="5">
        <v>131.4</v>
      </c>
      <c r="U54" s="5">
        <v>137.19999999999999</v>
      </c>
      <c r="V54" s="5">
        <f t="shared" si="1"/>
        <v>406.8</v>
      </c>
      <c r="W54" s="5">
        <v>132.1</v>
      </c>
      <c r="X54" s="5">
        <v>129.4</v>
      </c>
      <c r="Y54" s="5">
        <v>130.9</v>
      </c>
      <c r="Z54" s="5">
        <v>128.4</v>
      </c>
      <c r="AA54" s="5">
        <v>116.7</v>
      </c>
      <c r="AB54" s="5">
        <f t="shared" si="2"/>
        <v>508.09999999999997</v>
      </c>
      <c r="AC54" s="5">
        <v>125.7</v>
      </c>
      <c r="AD54" s="5">
        <v>134.80000000000001</v>
      </c>
      <c r="AE54" s="5">
        <v>123</v>
      </c>
      <c r="AF54" s="5">
        <v>125.3</v>
      </c>
      <c r="AG54" s="5">
        <f t="shared" si="3"/>
        <v>508.8</v>
      </c>
      <c r="AH54" s="7">
        <v>131.4</v>
      </c>
      <c r="AI54">
        <f t="shared" si="4"/>
        <v>4842.6000000000004</v>
      </c>
      <c r="AL54">
        <f t="shared" si="10"/>
        <v>0.35509850080535249</v>
      </c>
      <c r="AM54">
        <f t="shared" si="5"/>
        <v>3.0190393590220126E-2</v>
      </c>
      <c r="AN54">
        <f t="shared" si="6"/>
        <v>8.4004460413827281E-2</v>
      </c>
      <c r="AO54">
        <f t="shared" si="7"/>
        <v>2.6721182835666789E-2</v>
      </c>
      <c r="AP54">
        <f t="shared" si="8"/>
        <v>0.10492297526122329</v>
      </c>
      <c r="AQ54">
        <f t="shared" si="9"/>
        <v>0.10506752570932969</v>
      </c>
    </row>
    <row r="55" spans="1:43" x14ac:dyDescent="0.3">
      <c r="A55" s="6" t="s">
        <v>35</v>
      </c>
      <c r="B55" s="3">
        <v>2017</v>
      </c>
      <c r="C55" s="3" t="s">
        <v>42</v>
      </c>
      <c r="D55" s="3">
        <v>133.30000000000001</v>
      </c>
      <c r="E55" s="3">
        <v>145.5</v>
      </c>
      <c r="F55" s="3">
        <v>128.1</v>
      </c>
      <c r="G55" s="3">
        <v>138.1</v>
      </c>
      <c r="H55" s="3">
        <v>118.2</v>
      </c>
      <c r="I55" s="3">
        <v>139.19999999999999</v>
      </c>
      <c r="J55" s="3">
        <v>133.30000000000001</v>
      </c>
      <c r="K55" s="3">
        <v>136.19999999999999</v>
      </c>
      <c r="L55" s="3">
        <v>119.6</v>
      </c>
      <c r="M55" s="3">
        <v>135.30000000000001</v>
      </c>
      <c r="N55" s="3">
        <v>127.8</v>
      </c>
      <c r="O55" s="3">
        <v>144.9</v>
      </c>
      <c r="P55" s="3">
        <v>135.19999999999999</v>
      </c>
      <c r="Q55" s="5">
        <f t="shared" si="0"/>
        <v>1734.7</v>
      </c>
      <c r="R55" s="3">
        <v>146.5</v>
      </c>
      <c r="S55" s="3">
        <v>138.5</v>
      </c>
      <c r="T55" s="3">
        <v>131.69999999999999</v>
      </c>
      <c r="U55" s="3">
        <v>137.5</v>
      </c>
      <c r="V55" s="5">
        <f t="shared" si="1"/>
        <v>407.7</v>
      </c>
      <c r="W55" s="3">
        <v>131.4</v>
      </c>
      <c r="X55" s="3">
        <v>128.80000000000001</v>
      </c>
      <c r="Y55" s="3">
        <v>131.19999999999999</v>
      </c>
      <c r="Z55" s="3">
        <v>128.5</v>
      </c>
      <c r="AA55" s="3">
        <v>116.5</v>
      </c>
      <c r="AB55" s="5">
        <f t="shared" si="2"/>
        <v>507.6</v>
      </c>
      <c r="AC55" s="3">
        <v>125.9</v>
      </c>
      <c r="AD55" s="3">
        <v>135.4</v>
      </c>
      <c r="AE55" s="3">
        <v>123.4</v>
      </c>
      <c r="AF55" s="3">
        <v>125.5</v>
      </c>
      <c r="AG55" s="5">
        <f t="shared" si="3"/>
        <v>510.20000000000005</v>
      </c>
      <c r="AH55" s="8">
        <v>132</v>
      </c>
      <c r="AI55">
        <f t="shared" si="4"/>
        <v>4860.9999999999991</v>
      </c>
      <c r="AL55">
        <f t="shared" si="10"/>
        <v>0.35686072824521708</v>
      </c>
      <c r="AM55">
        <f t="shared" si="5"/>
        <v>3.0137831721867934E-2</v>
      </c>
      <c r="AN55">
        <f t="shared" si="6"/>
        <v>8.3871631351573758E-2</v>
      </c>
      <c r="AO55">
        <f t="shared" si="7"/>
        <v>2.6496605636700275E-2</v>
      </c>
      <c r="AP55">
        <f t="shared" si="8"/>
        <v>0.10442295823904549</v>
      </c>
      <c r="AQ55">
        <f t="shared" si="9"/>
        <v>0.1049578276074882</v>
      </c>
    </row>
    <row r="56" spans="1:43" x14ac:dyDescent="0.3">
      <c r="A56" s="4" t="s">
        <v>35</v>
      </c>
      <c r="B56" s="5">
        <v>2017</v>
      </c>
      <c r="C56" s="5" t="s">
        <v>44</v>
      </c>
      <c r="D56" s="5">
        <v>133.6</v>
      </c>
      <c r="E56" s="5">
        <v>145.69999999999999</v>
      </c>
      <c r="F56" s="5">
        <v>129.6</v>
      </c>
      <c r="G56" s="5">
        <v>138.5</v>
      </c>
      <c r="H56" s="5">
        <v>118.1</v>
      </c>
      <c r="I56" s="5">
        <v>141.80000000000001</v>
      </c>
      <c r="J56" s="5">
        <v>159.5</v>
      </c>
      <c r="K56" s="5">
        <v>133.6</v>
      </c>
      <c r="L56" s="5">
        <v>120.5</v>
      </c>
      <c r="M56" s="5">
        <v>135.19999999999999</v>
      </c>
      <c r="N56" s="5">
        <v>128.5</v>
      </c>
      <c r="O56" s="5">
        <v>145.80000000000001</v>
      </c>
      <c r="P56" s="5">
        <v>139</v>
      </c>
      <c r="Q56" s="5">
        <f t="shared" si="0"/>
        <v>1769.3999999999999</v>
      </c>
      <c r="R56" s="5">
        <v>148.19999999999999</v>
      </c>
      <c r="S56" s="5">
        <v>139.30000000000001</v>
      </c>
      <c r="T56" s="5">
        <v>132.1</v>
      </c>
      <c r="U56" s="5">
        <v>138.30000000000001</v>
      </c>
      <c r="V56" s="5">
        <f t="shared" si="1"/>
        <v>409.7</v>
      </c>
      <c r="W56" s="5">
        <v>132.6</v>
      </c>
      <c r="X56" s="5">
        <v>129.4</v>
      </c>
      <c r="Y56" s="5">
        <v>131.9</v>
      </c>
      <c r="Z56" s="5">
        <v>129.4</v>
      </c>
      <c r="AA56" s="5">
        <v>116</v>
      </c>
      <c r="AB56" s="5">
        <f t="shared" si="2"/>
        <v>509.9</v>
      </c>
      <c r="AC56" s="5">
        <v>126.6</v>
      </c>
      <c r="AD56" s="5">
        <v>136.80000000000001</v>
      </c>
      <c r="AE56" s="5">
        <v>123.6</v>
      </c>
      <c r="AF56" s="5">
        <v>125.9</v>
      </c>
      <c r="AG56" s="5">
        <f t="shared" si="3"/>
        <v>512.9</v>
      </c>
      <c r="AH56" s="7">
        <v>134.19999999999999</v>
      </c>
      <c r="AI56">
        <f t="shared" si="4"/>
        <v>4912</v>
      </c>
      <c r="AL56">
        <f t="shared" si="10"/>
        <v>0.36021986970684039</v>
      </c>
      <c r="AM56">
        <f t="shared" si="5"/>
        <v>3.017100977198697E-2</v>
      </c>
      <c r="AN56">
        <f t="shared" si="6"/>
        <v>8.3407980456026057E-2</v>
      </c>
      <c r="AO56">
        <f t="shared" si="7"/>
        <v>2.6343648208469055E-2</v>
      </c>
      <c r="AP56">
        <f t="shared" si="8"/>
        <v>0.10380700325732899</v>
      </c>
      <c r="AQ56">
        <f t="shared" si="9"/>
        <v>0.10441775244299674</v>
      </c>
    </row>
    <row r="57" spans="1:43" x14ac:dyDescent="0.3">
      <c r="A57" s="6" t="s">
        <v>35</v>
      </c>
      <c r="B57" s="3">
        <v>2017</v>
      </c>
      <c r="C57" s="3" t="s">
        <v>46</v>
      </c>
      <c r="D57" s="3">
        <v>134.30000000000001</v>
      </c>
      <c r="E57" s="3">
        <v>143.4</v>
      </c>
      <c r="F57" s="3">
        <v>129.30000000000001</v>
      </c>
      <c r="G57" s="3">
        <v>139</v>
      </c>
      <c r="H57" s="3">
        <v>118.1</v>
      </c>
      <c r="I57" s="3">
        <v>145.5</v>
      </c>
      <c r="J57" s="3">
        <v>168.6</v>
      </c>
      <c r="K57" s="3">
        <v>132.69999999999999</v>
      </c>
      <c r="L57" s="3">
        <v>121.2</v>
      </c>
      <c r="M57" s="3">
        <v>135.6</v>
      </c>
      <c r="N57" s="3">
        <v>128.69999999999999</v>
      </c>
      <c r="O57" s="3">
        <v>146.80000000000001</v>
      </c>
      <c r="P57" s="3">
        <v>140.6</v>
      </c>
      <c r="Q57" s="5">
        <f t="shared" si="0"/>
        <v>1783.8</v>
      </c>
      <c r="R57" s="3">
        <v>149.80000000000001</v>
      </c>
      <c r="S57" s="3">
        <v>140.30000000000001</v>
      </c>
      <c r="T57" s="3">
        <v>133</v>
      </c>
      <c r="U57" s="3">
        <v>139.30000000000001</v>
      </c>
      <c r="V57" s="5">
        <f t="shared" si="1"/>
        <v>412.6</v>
      </c>
      <c r="W57" s="3">
        <v>134.4</v>
      </c>
      <c r="X57" s="3">
        <v>129.80000000000001</v>
      </c>
      <c r="Y57" s="3">
        <v>132.80000000000001</v>
      </c>
      <c r="Z57" s="3">
        <v>130.19999999999999</v>
      </c>
      <c r="AA57" s="3">
        <v>117.3</v>
      </c>
      <c r="AB57" s="5">
        <f t="shared" si="2"/>
        <v>514.70000000000005</v>
      </c>
      <c r="AC57" s="3">
        <v>127.3</v>
      </c>
      <c r="AD57" s="3">
        <v>137.6</v>
      </c>
      <c r="AE57" s="3">
        <v>124.5</v>
      </c>
      <c r="AF57" s="3">
        <v>126.8</v>
      </c>
      <c r="AG57" s="5">
        <f t="shared" si="3"/>
        <v>516.19999999999993</v>
      </c>
      <c r="AH57" s="8">
        <v>135.4</v>
      </c>
      <c r="AI57">
        <f t="shared" si="4"/>
        <v>4950.4000000000015</v>
      </c>
      <c r="AL57">
        <f t="shared" si="10"/>
        <v>0.3603345184227536</v>
      </c>
      <c r="AM57">
        <f t="shared" si="5"/>
        <v>3.0260180995475106E-2</v>
      </c>
      <c r="AN57">
        <f t="shared" si="6"/>
        <v>8.3346800258564946E-2</v>
      </c>
      <c r="AO57">
        <f t="shared" si="7"/>
        <v>2.6220103425985773E-2</v>
      </c>
      <c r="AP57">
        <f t="shared" si="8"/>
        <v>0.10397139625080799</v>
      </c>
      <c r="AQ57">
        <f t="shared" si="9"/>
        <v>0.10427440206851966</v>
      </c>
    </row>
    <row r="58" spans="1:43" x14ac:dyDescent="0.3">
      <c r="A58" s="4" t="s">
        <v>35</v>
      </c>
      <c r="B58" s="5">
        <v>2017</v>
      </c>
      <c r="C58" s="5" t="s">
        <v>48</v>
      </c>
      <c r="D58" s="5">
        <v>134.69999999999999</v>
      </c>
      <c r="E58" s="5">
        <v>142.4</v>
      </c>
      <c r="F58" s="5">
        <v>130.19999999999999</v>
      </c>
      <c r="G58" s="5">
        <v>139.6</v>
      </c>
      <c r="H58" s="5">
        <v>118.4</v>
      </c>
      <c r="I58" s="5">
        <v>143</v>
      </c>
      <c r="J58" s="5">
        <v>156.6</v>
      </c>
      <c r="K58" s="5">
        <v>132.9</v>
      </c>
      <c r="L58" s="5">
        <v>121.5</v>
      </c>
      <c r="M58" s="5">
        <v>135.6</v>
      </c>
      <c r="N58" s="5">
        <v>128.80000000000001</v>
      </c>
      <c r="O58" s="5">
        <v>147.30000000000001</v>
      </c>
      <c r="P58" s="5">
        <v>139</v>
      </c>
      <c r="Q58" s="5">
        <f t="shared" si="0"/>
        <v>1769.9999999999998</v>
      </c>
      <c r="R58" s="5">
        <v>150.80000000000001</v>
      </c>
      <c r="S58" s="5">
        <v>141.1</v>
      </c>
      <c r="T58" s="5">
        <v>133.4</v>
      </c>
      <c r="U58" s="5">
        <v>140</v>
      </c>
      <c r="V58" s="5">
        <f t="shared" si="1"/>
        <v>414.5</v>
      </c>
      <c r="W58" s="5">
        <v>135.69999999999999</v>
      </c>
      <c r="X58" s="5">
        <v>131</v>
      </c>
      <c r="Y58" s="5">
        <v>133.30000000000001</v>
      </c>
      <c r="Z58" s="5">
        <v>130.6</v>
      </c>
      <c r="AA58" s="5">
        <v>118.3</v>
      </c>
      <c r="AB58" s="5">
        <f t="shared" si="2"/>
        <v>517.9</v>
      </c>
      <c r="AC58" s="5">
        <v>127.9</v>
      </c>
      <c r="AD58" s="5">
        <v>137.4</v>
      </c>
      <c r="AE58" s="5">
        <v>125.7</v>
      </c>
      <c r="AF58" s="5">
        <v>127.5</v>
      </c>
      <c r="AG58" s="5">
        <f t="shared" si="3"/>
        <v>518.5</v>
      </c>
      <c r="AH58" s="7">
        <v>135.19999999999999</v>
      </c>
      <c r="AI58">
        <f t="shared" si="4"/>
        <v>4953.5999999999995</v>
      </c>
      <c r="AL58">
        <f t="shared" si="10"/>
        <v>0.35731589147286819</v>
      </c>
      <c r="AM58">
        <f t="shared" si="5"/>
        <v>3.0442506459948327E-2</v>
      </c>
      <c r="AN58">
        <f t="shared" si="6"/>
        <v>8.3676518087855312E-2</v>
      </c>
      <c r="AO58">
        <f t="shared" si="7"/>
        <v>2.6445413436692509E-2</v>
      </c>
      <c r="AP58">
        <f t="shared" si="8"/>
        <v>0.10455022609819122</v>
      </c>
      <c r="AQ58">
        <f t="shared" si="9"/>
        <v>0.10467135012919898</v>
      </c>
    </row>
    <row r="59" spans="1:43" x14ac:dyDescent="0.3">
      <c r="A59" s="6" t="s">
        <v>35</v>
      </c>
      <c r="B59" s="3">
        <v>2017</v>
      </c>
      <c r="C59" s="3" t="s">
        <v>50</v>
      </c>
      <c r="D59" s="3">
        <v>135.30000000000001</v>
      </c>
      <c r="E59" s="3">
        <v>142.19999999999999</v>
      </c>
      <c r="F59" s="3">
        <v>131.19999999999999</v>
      </c>
      <c r="G59" s="3">
        <v>140.6</v>
      </c>
      <c r="H59" s="3">
        <v>119</v>
      </c>
      <c r="I59" s="3">
        <v>141.5</v>
      </c>
      <c r="J59" s="3">
        <v>162.6</v>
      </c>
      <c r="K59" s="3">
        <v>132.30000000000001</v>
      </c>
      <c r="L59" s="3">
        <v>121.8</v>
      </c>
      <c r="M59" s="3">
        <v>136.30000000000001</v>
      </c>
      <c r="N59" s="3">
        <v>128.69999999999999</v>
      </c>
      <c r="O59" s="3">
        <v>148.1</v>
      </c>
      <c r="P59" s="3">
        <v>140.1</v>
      </c>
      <c r="Q59" s="5">
        <f t="shared" si="0"/>
        <v>1779.6999999999998</v>
      </c>
      <c r="R59" s="3">
        <v>151.6</v>
      </c>
      <c r="S59" s="3">
        <v>142</v>
      </c>
      <c r="T59" s="3">
        <v>134.1</v>
      </c>
      <c r="U59" s="3">
        <v>140.80000000000001</v>
      </c>
      <c r="V59" s="5">
        <f t="shared" si="1"/>
        <v>416.90000000000003</v>
      </c>
      <c r="W59" s="3">
        <v>137.30000000000001</v>
      </c>
      <c r="X59" s="3">
        <v>132.19999999999999</v>
      </c>
      <c r="Y59" s="3">
        <v>133.6</v>
      </c>
      <c r="Z59" s="3">
        <v>131.30000000000001</v>
      </c>
      <c r="AA59" s="3">
        <v>117.8</v>
      </c>
      <c r="AB59" s="5">
        <f t="shared" si="2"/>
        <v>520</v>
      </c>
      <c r="AC59" s="3">
        <v>128.4</v>
      </c>
      <c r="AD59" s="3">
        <v>137.9</v>
      </c>
      <c r="AE59" s="3">
        <v>126.2</v>
      </c>
      <c r="AF59" s="3">
        <v>127.7</v>
      </c>
      <c r="AG59" s="5">
        <f t="shared" si="3"/>
        <v>520.20000000000005</v>
      </c>
      <c r="AH59" s="8">
        <v>136.1</v>
      </c>
      <c r="AI59">
        <f t="shared" si="4"/>
        <v>4977.7</v>
      </c>
      <c r="AL59">
        <f t="shared" si="10"/>
        <v>0.35753460433533557</v>
      </c>
      <c r="AM59">
        <f t="shared" si="5"/>
        <v>3.0455833015248006E-2</v>
      </c>
      <c r="AN59">
        <f t="shared" si="6"/>
        <v>8.3753540791932021E-2</v>
      </c>
      <c r="AO59">
        <f t="shared" si="7"/>
        <v>2.6558450690077746E-2</v>
      </c>
      <c r="AP59">
        <f t="shared" si="8"/>
        <v>0.10446591799425438</v>
      </c>
      <c r="AQ59">
        <f t="shared" si="9"/>
        <v>0.10450609719348294</v>
      </c>
    </row>
    <row r="60" spans="1:43" x14ac:dyDescent="0.3">
      <c r="A60" s="4" t="s">
        <v>35</v>
      </c>
      <c r="B60" s="5">
        <v>2017</v>
      </c>
      <c r="C60" s="5" t="s">
        <v>53</v>
      </c>
      <c r="D60" s="5">
        <v>135.69999999999999</v>
      </c>
      <c r="E60" s="5">
        <v>142.4</v>
      </c>
      <c r="F60" s="5">
        <v>142.9</v>
      </c>
      <c r="G60" s="5">
        <v>140.80000000000001</v>
      </c>
      <c r="H60" s="5">
        <v>119.2</v>
      </c>
      <c r="I60" s="5">
        <v>142.19999999999999</v>
      </c>
      <c r="J60" s="5">
        <v>173.8</v>
      </c>
      <c r="K60" s="5">
        <v>131.19999999999999</v>
      </c>
      <c r="L60" s="5">
        <v>123</v>
      </c>
      <c r="M60" s="5">
        <v>136.80000000000001</v>
      </c>
      <c r="N60" s="5">
        <v>129.19999999999999</v>
      </c>
      <c r="O60" s="5">
        <v>148.9</v>
      </c>
      <c r="P60" s="5">
        <v>142.1</v>
      </c>
      <c r="Q60" s="5">
        <f t="shared" si="0"/>
        <v>1808.2</v>
      </c>
      <c r="R60" s="5">
        <v>153.19999999999999</v>
      </c>
      <c r="S60" s="5">
        <v>143</v>
      </c>
      <c r="T60" s="5">
        <v>134.80000000000001</v>
      </c>
      <c r="U60" s="5">
        <v>141.80000000000001</v>
      </c>
      <c r="V60" s="5">
        <f t="shared" si="1"/>
        <v>419.6</v>
      </c>
      <c r="W60" s="5">
        <v>138.6</v>
      </c>
      <c r="X60" s="5">
        <v>135.30000000000001</v>
      </c>
      <c r="Y60" s="5">
        <v>134.4</v>
      </c>
      <c r="Z60" s="5">
        <v>132.6</v>
      </c>
      <c r="AA60" s="5">
        <v>118.3</v>
      </c>
      <c r="AB60" s="5">
        <f t="shared" si="2"/>
        <v>523.9</v>
      </c>
      <c r="AC60" s="5">
        <v>128.9</v>
      </c>
      <c r="AD60" s="5">
        <v>138.6</v>
      </c>
      <c r="AE60" s="5">
        <v>126.8</v>
      </c>
      <c r="AF60" s="5">
        <v>128.4</v>
      </c>
      <c r="AG60" s="5">
        <f t="shared" si="3"/>
        <v>522.70000000000005</v>
      </c>
      <c r="AH60" s="7">
        <v>137.6</v>
      </c>
      <c r="AI60">
        <f t="shared" si="4"/>
        <v>5029.1000000000004</v>
      </c>
      <c r="AL60">
        <f t="shared" si="10"/>
        <v>0.35954743393450117</v>
      </c>
      <c r="AM60">
        <f t="shared" si="5"/>
        <v>3.0462707044998108E-2</v>
      </c>
      <c r="AN60">
        <f t="shared" si="6"/>
        <v>8.3434411723767671E-2</v>
      </c>
      <c r="AO60">
        <f t="shared" si="7"/>
        <v>2.6903422083474182E-2</v>
      </c>
      <c r="AP60">
        <f t="shared" si="8"/>
        <v>0.10417370901354117</v>
      </c>
      <c r="AQ60">
        <f t="shared" si="9"/>
        <v>0.10393509773120439</v>
      </c>
    </row>
    <row r="61" spans="1:43" x14ac:dyDescent="0.3">
      <c r="A61" s="6" t="s">
        <v>35</v>
      </c>
      <c r="B61" s="3">
        <v>2017</v>
      </c>
      <c r="C61" s="3" t="s">
        <v>55</v>
      </c>
      <c r="D61" s="3">
        <v>135.80000000000001</v>
      </c>
      <c r="E61" s="3">
        <v>143.30000000000001</v>
      </c>
      <c r="F61" s="3">
        <v>145.19999999999999</v>
      </c>
      <c r="G61" s="3">
        <v>141</v>
      </c>
      <c r="H61" s="3">
        <v>120.5</v>
      </c>
      <c r="I61" s="3">
        <v>141.5</v>
      </c>
      <c r="J61" s="3">
        <v>161.69999999999999</v>
      </c>
      <c r="K61" s="3">
        <v>129.1</v>
      </c>
      <c r="L61" s="3">
        <v>121.5</v>
      </c>
      <c r="M61" s="3">
        <v>137.1</v>
      </c>
      <c r="N61" s="3">
        <v>128.80000000000001</v>
      </c>
      <c r="O61" s="3">
        <v>149</v>
      </c>
      <c r="P61" s="3">
        <v>140.5</v>
      </c>
      <c r="Q61" s="5">
        <f t="shared" si="0"/>
        <v>1794.9999999999998</v>
      </c>
      <c r="R61" s="3">
        <v>154.19999999999999</v>
      </c>
      <c r="S61" s="3">
        <v>143.1</v>
      </c>
      <c r="T61" s="3">
        <v>135.1</v>
      </c>
      <c r="U61" s="3">
        <v>142</v>
      </c>
      <c r="V61" s="5">
        <f t="shared" si="1"/>
        <v>420.2</v>
      </c>
      <c r="W61" s="3">
        <v>139.1</v>
      </c>
      <c r="X61" s="3">
        <v>136.6</v>
      </c>
      <c r="Y61" s="3">
        <v>134.69999999999999</v>
      </c>
      <c r="Z61" s="3">
        <v>133.1</v>
      </c>
      <c r="AA61" s="3">
        <v>118.5</v>
      </c>
      <c r="AB61" s="5">
        <f t="shared" si="2"/>
        <v>525.4</v>
      </c>
      <c r="AC61" s="3">
        <v>129</v>
      </c>
      <c r="AD61" s="3">
        <v>138.5</v>
      </c>
      <c r="AE61" s="3">
        <v>126.5</v>
      </c>
      <c r="AF61" s="3">
        <v>128.6</v>
      </c>
      <c r="AG61" s="5">
        <f t="shared" si="3"/>
        <v>522.6</v>
      </c>
      <c r="AH61" s="8">
        <v>137.19999999999999</v>
      </c>
      <c r="AI61">
        <f t="shared" si="4"/>
        <v>5022.2</v>
      </c>
      <c r="AL61">
        <f t="shared" si="10"/>
        <v>0.35741308589861015</v>
      </c>
      <c r="AM61">
        <f t="shared" si="5"/>
        <v>3.0703675679980884E-2</v>
      </c>
      <c r="AN61">
        <f t="shared" si="6"/>
        <v>8.3668511807574369E-2</v>
      </c>
      <c r="AO61">
        <f t="shared" si="7"/>
        <v>2.719923539484688E-2</v>
      </c>
      <c r="AP61">
        <f t="shared" si="8"/>
        <v>0.10461550714826172</v>
      </c>
      <c r="AQ61">
        <f t="shared" si="9"/>
        <v>0.10405798255744496</v>
      </c>
    </row>
    <row r="62" spans="1:43" x14ac:dyDescent="0.3">
      <c r="A62" s="4" t="s">
        <v>35</v>
      </c>
      <c r="B62" s="5">
        <v>2018</v>
      </c>
      <c r="C62" s="5" t="s">
        <v>31</v>
      </c>
      <c r="D62" s="5">
        <v>136</v>
      </c>
      <c r="E62" s="5">
        <v>144.19999999999999</v>
      </c>
      <c r="F62" s="5">
        <v>143.69999999999999</v>
      </c>
      <c r="G62" s="5">
        <v>141.1</v>
      </c>
      <c r="H62" s="5">
        <v>120.7</v>
      </c>
      <c r="I62" s="5">
        <v>141.30000000000001</v>
      </c>
      <c r="J62" s="5">
        <v>151.6</v>
      </c>
      <c r="K62" s="5">
        <v>127.3</v>
      </c>
      <c r="L62" s="5">
        <v>118.8</v>
      </c>
      <c r="M62" s="5">
        <v>137.5</v>
      </c>
      <c r="N62" s="5">
        <v>129</v>
      </c>
      <c r="O62" s="5">
        <v>149.5</v>
      </c>
      <c r="P62" s="5">
        <v>139.19999999999999</v>
      </c>
      <c r="Q62" s="5">
        <f t="shared" si="0"/>
        <v>1779.9</v>
      </c>
      <c r="R62" s="5">
        <v>154.69999999999999</v>
      </c>
      <c r="S62" s="5">
        <v>143.5</v>
      </c>
      <c r="T62" s="5">
        <v>135.5</v>
      </c>
      <c r="U62" s="5">
        <v>142.30000000000001</v>
      </c>
      <c r="V62" s="5">
        <f t="shared" si="1"/>
        <v>421.3</v>
      </c>
      <c r="W62" s="5">
        <v>140.4</v>
      </c>
      <c r="X62" s="5">
        <v>136.6</v>
      </c>
      <c r="Y62" s="5">
        <v>134.9</v>
      </c>
      <c r="Z62" s="5">
        <v>133.30000000000001</v>
      </c>
      <c r="AA62" s="5">
        <v>119.3</v>
      </c>
      <c r="AB62" s="5">
        <f t="shared" si="2"/>
        <v>527.9</v>
      </c>
      <c r="AC62" s="5">
        <v>129.69999999999999</v>
      </c>
      <c r="AD62" s="5">
        <v>139</v>
      </c>
      <c r="AE62" s="5">
        <v>127.3</v>
      </c>
      <c r="AF62" s="5">
        <v>129.1</v>
      </c>
      <c r="AG62" s="5">
        <f t="shared" si="3"/>
        <v>525.1</v>
      </c>
      <c r="AH62" s="7">
        <v>136.9</v>
      </c>
      <c r="AI62">
        <f t="shared" si="4"/>
        <v>5019.800000000002</v>
      </c>
      <c r="AL62">
        <f t="shared" si="10"/>
        <v>0.35457587951711211</v>
      </c>
      <c r="AM62">
        <f t="shared" si="5"/>
        <v>3.0817960874935241E-2</v>
      </c>
      <c r="AN62">
        <f t="shared" si="6"/>
        <v>8.3927646519781629E-2</v>
      </c>
      <c r="AO62">
        <f t="shared" si="7"/>
        <v>2.7212239531455424E-2</v>
      </c>
      <c r="AP62">
        <f t="shared" si="8"/>
        <v>0.10516355233276221</v>
      </c>
      <c r="AQ62">
        <f t="shared" si="9"/>
        <v>0.10460576118570457</v>
      </c>
    </row>
    <row r="63" spans="1:43" x14ac:dyDescent="0.3">
      <c r="A63" s="6" t="s">
        <v>35</v>
      </c>
      <c r="B63" s="3">
        <v>2018</v>
      </c>
      <c r="C63" s="3" t="s">
        <v>36</v>
      </c>
      <c r="D63" s="3">
        <v>135.9</v>
      </c>
      <c r="E63" s="3">
        <v>143.5</v>
      </c>
      <c r="F63" s="3">
        <v>140.30000000000001</v>
      </c>
      <c r="G63" s="3">
        <v>140.9</v>
      </c>
      <c r="H63" s="3">
        <v>120.4</v>
      </c>
      <c r="I63" s="3">
        <v>142.9</v>
      </c>
      <c r="J63" s="3">
        <v>140.5</v>
      </c>
      <c r="K63" s="3">
        <v>125.8</v>
      </c>
      <c r="L63" s="3">
        <v>117.1</v>
      </c>
      <c r="M63" s="3">
        <v>137.30000000000001</v>
      </c>
      <c r="N63" s="3">
        <v>128.6</v>
      </c>
      <c r="O63" s="3">
        <v>149.6</v>
      </c>
      <c r="P63" s="3">
        <v>137.6</v>
      </c>
      <c r="Q63" s="5">
        <f t="shared" si="0"/>
        <v>1760.3999999999996</v>
      </c>
      <c r="R63" s="3">
        <v>154.9</v>
      </c>
      <c r="S63" s="3">
        <v>143.80000000000001</v>
      </c>
      <c r="T63" s="3">
        <v>135.6</v>
      </c>
      <c r="U63" s="3">
        <v>142.6</v>
      </c>
      <c r="V63" s="5">
        <f t="shared" si="1"/>
        <v>422</v>
      </c>
      <c r="W63" s="3">
        <v>141.30000000000001</v>
      </c>
      <c r="X63" s="3">
        <v>136.69999999999999</v>
      </c>
      <c r="Y63" s="3">
        <v>135.19999999999999</v>
      </c>
      <c r="Z63" s="3">
        <v>133.80000000000001</v>
      </c>
      <c r="AA63" s="3">
        <v>120.2</v>
      </c>
      <c r="AB63" s="5">
        <f t="shared" si="2"/>
        <v>530.5</v>
      </c>
      <c r="AC63" s="3">
        <v>129.9</v>
      </c>
      <c r="AD63" s="3">
        <v>139</v>
      </c>
      <c r="AE63" s="3">
        <v>127.7</v>
      </c>
      <c r="AF63" s="3">
        <v>129.6</v>
      </c>
      <c r="AG63" s="5">
        <f t="shared" si="3"/>
        <v>526.19999999999993</v>
      </c>
      <c r="AH63" s="8">
        <v>136.4</v>
      </c>
      <c r="AI63">
        <f t="shared" si="4"/>
        <v>5009.3999999999996</v>
      </c>
      <c r="AL63">
        <f t="shared" si="10"/>
        <v>0.35141933165648576</v>
      </c>
      <c r="AM63">
        <f t="shared" si="5"/>
        <v>3.0921866890246341E-2</v>
      </c>
      <c r="AN63">
        <f t="shared" si="6"/>
        <v>8.4241625743602028E-2</v>
      </c>
      <c r="AO63">
        <f t="shared" si="7"/>
        <v>2.7288697249171556E-2</v>
      </c>
      <c r="AP63">
        <f t="shared" si="8"/>
        <v>0.10590090629616322</v>
      </c>
      <c r="AQ63">
        <f t="shared" si="9"/>
        <v>0.1050425200622829</v>
      </c>
    </row>
    <row r="64" spans="1:43" x14ac:dyDescent="0.3">
      <c r="A64" s="4" t="s">
        <v>35</v>
      </c>
      <c r="B64" s="5">
        <v>2018</v>
      </c>
      <c r="C64" s="5" t="s">
        <v>38</v>
      </c>
      <c r="D64" s="5">
        <v>136.19999999999999</v>
      </c>
      <c r="E64" s="5">
        <v>143.6</v>
      </c>
      <c r="F64" s="5">
        <v>138.30000000000001</v>
      </c>
      <c r="G64" s="5">
        <v>141.19999999999999</v>
      </c>
      <c r="H64" s="5">
        <v>120.7</v>
      </c>
      <c r="I64" s="5">
        <v>146.19999999999999</v>
      </c>
      <c r="J64" s="5">
        <v>134.6</v>
      </c>
      <c r="K64" s="5">
        <v>124.6</v>
      </c>
      <c r="L64" s="5">
        <v>116.1</v>
      </c>
      <c r="M64" s="5">
        <v>137.80000000000001</v>
      </c>
      <c r="N64" s="5">
        <v>129.1</v>
      </c>
      <c r="O64" s="5">
        <v>150.4</v>
      </c>
      <c r="P64" s="5">
        <v>137.19999999999999</v>
      </c>
      <c r="Q64" s="5">
        <f t="shared" si="0"/>
        <v>1756</v>
      </c>
      <c r="R64" s="5">
        <v>156.30000000000001</v>
      </c>
      <c r="S64" s="5">
        <v>144.30000000000001</v>
      </c>
      <c r="T64" s="5">
        <v>136.19999999999999</v>
      </c>
      <c r="U64" s="5">
        <v>143.1</v>
      </c>
      <c r="V64" s="5">
        <f t="shared" si="1"/>
        <v>423.6</v>
      </c>
      <c r="W64" s="5">
        <v>142</v>
      </c>
      <c r="X64" s="5">
        <v>136.5</v>
      </c>
      <c r="Y64" s="5">
        <v>135.6</v>
      </c>
      <c r="Z64" s="5">
        <v>134.30000000000001</v>
      </c>
      <c r="AA64" s="5">
        <v>121</v>
      </c>
      <c r="AB64" s="5">
        <f t="shared" si="2"/>
        <v>532.90000000000009</v>
      </c>
      <c r="AC64" s="5">
        <v>130.4</v>
      </c>
      <c r="AD64" s="5">
        <v>139.80000000000001</v>
      </c>
      <c r="AE64" s="5">
        <v>128.19999999999999</v>
      </c>
      <c r="AF64" s="5">
        <v>130.30000000000001</v>
      </c>
      <c r="AG64" s="5">
        <f t="shared" si="3"/>
        <v>528.70000000000005</v>
      </c>
      <c r="AH64" s="7">
        <v>136.5</v>
      </c>
      <c r="AI64">
        <f t="shared" si="4"/>
        <v>5019.2</v>
      </c>
      <c r="AL64">
        <f t="shared" si="10"/>
        <v>0.34985655084475614</v>
      </c>
      <c r="AM64">
        <f t="shared" si="5"/>
        <v>3.1140420784188719E-2</v>
      </c>
      <c r="AN64">
        <f t="shared" si="6"/>
        <v>8.4395919668473068E-2</v>
      </c>
      <c r="AO64">
        <f t="shared" si="7"/>
        <v>2.7195569014982469E-2</v>
      </c>
      <c r="AP64">
        <f t="shared" si="8"/>
        <v>0.10617229837424293</v>
      </c>
      <c r="AQ64">
        <f t="shared" si="9"/>
        <v>0.10533551163532039</v>
      </c>
    </row>
    <row r="65" spans="1:43" x14ac:dyDescent="0.3">
      <c r="A65" s="6" t="s">
        <v>35</v>
      </c>
      <c r="B65" s="3">
        <v>2018</v>
      </c>
      <c r="C65" s="3" t="s">
        <v>39</v>
      </c>
      <c r="D65" s="3">
        <v>136.4</v>
      </c>
      <c r="E65" s="3">
        <v>144.4</v>
      </c>
      <c r="F65" s="3">
        <v>133.9</v>
      </c>
      <c r="G65" s="3">
        <v>141.6</v>
      </c>
      <c r="H65" s="3">
        <v>121</v>
      </c>
      <c r="I65" s="3">
        <v>153.5</v>
      </c>
      <c r="J65" s="3">
        <v>132.6</v>
      </c>
      <c r="K65" s="3">
        <v>123.5</v>
      </c>
      <c r="L65" s="3">
        <v>113.7</v>
      </c>
      <c r="M65" s="3">
        <v>138.19999999999999</v>
      </c>
      <c r="N65" s="3">
        <v>129.6</v>
      </c>
      <c r="O65" s="3">
        <v>151.19999999999999</v>
      </c>
      <c r="P65" s="3">
        <v>137.5</v>
      </c>
      <c r="Q65" s="5">
        <f t="shared" si="0"/>
        <v>1757.1000000000001</v>
      </c>
      <c r="R65" s="3">
        <v>156.9</v>
      </c>
      <c r="S65" s="3">
        <v>145.30000000000001</v>
      </c>
      <c r="T65" s="3">
        <v>136.69999999999999</v>
      </c>
      <c r="U65" s="3">
        <v>144</v>
      </c>
      <c r="V65" s="5">
        <f t="shared" si="1"/>
        <v>426</v>
      </c>
      <c r="W65" s="3">
        <v>142.9</v>
      </c>
      <c r="X65" s="3">
        <v>136.5</v>
      </c>
      <c r="Y65" s="3">
        <v>136.6</v>
      </c>
      <c r="Z65" s="3">
        <v>135.19999999999999</v>
      </c>
      <c r="AA65" s="3">
        <v>121.9</v>
      </c>
      <c r="AB65" s="5">
        <f t="shared" si="2"/>
        <v>536.6</v>
      </c>
      <c r="AC65" s="3">
        <v>131.30000000000001</v>
      </c>
      <c r="AD65" s="3">
        <v>141.4</v>
      </c>
      <c r="AE65" s="3">
        <v>129.19999999999999</v>
      </c>
      <c r="AF65" s="3">
        <v>131.30000000000001</v>
      </c>
      <c r="AG65" s="5">
        <f t="shared" si="3"/>
        <v>533.20000000000005</v>
      </c>
      <c r="AH65" s="8">
        <v>137.1</v>
      </c>
      <c r="AI65">
        <f t="shared" si="4"/>
        <v>5042.0999999999995</v>
      </c>
      <c r="AL65">
        <f t="shared" si="10"/>
        <v>0.34848574998512533</v>
      </c>
      <c r="AM65">
        <f t="shared" si="5"/>
        <v>3.1117986553221875E-2</v>
      </c>
      <c r="AN65">
        <f t="shared" si="6"/>
        <v>8.4488605938002032E-2</v>
      </c>
      <c r="AO65">
        <f t="shared" si="7"/>
        <v>2.7072053311120368E-2</v>
      </c>
      <c r="AP65">
        <f t="shared" si="8"/>
        <v>0.10642391067214059</v>
      </c>
      <c r="AQ65">
        <f t="shared" si="9"/>
        <v>0.10574958846512368</v>
      </c>
    </row>
    <row r="66" spans="1:43" x14ac:dyDescent="0.3">
      <c r="A66" s="4" t="s">
        <v>35</v>
      </c>
      <c r="B66" s="5">
        <v>2018</v>
      </c>
      <c r="C66" s="5" t="s">
        <v>41</v>
      </c>
      <c r="D66" s="5">
        <v>136.6</v>
      </c>
      <c r="E66" s="5">
        <v>146.6</v>
      </c>
      <c r="F66" s="5">
        <v>133.6</v>
      </c>
      <c r="G66" s="5">
        <v>142.1</v>
      </c>
      <c r="H66" s="5">
        <v>121</v>
      </c>
      <c r="I66" s="5">
        <v>154.6</v>
      </c>
      <c r="J66" s="5">
        <v>135.6</v>
      </c>
      <c r="K66" s="5">
        <v>122.3</v>
      </c>
      <c r="L66" s="5">
        <v>109.6</v>
      </c>
      <c r="M66" s="5">
        <v>138.1</v>
      </c>
      <c r="N66" s="5">
        <v>129.9</v>
      </c>
      <c r="O66" s="5">
        <v>151.69999999999999</v>
      </c>
      <c r="P66" s="5">
        <v>138.1</v>
      </c>
      <c r="Q66" s="5">
        <f t="shared" si="0"/>
        <v>1759.8</v>
      </c>
      <c r="R66" s="5">
        <v>157.9</v>
      </c>
      <c r="S66" s="5">
        <v>146</v>
      </c>
      <c r="T66" s="5">
        <v>137.4</v>
      </c>
      <c r="U66" s="5">
        <v>144.69999999999999</v>
      </c>
      <c r="V66" s="5">
        <f t="shared" si="1"/>
        <v>428.09999999999997</v>
      </c>
      <c r="W66" s="5">
        <v>143.19999999999999</v>
      </c>
      <c r="X66" s="5">
        <v>136.9</v>
      </c>
      <c r="Y66" s="5">
        <v>137.4</v>
      </c>
      <c r="Z66" s="5">
        <v>136</v>
      </c>
      <c r="AA66" s="5">
        <v>122.9</v>
      </c>
      <c r="AB66" s="5">
        <f t="shared" si="2"/>
        <v>539.5</v>
      </c>
      <c r="AC66" s="5">
        <v>131.80000000000001</v>
      </c>
      <c r="AD66" s="5">
        <v>142.1</v>
      </c>
      <c r="AE66" s="5">
        <v>129.9</v>
      </c>
      <c r="AF66" s="5">
        <v>132.1</v>
      </c>
      <c r="AG66" s="5">
        <f t="shared" si="3"/>
        <v>535.9</v>
      </c>
      <c r="AH66" s="7">
        <v>137.80000000000001</v>
      </c>
      <c r="AI66">
        <f t="shared" si="4"/>
        <v>5061.5999999999995</v>
      </c>
      <c r="AL66">
        <f t="shared" si="10"/>
        <v>0.3476766239924135</v>
      </c>
      <c r="AM66">
        <f t="shared" si="5"/>
        <v>3.1195669353564093E-2</v>
      </c>
      <c r="AN66">
        <f t="shared" si="6"/>
        <v>8.457799905168327E-2</v>
      </c>
      <c r="AO66">
        <f t="shared" si="7"/>
        <v>2.7046783625731E-2</v>
      </c>
      <c r="AP66">
        <f t="shared" si="8"/>
        <v>0.10658685000790265</v>
      </c>
      <c r="AQ66">
        <f t="shared" si="9"/>
        <v>0.10587561245455983</v>
      </c>
    </row>
    <row r="67" spans="1:43" x14ac:dyDescent="0.3">
      <c r="A67" s="6" t="s">
        <v>35</v>
      </c>
      <c r="B67" s="3">
        <v>2018</v>
      </c>
      <c r="C67" s="3" t="s">
        <v>42</v>
      </c>
      <c r="D67" s="3">
        <v>136.9</v>
      </c>
      <c r="E67" s="3">
        <v>148.69999999999999</v>
      </c>
      <c r="F67" s="3">
        <v>135.6</v>
      </c>
      <c r="G67" s="3">
        <v>142.30000000000001</v>
      </c>
      <c r="H67" s="3">
        <v>121.3</v>
      </c>
      <c r="I67" s="3">
        <v>153.19999999999999</v>
      </c>
      <c r="J67" s="3">
        <v>143.69999999999999</v>
      </c>
      <c r="K67" s="3">
        <v>121.4</v>
      </c>
      <c r="L67" s="3">
        <v>111.1</v>
      </c>
      <c r="M67" s="3">
        <v>138.4</v>
      </c>
      <c r="N67" s="3">
        <v>130.30000000000001</v>
      </c>
      <c r="O67" s="3">
        <v>151.80000000000001</v>
      </c>
      <c r="P67" s="3">
        <v>139.4</v>
      </c>
      <c r="Q67" s="5">
        <f t="shared" ref="Q67:Q125" si="11">SUM(D67:P67)</f>
        <v>1774.1000000000001</v>
      </c>
      <c r="R67" s="3">
        <v>158.30000000000001</v>
      </c>
      <c r="S67" s="3">
        <v>146.4</v>
      </c>
      <c r="T67" s="3">
        <v>138.1</v>
      </c>
      <c r="U67" s="3">
        <v>145.19999999999999</v>
      </c>
      <c r="V67" s="5">
        <f t="shared" ref="V67:V125" si="12">SUM(S67:U67)</f>
        <v>429.7</v>
      </c>
      <c r="W67" s="3">
        <v>142.5</v>
      </c>
      <c r="X67" s="3">
        <v>138.1</v>
      </c>
      <c r="Y67" s="3">
        <v>137.9</v>
      </c>
      <c r="Z67" s="3">
        <v>136.19999999999999</v>
      </c>
      <c r="AA67" s="3">
        <v>123.7</v>
      </c>
      <c r="AB67" s="5">
        <f t="shared" ref="AB67:AB125" si="13">SUM(W67,Y67,Z67,AA67)</f>
        <v>540.29999999999995</v>
      </c>
      <c r="AC67" s="3">
        <v>132.6</v>
      </c>
      <c r="AD67" s="3">
        <v>142.80000000000001</v>
      </c>
      <c r="AE67" s="3">
        <v>130.1</v>
      </c>
      <c r="AF67" s="3">
        <v>132.6</v>
      </c>
      <c r="AG67" s="5">
        <f t="shared" ref="AG67:AG125" si="14">SUM(AC67:AF67)</f>
        <v>538.1</v>
      </c>
      <c r="AH67" s="8">
        <v>138.5</v>
      </c>
      <c r="AI67">
        <f t="shared" ref="AI67:AI125" si="15">SUM(Q67:AG67)</f>
        <v>5086.7000000000007</v>
      </c>
      <c r="AL67">
        <f t="shared" ref="AL67:AL125" si="16">Q67/AI67</f>
        <v>0.34877228851711323</v>
      </c>
      <c r="AM67">
        <f t="shared" ref="AM67:AM125" si="17">R67/AI67</f>
        <v>3.1120372736744843E-2</v>
      </c>
      <c r="AN67">
        <f t="shared" ref="AN67:AN125" si="18">SUM(V67/AI67)</f>
        <v>8.4475200031454561E-2</v>
      </c>
      <c r="AO67">
        <f t="shared" ref="AO67:AO125" si="19">X67/AI67</f>
        <v>2.7149232311714858E-2</v>
      </c>
      <c r="AP67">
        <f t="shared" ref="AP67:AP125" si="20">AB67/AI67</f>
        <v>0.10621817681404444</v>
      </c>
      <c r="AQ67">
        <f t="shared" ref="AQ67:AQ125" si="21">AG67/AI67</f>
        <v>0.10578567637171446</v>
      </c>
    </row>
    <row r="68" spans="1:43" x14ac:dyDescent="0.3">
      <c r="A68" s="4" t="s">
        <v>35</v>
      </c>
      <c r="B68" s="5">
        <v>2018</v>
      </c>
      <c r="C68" s="5" t="s">
        <v>44</v>
      </c>
      <c r="D68" s="5">
        <v>137.5</v>
      </c>
      <c r="E68" s="5">
        <v>149.1</v>
      </c>
      <c r="F68" s="5">
        <v>139.19999999999999</v>
      </c>
      <c r="G68" s="5">
        <v>142.5</v>
      </c>
      <c r="H68" s="5">
        <v>121.4</v>
      </c>
      <c r="I68" s="5">
        <v>151.6</v>
      </c>
      <c r="J68" s="5">
        <v>155.9</v>
      </c>
      <c r="K68" s="5">
        <v>121.7</v>
      </c>
      <c r="L68" s="5">
        <v>113.5</v>
      </c>
      <c r="M68" s="5">
        <v>138.9</v>
      </c>
      <c r="N68" s="5">
        <v>130.30000000000001</v>
      </c>
      <c r="O68" s="5">
        <v>152.30000000000001</v>
      </c>
      <c r="P68" s="5">
        <v>141.4</v>
      </c>
      <c r="Q68" s="5">
        <f t="shared" si="11"/>
        <v>1795.3</v>
      </c>
      <c r="R68" s="5">
        <v>157.5</v>
      </c>
      <c r="S68" s="5">
        <v>146.80000000000001</v>
      </c>
      <c r="T68" s="5">
        <v>138.4</v>
      </c>
      <c r="U68" s="5">
        <v>145.6</v>
      </c>
      <c r="V68" s="5">
        <f t="shared" si="12"/>
        <v>430.80000000000007</v>
      </c>
      <c r="W68" s="5">
        <v>143.6</v>
      </c>
      <c r="X68" s="5">
        <v>139.69999999999999</v>
      </c>
      <c r="Y68" s="5">
        <v>138.6</v>
      </c>
      <c r="Z68" s="5">
        <v>137</v>
      </c>
      <c r="AA68" s="5">
        <v>123.6</v>
      </c>
      <c r="AB68" s="5">
        <f t="shared" si="13"/>
        <v>542.79999999999995</v>
      </c>
      <c r="AC68" s="5">
        <v>133.1</v>
      </c>
      <c r="AD68" s="5">
        <v>144.69999999999999</v>
      </c>
      <c r="AE68" s="5">
        <v>130.1</v>
      </c>
      <c r="AF68" s="5">
        <v>133.19999999999999</v>
      </c>
      <c r="AG68" s="5">
        <f t="shared" si="14"/>
        <v>541.09999999999991</v>
      </c>
      <c r="AH68" s="7">
        <v>139.80000000000001</v>
      </c>
      <c r="AI68">
        <f t="shared" si="15"/>
        <v>5121.8999999999996</v>
      </c>
      <c r="AL68">
        <f t="shared" si="16"/>
        <v>0.35051445752552768</v>
      </c>
      <c r="AM68">
        <f t="shared" si="17"/>
        <v>3.0750307503075034E-2</v>
      </c>
      <c r="AN68">
        <f t="shared" si="18"/>
        <v>8.4109412522696672E-2</v>
      </c>
      <c r="AO68">
        <f t="shared" si="19"/>
        <v>2.7275034655108457E-2</v>
      </c>
      <c r="AP68">
        <f t="shared" si="20"/>
        <v>0.10597629785821668</v>
      </c>
      <c r="AQ68">
        <f t="shared" si="21"/>
        <v>0.10564438977723109</v>
      </c>
    </row>
    <row r="69" spans="1:43" x14ac:dyDescent="0.3">
      <c r="A69" s="6" t="s">
        <v>35</v>
      </c>
      <c r="B69" s="3">
        <v>2018</v>
      </c>
      <c r="C69" s="3" t="s">
        <v>46</v>
      </c>
      <c r="D69" s="3">
        <v>138.30000000000001</v>
      </c>
      <c r="E69" s="3">
        <v>148</v>
      </c>
      <c r="F69" s="3">
        <v>138.1</v>
      </c>
      <c r="G69" s="3">
        <v>142.6</v>
      </c>
      <c r="H69" s="3">
        <v>122.2</v>
      </c>
      <c r="I69" s="3">
        <v>150.6</v>
      </c>
      <c r="J69" s="3">
        <v>156.6</v>
      </c>
      <c r="K69" s="3">
        <v>122.4</v>
      </c>
      <c r="L69" s="3">
        <v>114.7</v>
      </c>
      <c r="M69" s="3">
        <v>139.4</v>
      </c>
      <c r="N69" s="3">
        <v>131.1</v>
      </c>
      <c r="O69" s="3">
        <v>153</v>
      </c>
      <c r="P69" s="3">
        <v>141.69999999999999</v>
      </c>
      <c r="Q69" s="5">
        <f t="shared" si="11"/>
        <v>1798.7000000000003</v>
      </c>
      <c r="R69" s="3">
        <v>157.9</v>
      </c>
      <c r="S69" s="3">
        <v>147.30000000000001</v>
      </c>
      <c r="T69" s="3">
        <v>138.80000000000001</v>
      </c>
      <c r="U69" s="3">
        <v>146.1</v>
      </c>
      <c r="V69" s="5">
        <f t="shared" si="12"/>
        <v>432.20000000000005</v>
      </c>
      <c r="W69" s="3">
        <v>144.6</v>
      </c>
      <c r="X69" s="3">
        <v>140.9</v>
      </c>
      <c r="Y69" s="3">
        <v>139.4</v>
      </c>
      <c r="Z69" s="3">
        <v>137.69999999999999</v>
      </c>
      <c r="AA69" s="3">
        <v>124.3</v>
      </c>
      <c r="AB69" s="5">
        <f t="shared" si="13"/>
        <v>546</v>
      </c>
      <c r="AC69" s="3">
        <v>133.6</v>
      </c>
      <c r="AD69" s="3">
        <v>146</v>
      </c>
      <c r="AE69" s="3">
        <v>130.1</v>
      </c>
      <c r="AF69" s="3">
        <v>133.9</v>
      </c>
      <c r="AG69" s="5">
        <f t="shared" si="14"/>
        <v>543.6</v>
      </c>
      <c r="AH69" s="8">
        <v>140.4</v>
      </c>
      <c r="AI69">
        <f t="shared" si="15"/>
        <v>5141.1000000000013</v>
      </c>
      <c r="AL69">
        <f t="shared" si="16"/>
        <v>0.34986676003189976</v>
      </c>
      <c r="AM69">
        <f t="shared" si="17"/>
        <v>3.0713271478866384E-2</v>
      </c>
      <c r="AN69">
        <f t="shared" si="18"/>
        <v>8.4067611989652014E-2</v>
      </c>
      <c r="AO69">
        <f t="shared" si="19"/>
        <v>2.7406586139153095E-2</v>
      </c>
      <c r="AP69">
        <f t="shared" si="20"/>
        <v>0.10620295267549744</v>
      </c>
      <c r="AQ69">
        <f t="shared" si="21"/>
        <v>0.10573612650989085</v>
      </c>
    </row>
    <row r="70" spans="1:43" x14ac:dyDescent="0.3">
      <c r="A70" s="4" t="s">
        <v>35</v>
      </c>
      <c r="B70" s="5">
        <v>2018</v>
      </c>
      <c r="C70" s="5" t="s">
        <v>48</v>
      </c>
      <c r="D70" s="5">
        <v>138.6</v>
      </c>
      <c r="E70" s="5">
        <v>145.80000000000001</v>
      </c>
      <c r="F70" s="5">
        <v>135.1</v>
      </c>
      <c r="G70" s="5">
        <v>142.9</v>
      </c>
      <c r="H70" s="5">
        <v>122.1</v>
      </c>
      <c r="I70" s="5">
        <v>145.4</v>
      </c>
      <c r="J70" s="5">
        <v>150</v>
      </c>
      <c r="K70" s="5">
        <v>121.4</v>
      </c>
      <c r="L70" s="5">
        <v>113.7</v>
      </c>
      <c r="M70" s="5">
        <v>139.5</v>
      </c>
      <c r="N70" s="5">
        <v>130.80000000000001</v>
      </c>
      <c r="O70" s="5">
        <v>153.80000000000001</v>
      </c>
      <c r="P70" s="5">
        <v>140.4</v>
      </c>
      <c r="Q70" s="5">
        <f t="shared" si="11"/>
        <v>1779.5</v>
      </c>
      <c r="R70" s="5">
        <v>159.19999999999999</v>
      </c>
      <c r="S70" s="5">
        <v>147.69999999999999</v>
      </c>
      <c r="T70" s="5">
        <v>139.1</v>
      </c>
      <c r="U70" s="5">
        <v>146.5</v>
      </c>
      <c r="V70" s="5">
        <f t="shared" si="12"/>
        <v>433.29999999999995</v>
      </c>
      <c r="W70" s="5">
        <v>145.30000000000001</v>
      </c>
      <c r="X70" s="5">
        <v>142.30000000000001</v>
      </c>
      <c r="Y70" s="5">
        <v>139.69999999999999</v>
      </c>
      <c r="Z70" s="5">
        <v>138.4</v>
      </c>
      <c r="AA70" s="5">
        <v>126</v>
      </c>
      <c r="AB70" s="5">
        <f t="shared" si="13"/>
        <v>549.4</v>
      </c>
      <c r="AC70" s="5">
        <v>134.5</v>
      </c>
      <c r="AD70" s="5">
        <v>146.19999999999999</v>
      </c>
      <c r="AE70" s="5">
        <v>130.9</v>
      </c>
      <c r="AF70" s="5">
        <v>134.69999999999999</v>
      </c>
      <c r="AG70" s="5">
        <f t="shared" si="14"/>
        <v>546.29999999999995</v>
      </c>
      <c r="AH70" s="7">
        <v>140.19999999999999</v>
      </c>
      <c r="AI70">
        <f t="shared" si="15"/>
        <v>5139</v>
      </c>
      <c r="AL70">
        <f t="shared" si="16"/>
        <v>0.34627359408445224</v>
      </c>
      <c r="AM70">
        <f t="shared" si="17"/>
        <v>3.0978789647791397E-2</v>
      </c>
      <c r="AN70">
        <f t="shared" si="18"/>
        <v>8.4316014788869423E-2</v>
      </c>
      <c r="AO70">
        <f t="shared" si="19"/>
        <v>2.7690212103522089E-2</v>
      </c>
      <c r="AP70">
        <f t="shared" si="20"/>
        <v>0.10690795874683791</v>
      </c>
      <c r="AQ70">
        <f t="shared" si="21"/>
        <v>0.10630472854640979</v>
      </c>
    </row>
    <row r="71" spans="1:43" x14ac:dyDescent="0.3">
      <c r="A71" s="6" t="s">
        <v>35</v>
      </c>
      <c r="B71" s="3">
        <v>2018</v>
      </c>
      <c r="C71" s="3" t="s">
        <v>50</v>
      </c>
      <c r="D71" s="3">
        <v>137.4</v>
      </c>
      <c r="E71" s="3">
        <v>149.5</v>
      </c>
      <c r="F71" s="3">
        <v>137.30000000000001</v>
      </c>
      <c r="G71" s="3">
        <v>141.9</v>
      </c>
      <c r="H71" s="3">
        <v>121.1</v>
      </c>
      <c r="I71" s="3">
        <v>142.5</v>
      </c>
      <c r="J71" s="3">
        <v>146.69999999999999</v>
      </c>
      <c r="K71" s="3">
        <v>119.1</v>
      </c>
      <c r="L71" s="3">
        <v>111.9</v>
      </c>
      <c r="M71" s="3">
        <v>141</v>
      </c>
      <c r="N71" s="3">
        <v>133.6</v>
      </c>
      <c r="O71" s="3">
        <v>154.5</v>
      </c>
      <c r="P71" s="3">
        <v>139.69999999999999</v>
      </c>
      <c r="Q71" s="5">
        <f t="shared" si="11"/>
        <v>1776.2</v>
      </c>
      <c r="R71" s="3">
        <v>162.6</v>
      </c>
      <c r="S71" s="3">
        <v>148</v>
      </c>
      <c r="T71" s="3">
        <v>139.19999999999999</v>
      </c>
      <c r="U71" s="3">
        <v>146.80000000000001</v>
      </c>
      <c r="V71" s="5">
        <f t="shared" si="12"/>
        <v>434</v>
      </c>
      <c r="W71" s="3">
        <v>146.9</v>
      </c>
      <c r="X71" s="3">
        <v>145.30000000000001</v>
      </c>
      <c r="Y71" s="3">
        <v>142.19999999999999</v>
      </c>
      <c r="Z71" s="3">
        <v>142.1</v>
      </c>
      <c r="AA71" s="3">
        <v>125.5</v>
      </c>
      <c r="AB71" s="5">
        <f t="shared" si="13"/>
        <v>556.70000000000005</v>
      </c>
      <c r="AC71" s="3">
        <v>136.5</v>
      </c>
      <c r="AD71" s="3">
        <v>147.80000000000001</v>
      </c>
      <c r="AE71" s="3">
        <v>132</v>
      </c>
      <c r="AF71" s="3">
        <v>136.30000000000001</v>
      </c>
      <c r="AG71" s="5">
        <f t="shared" si="14"/>
        <v>552.6</v>
      </c>
      <c r="AH71" s="8">
        <v>140.80000000000001</v>
      </c>
      <c r="AI71">
        <f t="shared" si="15"/>
        <v>5170.7000000000007</v>
      </c>
      <c r="AL71">
        <f t="shared" si="16"/>
        <v>0.34351248380296667</v>
      </c>
      <c r="AM71">
        <f t="shared" si="17"/>
        <v>3.1446419246910468E-2</v>
      </c>
      <c r="AN71">
        <f t="shared" si="18"/>
        <v>8.3934476956698312E-2</v>
      </c>
      <c r="AO71">
        <f t="shared" si="19"/>
        <v>2.8100644013383098E-2</v>
      </c>
      <c r="AP71">
        <f t="shared" si="20"/>
        <v>0.10766433945113814</v>
      </c>
      <c r="AQ71">
        <f t="shared" si="21"/>
        <v>0.10687141006053338</v>
      </c>
    </row>
    <row r="72" spans="1:43" x14ac:dyDescent="0.3">
      <c r="A72" s="4" t="s">
        <v>35</v>
      </c>
      <c r="B72" s="5">
        <v>2018</v>
      </c>
      <c r="C72" s="5" t="s">
        <v>53</v>
      </c>
      <c r="D72" s="5">
        <v>137.4</v>
      </c>
      <c r="E72" s="5">
        <v>149.19999999999999</v>
      </c>
      <c r="F72" s="5">
        <v>137.1</v>
      </c>
      <c r="G72" s="5">
        <v>141.80000000000001</v>
      </c>
      <c r="H72" s="5">
        <v>121.1</v>
      </c>
      <c r="I72" s="5">
        <v>142.80000000000001</v>
      </c>
      <c r="J72" s="5">
        <v>146.69999999999999</v>
      </c>
      <c r="K72" s="5">
        <v>119.1</v>
      </c>
      <c r="L72" s="5">
        <v>111.9</v>
      </c>
      <c r="M72" s="5">
        <v>140.9</v>
      </c>
      <c r="N72" s="5">
        <v>133.5</v>
      </c>
      <c r="O72" s="5">
        <v>154.5</v>
      </c>
      <c r="P72" s="5">
        <v>139.69999999999999</v>
      </c>
      <c r="Q72" s="5">
        <f t="shared" si="11"/>
        <v>1775.7000000000003</v>
      </c>
      <c r="R72" s="5">
        <v>162.6</v>
      </c>
      <c r="S72" s="5">
        <v>148</v>
      </c>
      <c r="T72" s="5">
        <v>139.1</v>
      </c>
      <c r="U72" s="5">
        <v>146.69999999999999</v>
      </c>
      <c r="V72" s="5">
        <f t="shared" si="12"/>
        <v>433.8</v>
      </c>
      <c r="W72" s="5">
        <v>146.9</v>
      </c>
      <c r="X72" s="5">
        <v>145.1</v>
      </c>
      <c r="Y72" s="5">
        <v>142.19999999999999</v>
      </c>
      <c r="Z72" s="5">
        <v>142.1</v>
      </c>
      <c r="AA72" s="5">
        <v>125.5</v>
      </c>
      <c r="AB72" s="5">
        <f t="shared" si="13"/>
        <v>556.70000000000005</v>
      </c>
      <c r="AC72" s="5">
        <v>136.5</v>
      </c>
      <c r="AD72" s="5">
        <v>147.80000000000001</v>
      </c>
      <c r="AE72" s="5">
        <v>132</v>
      </c>
      <c r="AF72" s="5">
        <v>136.30000000000001</v>
      </c>
      <c r="AG72" s="5">
        <f t="shared" si="14"/>
        <v>552.6</v>
      </c>
      <c r="AH72" s="7">
        <v>140.80000000000001</v>
      </c>
      <c r="AI72">
        <f t="shared" si="15"/>
        <v>5169.6000000000004</v>
      </c>
      <c r="AL72">
        <f t="shared" si="16"/>
        <v>0.34348885793871869</v>
      </c>
      <c r="AM72">
        <f t="shared" si="17"/>
        <v>3.1453110492107701E-2</v>
      </c>
      <c r="AN72">
        <f t="shared" si="18"/>
        <v>8.3913649025069634E-2</v>
      </c>
      <c r="AO72">
        <f t="shared" si="19"/>
        <v>2.8067935623645925E-2</v>
      </c>
      <c r="AP72">
        <f t="shared" si="20"/>
        <v>0.10768724852986691</v>
      </c>
      <c r="AQ72">
        <f t="shared" si="21"/>
        <v>0.10689415041782729</v>
      </c>
    </row>
    <row r="73" spans="1:43" x14ac:dyDescent="0.3">
      <c r="A73" s="6" t="s">
        <v>35</v>
      </c>
      <c r="B73" s="3">
        <v>2018</v>
      </c>
      <c r="C73" s="3" t="s">
        <v>55</v>
      </c>
      <c r="D73" s="3">
        <v>137.5</v>
      </c>
      <c r="E73" s="3">
        <v>150.5</v>
      </c>
      <c r="F73" s="3">
        <v>138.80000000000001</v>
      </c>
      <c r="G73" s="3">
        <v>142.1</v>
      </c>
      <c r="H73" s="3">
        <v>122</v>
      </c>
      <c r="I73" s="3">
        <v>139.4</v>
      </c>
      <c r="J73" s="3">
        <v>135.19999999999999</v>
      </c>
      <c r="K73" s="3">
        <v>119.8</v>
      </c>
      <c r="L73" s="3">
        <v>110.3</v>
      </c>
      <c r="M73" s="3">
        <v>140.6</v>
      </c>
      <c r="N73" s="3">
        <v>133.80000000000001</v>
      </c>
      <c r="O73" s="3">
        <v>154.6</v>
      </c>
      <c r="P73" s="3">
        <v>138.19999999999999</v>
      </c>
      <c r="Q73" s="5">
        <f t="shared" si="11"/>
        <v>1762.7999999999997</v>
      </c>
      <c r="R73" s="3">
        <v>163</v>
      </c>
      <c r="S73" s="3">
        <v>148.1</v>
      </c>
      <c r="T73" s="3">
        <v>139.4</v>
      </c>
      <c r="U73" s="3">
        <v>146.80000000000001</v>
      </c>
      <c r="V73" s="5">
        <f t="shared" si="12"/>
        <v>434.3</v>
      </c>
      <c r="W73" s="3">
        <v>146.5</v>
      </c>
      <c r="X73" s="3">
        <v>142.69999999999999</v>
      </c>
      <c r="Y73" s="3">
        <v>143.19999999999999</v>
      </c>
      <c r="Z73" s="3">
        <v>144.9</v>
      </c>
      <c r="AA73" s="3">
        <v>123.6</v>
      </c>
      <c r="AB73" s="5">
        <f t="shared" si="13"/>
        <v>558.20000000000005</v>
      </c>
      <c r="AC73" s="3">
        <v>136.80000000000001</v>
      </c>
      <c r="AD73" s="3">
        <v>150.1</v>
      </c>
      <c r="AE73" s="3">
        <v>132.19999999999999</v>
      </c>
      <c r="AF73" s="3">
        <v>136.80000000000001</v>
      </c>
      <c r="AG73" s="5">
        <f t="shared" si="14"/>
        <v>555.9</v>
      </c>
      <c r="AH73" s="8">
        <v>140.1</v>
      </c>
      <c r="AI73">
        <f t="shared" si="15"/>
        <v>5165.3</v>
      </c>
      <c r="AL73">
        <f t="shared" si="16"/>
        <v>0.34127737014307002</v>
      </c>
      <c r="AM73">
        <f t="shared" si="17"/>
        <v>3.1556734361992529E-2</v>
      </c>
      <c r="AN73">
        <f t="shared" si="18"/>
        <v>8.4080305112965367E-2</v>
      </c>
      <c r="AO73">
        <f t="shared" si="19"/>
        <v>2.7626662536541922E-2</v>
      </c>
      <c r="AP73">
        <f t="shared" si="20"/>
        <v>0.10806729522002595</v>
      </c>
      <c r="AQ73">
        <f t="shared" si="21"/>
        <v>0.10762201614620641</v>
      </c>
    </row>
    <row r="74" spans="1:43" x14ac:dyDescent="0.3">
      <c r="A74" s="4" t="s">
        <v>35</v>
      </c>
      <c r="B74" s="5">
        <v>2019</v>
      </c>
      <c r="C74" s="5" t="s">
        <v>31</v>
      </c>
      <c r="D74" s="5">
        <v>137.1</v>
      </c>
      <c r="E74" s="5">
        <v>151.4</v>
      </c>
      <c r="F74" s="5">
        <v>140.19999999999999</v>
      </c>
      <c r="G74" s="5">
        <v>142.1</v>
      </c>
      <c r="H74" s="5">
        <v>121.8</v>
      </c>
      <c r="I74" s="5">
        <v>135.4</v>
      </c>
      <c r="J74" s="5">
        <v>131.30000000000001</v>
      </c>
      <c r="K74" s="5">
        <v>120.3</v>
      </c>
      <c r="L74" s="5">
        <v>109.1</v>
      </c>
      <c r="M74" s="5">
        <v>139.4</v>
      </c>
      <c r="N74" s="5">
        <v>133.30000000000001</v>
      </c>
      <c r="O74" s="5">
        <v>154.6</v>
      </c>
      <c r="P74" s="5">
        <v>137.4</v>
      </c>
      <c r="Q74" s="5">
        <f t="shared" si="11"/>
        <v>1753.3999999999999</v>
      </c>
      <c r="R74" s="5">
        <v>163.19999999999999</v>
      </c>
      <c r="S74" s="5">
        <v>147.6</v>
      </c>
      <c r="T74" s="5">
        <v>139</v>
      </c>
      <c r="U74" s="5">
        <v>146.4</v>
      </c>
      <c r="V74" s="5">
        <f t="shared" si="12"/>
        <v>433</v>
      </c>
      <c r="W74" s="5">
        <v>147.69999999999999</v>
      </c>
      <c r="X74" s="5">
        <v>139.5</v>
      </c>
      <c r="Y74" s="5">
        <v>143.6</v>
      </c>
      <c r="Z74" s="5">
        <v>145.1</v>
      </c>
      <c r="AA74" s="5">
        <v>123.3</v>
      </c>
      <c r="AB74" s="5">
        <f t="shared" si="13"/>
        <v>559.69999999999993</v>
      </c>
      <c r="AC74" s="5">
        <v>136.69999999999999</v>
      </c>
      <c r="AD74" s="5">
        <v>150.19999999999999</v>
      </c>
      <c r="AE74" s="5">
        <v>132.80000000000001</v>
      </c>
      <c r="AF74" s="5">
        <v>136.9</v>
      </c>
      <c r="AG74" s="5">
        <f t="shared" si="14"/>
        <v>556.6</v>
      </c>
      <c r="AH74" s="7">
        <v>139.6</v>
      </c>
      <c r="AI74">
        <f t="shared" si="15"/>
        <v>5154.7</v>
      </c>
      <c r="AL74">
        <f t="shared" si="16"/>
        <v>0.34015558616408326</v>
      </c>
      <c r="AM74">
        <f t="shared" si="17"/>
        <v>3.1660426406968395E-2</v>
      </c>
      <c r="AN74">
        <f t="shared" si="18"/>
        <v>8.4001008788096299E-2</v>
      </c>
      <c r="AO74">
        <f t="shared" si="19"/>
        <v>2.706268066036821E-2</v>
      </c>
      <c r="AP74">
        <f t="shared" si="20"/>
        <v>0.10858051874987874</v>
      </c>
      <c r="AQ74">
        <f t="shared" si="21"/>
        <v>0.10797912584631503</v>
      </c>
    </row>
    <row r="75" spans="1:43" x14ac:dyDescent="0.3">
      <c r="A75" s="6" t="s">
        <v>35</v>
      </c>
      <c r="B75" s="3">
        <v>2019</v>
      </c>
      <c r="C75" s="3" t="s">
        <v>36</v>
      </c>
      <c r="D75" s="3">
        <v>137.6</v>
      </c>
      <c r="E75" s="3">
        <v>152</v>
      </c>
      <c r="F75" s="3">
        <v>141.5</v>
      </c>
      <c r="G75" s="3">
        <v>142.19999999999999</v>
      </c>
      <c r="H75" s="3">
        <v>122</v>
      </c>
      <c r="I75" s="3">
        <v>136.4</v>
      </c>
      <c r="J75" s="3">
        <v>129.69999999999999</v>
      </c>
      <c r="K75" s="3">
        <v>121</v>
      </c>
      <c r="L75" s="3">
        <v>109</v>
      </c>
      <c r="M75" s="3">
        <v>139.69999999999999</v>
      </c>
      <c r="N75" s="3">
        <v>133.6</v>
      </c>
      <c r="O75" s="3">
        <v>154.9</v>
      </c>
      <c r="P75" s="3">
        <v>137.5</v>
      </c>
      <c r="Q75" s="5">
        <f t="shared" si="11"/>
        <v>1757.1</v>
      </c>
      <c r="R75" s="3">
        <v>163.4</v>
      </c>
      <c r="S75" s="3">
        <v>147.69999999999999</v>
      </c>
      <c r="T75" s="3">
        <v>139.69999999999999</v>
      </c>
      <c r="U75" s="3">
        <v>146.5</v>
      </c>
      <c r="V75" s="5">
        <f t="shared" si="12"/>
        <v>433.9</v>
      </c>
      <c r="W75" s="3">
        <v>148.5</v>
      </c>
      <c r="X75" s="3">
        <v>138.4</v>
      </c>
      <c r="Y75" s="3">
        <v>143.69999999999999</v>
      </c>
      <c r="Z75" s="3">
        <v>145.6</v>
      </c>
      <c r="AA75" s="3">
        <v>123.9</v>
      </c>
      <c r="AB75" s="5">
        <f t="shared" si="13"/>
        <v>561.69999999999993</v>
      </c>
      <c r="AC75" s="3">
        <v>137.1</v>
      </c>
      <c r="AD75" s="3">
        <v>150.30000000000001</v>
      </c>
      <c r="AE75" s="3">
        <v>134.1</v>
      </c>
      <c r="AF75" s="3">
        <v>137.4</v>
      </c>
      <c r="AG75" s="5">
        <f t="shared" si="14"/>
        <v>558.9</v>
      </c>
      <c r="AH75" s="8">
        <v>139.9</v>
      </c>
      <c r="AI75">
        <f t="shared" si="15"/>
        <v>5167.8999999999996</v>
      </c>
      <c r="AL75">
        <f t="shared" si="16"/>
        <v>0.34000270903074753</v>
      </c>
      <c r="AM75">
        <f t="shared" si="17"/>
        <v>3.1618258867238146E-2</v>
      </c>
      <c r="AN75">
        <f t="shared" si="18"/>
        <v>8.3960602952843522E-2</v>
      </c>
      <c r="AO75">
        <f t="shared" si="19"/>
        <v>2.6780703960989961E-2</v>
      </c>
      <c r="AP75">
        <f t="shared" si="20"/>
        <v>0.10869018363358424</v>
      </c>
      <c r="AQ75">
        <f t="shared" si="21"/>
        <v>0.10814837748408444</v>
      </c>
    </row>
    <row r="76" spans="1:43" x14ac:dyDescent="0.3">
      <c r="A76" s="4" t="s">
        <v>35</v>
      </c>
      <c r="B76" s="5">
        <v>2019</v>
      </c>
      <c r="C76" s="5" t="s">
        <v>38</v>
      </c>
      <c r="D76" s="5">
        <v>137.80000000000001</v>
      </c>
      <c r="E76" s="5">
        <v>153</v>
      </c>
      <c r="F76" s="5">
        <v>140.30000000000001</v>
      </c>
      <c r="G76" s="5">
        <v>142.30000000000001</v>
      </c>
      <c r="H76" s="5">
        <v>122</v>
      </c>
      <c r="I76" s="5">
        <v>137.6</v>
      </c>
      <c r="J76" s="5">
        <v>132.6</v>
      </c>
      <c r="K76" s="5">
        <v>121.8</v>
      </c>
      <c r="L76" s="5">
        <v>109</v>
      </c>
      <c r="M76" s="5">
        <v>139.5</v>
      </c>
      <c r="N76" s="5">
        <v>133.69999999999999</v>
      </c>
      <c r="O76" s="5">
        <v>155.19999999999999</v>
      </c>
      <c r="P76" s="5">
        <v>138.1</v>
      </c>
      <c r="Q76" s="5">
        <f t="shared" si="11"/>
        <v>1762.9</v>
      </c>
      <c r="R76" s="5">
        <v>163.5</v>
      </c>
      <c r="S76" s="5">
        <v>147.9</v>
      </c>
      <c r="T76" s="5">
        <v>139.9</v>
      </c>
      <c r="U76" s="5">
        <v>146.69999999999999</v>
      </c>
      <c r="V76" s="5">
        <f t="shared" si="12"/>
        <v>434.5</v>
      </c>
      <c r="W76" s="5">
        <v>149</v>
      </c>
      <c r="X76" s="5">
        <v>139.69999999999999</v>
      </c>
      <c r="Y76" s="5">
        <v>143.80000000000001</v>
      </c>
      <c r="Z76" s="5">
        <v>146.19999999999999</v>
      </c>
      <c r="AA76" s="5">
        <v>124.6</v>
      </c>
      <c r="AB76" s="5">
        <f t="shared" si="13"/>
        <v>563.6</v>
      </c>
      <c r="AC76" s="5">
        <v>137.69999999999999</v>
      </c>
      <c r="AD76" s="5">
        <v>150.30000000000001</v>
      </c>
      <c r="AE76" s="5">
        <v>133.4</v>
      </c>
      <c r="AF76" s="5">
        <v>137.69999999999999</v>
      </c>
      <c r="AG76" s="5">
        <f t="shared" si="14"/>
        <v>559.09999999999991</v>
      </c>
      <c r="AH76" s="7">
        <v>140.4</v>
      </c>
      <c r="AI76">
        <f t="shared" si="15"/>
        <v>5180.5</v>
      </c>
      <c r="AL76">
        <f t="shared" si="16"/>
        <v>0.34029533828781006</v>
      </c>
      <c r="AM76">
        <f t="shared" si="17"/>
        <v>3.156066016793746E-2</v>
      </c>
      <c r="AN76">
        <f t="shared" si="18"/>
        <v>8.3872213106842966E-2</v>
      </c>
      <c r="AO76">
        <f t="shared" si="19"/>
        <v>2.6966509024225458E-2</v>
      </c>
      <c r="AP76">
        <f t="shared" si="20"/>
        <v>0.10879258758807066</v>
      </c>
      <c r="AQ76">
        <f t="shared" si="21"/>
        <v>0.10792394556509988</v>
      </c>
    </row>
    <row r="77" spans="1:43" x14ac:dyDescent="0.3">
      <c r="A77" s="6" t="s">
        <v>35</v>
      </c>
      <c r="B77" s="3">
        <v>2019</v>
      </c>
      <c r="C77" s="3" t="s">
        <v>41</v>
      </c>
      <c r="D77" s="3">
        <v>138.30000000000001</v>
      </c>
      <c r="E77" s="3">
        <v>158.5</v>
      </c>
      <c r="F77" s="3">
        <v>136</v>
      </c>
      <c r="G77" s="3">
        <v>142.5</v>
      </c>
      <c r="H77" s="3">
        <v>122</v>
      </c>
      <c r="I77" s="3">
        <v>146.5</v>
      </c>
      <c r="J77" s="3">
        <v>143</v>
      </c>
      <c r="K77" s="3">
        <v>124.9</v>
      </c>
      <c r="L77" s="3">
        <v>109.9</v>
      </c>
      <c r="M77" s="3">
        <v>139.9</v>
      </c>
      <c r="N77" s="3">
        <v>134</v>
      </c>
      <c r="O77" s="3">
        <v>155.5</v>
      </c>
      <c r="P77" s="3">
        <v>140.9</v>
      </c>
      <c r="Q77" s="5">
        <f t="shared" si="11"/>
        <v>1791.9000000000003</v>
      </c>
      <c r="R77" s="3">
        <v>164.1</v>
      </c>
      <c r="S77" s="3">
        <v>148.4</v>
      </c>
      <c r="T77" s="3">
        <v>140.4</v>
      </c>
      <c r="U77" s="3">
        <v>147.30000000000001</v>
      </c>
      <c r="V77" s="5">
        <f t="shared" si="12"/>
        <v>436.1</v>
      </c>
      <c r="W77" s="3">
        <v>150.1</v>
      </c>
      <c r="X77" s="3">
        <v>140.30000000000001</v>
      </c>
      <c r="Y77" s="3">
        <v>143.69999999999999</v>
      </c>
      <c r="Z77" s="3">
        <v>146.9</v>
      </c>
      <c r="AA77" s="3">
        <v>124.9</v>
      </c>
      <c r="AB77" s="5">
        <f t="shared" si="13"/>
        <v>565.59999999999991</v>
      </c>
      <c r="AC77" s="3">
        <v>139.19999999999999</v>
      </c>
      <c r="AD77" s="3">
        <v>151.6</v>
      </c>
      <c r="AE77" s="3">
        <v>133.4</v>
      </c>
      <c r="AF77" s="3">
        <v>138.19999999999999</v>
      </c>
      <c r="AG77" s="5">
        <f t="shared" si="14"/>
        <v>562.39999999999986</v>
      </c>
      <c r="AH77" s="8">
        <v>142</v>
      </c>
      <c r="AI77">
        <f t="shared" si="15"/>
        <v>5224.5</v>
      </c>
      <c r="AL77">
        <f t="shared" si="16"/>
        <v>0.34298018949181747</v>
      </c>
      <c r="AM77">
        <f t="shared" si="17"/>
        <v>3.1409704277921328E-2</v>
      </c>
      <c r="AN77">
        <f t="shared" si="18"/>
        <v>8.3472102593549632E-2</v>
      </c>
      <c r="AO77">
        <f t="shared" si="19"/>
        <v>2.6854244425303857E-2</v>
      </c>
      <c r="AP77">
        <f t="shared" si="20"/>
        <v>0.10825916355632116</v>
      </c>
      <c r="AQ77">
        <f t="shared" si="21"/>
        <v>0.10764666475260788</v>
      </c>
    </row>
    <row r="78" spans="1:43" x14ac:dyDescent="0.3">
      <c r="A78" s="4" t="s">
        <v>35</v>
      </c>
      <c r="B78" s="5">
        <v>2019</v>
      </c>
      <c r="C78" s="5" t="s">
        <v>42</v>
      </c>
      <c r="D78" s="5">
        <v>138.69999999999999</v>
      </c>
      <c r="E78" s="5">
        <v>162.1</v>
      </c>
      <c r="F78" s="5">
        <v>137.80000000000001</v>
      </c>
      <c r="G78" s="5">
        <v>143.30000000000001</v>
      </c>
      <c r="H78" s="5">
        <v>122.2</v>
      </c>
      <c r="I78" s="5">
        <v>146.80000000000001</v>
      </c>
      <c r="J78" s="5">
        <v>150.5</v>
      </c>
      <c r="K78" s="5">
        <v>128.30000000000001</v>
      </c>
      <c r="L78" s="5">
        <v>111</v>
      </c>
      <c r="M78" s="5">
        <v>140.6</v>
      </c>
      <c r="N78" s="5">
        <v>134.19999999999999</v>
      </c>
      <c r="O78" s="5">
        <v>155.9</v>
      </c>
      <c r="P78" s="5">
        <v>142.69999999999999</v>
      </c>
      <c r="Q78" s="5">
        <f t="shared" si="11"/>
        <v>1814.1000000000001</v>
      </c>
      <c r="R78" s="5">
        <v>164.9</v>
      </c>
      <c r="S78" s="5">
        <v>148.6</v>
      </c>
      <c r="T78" s="5">
        <v>140.4</v>
      </c>
      <c r="U78" s="5">
        <v>147.4</v>
      </c>
      <c r="V78" s="5">
        <f t="shared" si="12"/>
        <v>436.4</v>
      </c>
      <c r="W78" s="5">
        <v>149.4</v>
      </c>
      <c r="X78" s="5">
        <v>141.19999999999999</v>
      </c>
      <c r="Y78" s="5">
        <v>143.80000000000001</v>
      </c>
      <c r="Z78" s="5">
        <v>147.4</v>
      </c>
      <c r="AA78" s="5">
        <v>124.6</v>
      </c>
      <c r="AB78" s="5">
        <f t="shared" si="13"/>
        <v>565.20000000000005</v>
      </c>
      <c r="AC78" s="5">
        <v>139.6</v>
      </c>
      <c r="AD78" s="5">
        <v>152.5</v>
      </c>
      <c r="AE78" s="5">
        <v>134.30000000000001</v>
      </c>
      <c r="AF78" s="5">
        <v>138.6</v>
      </c>
      <c r="AG78" s="5">
        <f t="shared" si="14"/>
        <v>565</v>
      </c>
      <c r="AH78" s="7">
        <v>142.9</v>
      </c>
      <c r="AI78">
        <f t="shared" si="15"/>
        <v>5253.4000000000015</v>
      </c>
      <c r="AL78">
        <f t="shared" si="16"/>
        <v>0.34531922183728625</v>
      </c>
      <c r="AM78">
        <f t="shared" si="17"/>
        <v>3.1389195568584147E-2</v>
      </c>
      <c r="AN78">
        <f t="shared" si="18"/>
        <v>8.3070011801880658E-2</v>
      </c>
      <c r="AO78">
        <f t="shared" si="19"/>
        <v>2.6877831499600248E-2</v>
      </c>
      <c r="AP78">
        <f t="shared" si="20"/>
        <v>0.10758746716412226</v>
      </c>
      <c r="AQ78">
        <f t="shared" si="21"/>
        <v>0.10754939658126163</v>
      </c>
    </row>
    <row r="79" spans="1:43" x14ac:dyDescent="0.3">
      <c r="A79" s="6" t="s">
        <v>35</v>
      </c>
      <c r="B79" s="3">
        <v>2019</v>
      </c>
      <c r="C79" s="3" t="s">
        <v>44</v>
      </c>
      <c r="D79" s="3">
        <v>139.30000000000001</v>
      </c>
      <c r="E79" s="3">
        <v>162.69999999999999</v>
      </c>
      <c r="F79" s="3">
        <v>140</v>
      </c>
      <c r="G79" s="3">
        <v>144</v>
      </c>
      <c r="H79" s="3">
        <v>122.5</v>
      </c>
      <c r="I79" s="3">
        <v>150.30000000000001</v>
      </c>
      <c r="J79" s="3">
        <v>160.30000000000001</v>
      </c>
      <c r="K79" s="3">
        <v>130</v>
      </c>
      <c r="L79" s="3">
        <v>111.1</v>
      </c>
      <c r="M79" s="3">
        <v>141.69999999999999</v>
      </c>
      <c r="N79" s="3">
        <v>134.69999999999999</v>
      </c>
      <c r="O79" s="3">
        <v>156.19999999999999</v>
      </c>
      <c r="P79" s="3">
        <v>144.69999999999999</v>
      </c>
      <c r="Q79" s="5">
        <f t="shared" si="11"/>
        <v>1837.5</v>
      </c>
      <c r="R79" s="3">
        <v>165.2</v>
      </c>
      <c r="S79" s="3">
        <v>148.9</v>
      </c>
      <c r="T79" s="3">
        <v>140.5</v>
      </c>
      <c r="U79" s="3">
        <v>147.6</v>
      </c>
      <c r="V79" s="5">
        <f t="shared" si="12"/>
        <v>437</v>
      </c>
      <c r="W79" s="3">
        <v>150.6</v>
      </c>
      <c r="X79" s="3">
        <v>139.30000000000001</v>
      </c>
      <c r="Y79" s="3">
        <v>144.19999999999999</v>
      </c>
      <c r="Z79" s="3">
        <v>147.9</v>
      </c>
      <c r="AA79" s="3">
        <v>125.6</v>
      </c>
      <c r="AB79" s="5">
        <f t="shared" si="13"/>
        <v>568.29999999999995</v>
      </c>
      <c r="AC79" s="3">
        <v>140.5</v>
      </c>
      <c r="AD79" s="3">
        <v>154</v>
      </c>
      <c r="AE79" s="3">
        <v>135.69999999999999</v>
      </c>
      <c r="AF79" s="3">
        <v>139.5</v>
      </c>
      <c r="AG79" s="5">
        <f t="shared" si="14"/>
        <v>569.70000000000005</v>
      </c>
      <c r="AH79" s="8">
        <v>144.19999999999999</v>
      </c>
      <c r="AI79">
        <f t="shared" si="15"/>
        <v>5291.9999999999991</v>
      </c>
      <c r="AL79">
        <f t="shared" si="16"/>
        <v>0.34722222222222227</v>
      </c>
      <c r="AM79">
        <f t="shared" si="17"/>
        <v>3.1216931216931219E-2</v>
      </c>
      <c r="AN79">
        <f t="shared" si="18"/>
        <v>8.2577475434618311E-2</v>
      </c>
      <c r="AO79">
        <f t="shared" si="19"/>
        <v>2.6322751322751331E-2</v>
      </c>
      <c r="AP79">
        <f t="shared" si="20"/>
        <v>0.10738851095993954</v>
      </c>
      <c r="AQ79">
        <f t="shared" si="21"/>
        <v>0.10765306122448982</v>
      </c>
    </row>
    <row r="80" spans="1:43" x14ac:dyDescent="0.3">
      <c r="A80" s="4" t="s">
        <v>35</v>
      </c>
      <c r="B80" s="5">
        <v>2019</v>
      </c>
      <c r="C80" s="5" t="s">
        <v>46</v>
      </c>
      <c r="D80" s="5">
        <v>140.1</v>
      </c>
      <c r="E80" s="5">
        <v>160.6</v>
      </c>
      <c r="F80" s="5">
        <v>138.5</v>
      </c>
      <c r="G80" s="5">
        <v>144.69999999999999</v>
      </c>
      <c r="H80" s="5">
        <v>122.9</v>
      </c>
      <c r="I80" s="5">
        <v>149.4</v>
      </c>
      <c r="J80" s="5">
        <v>167.4</v>
      </c>
      <c r="K80" s="5">
        <v>130.9</v>
      </c>
      <c r="L80" s="5">
        <v>112</v>
      </c>
      <c r="M80" s="5">
        <v>142.6</v>
      </c>
      <c r="N80" s="5">
        <v>134.9</v>
      </c>
      <c r="O80" s="5">
        <v>156.6</v>
      </c>
      <c r="P80" s="5">
        <v>145.9</v>
      </c>
      <c r="Q80" s="5">
        <f t="shared" si="11"/>
        <v>1846.5</v>
      </c>
      <c r="R80" s="5">
        <v>165.8</v>
      </c>
      <c r="S80" s="5">
        <v>149.1</v>
      </c>
      <c r="T80" s="5">
        <v>140.6</v>
      </c>
      <c r="U80" s="5">
        <v>147.9</v>
      </c>
      <c r="V80" s="5">
        <f t="shared" si="12"/>
        <v>437.6</v>
      </c>
      <c r="W80" s="5">
        <v>151.6</v>
      </c>
      <c r="X80" s="5">
        <v>138.5</v>
      </c>
      <c r="Y80" s="5">
        <v>144.5</v>
      </c>
      <c r="Z80" s="5">
        <v>148.5</v>
      </c>
      <c r="AA80" s="5">
        <v>125.8</v>
      </c>
      <c r="AB80" s="5">
        <f t="shared" si="13"/>
        <v>570.4</v>
      </c>
      <c r="AC80" s="5">
        <v>140.9</v>
      </c>
      <c r="AD80" s="5">
        <v>154.9</v>
      </c>
      <c r="AE80" s="5">
        <v>138.4</v>
      </c>
      <c r="AF80" s="5">
        <v>140.19999999999999</v>
      </c>
      <c r="AG80" s="5">
        <f t="shared" si="14"/>
        <v>574.40000000000009</v>
      </c>
      <c r="AH80" s="7">
        <v>145</v>
      </c>
      <c r="AI80">
        <f t="shared" si="15"/>
        <v>5315.5999999999985</v>
      </c>
      <c r="AL80">
        <f t="shared" si="16"/>
        <v>0.3473737677778615</v>
      </c>
      <c r="AM80">
        <f t="shared" si="17"/>
        <v>3.1191210775829644E-2</v>
      </c>
      <c r="AN80">
        <f t="shared" si="18"/>
        <v>8.2323726390247598E-2</v>
      </c>
      <c r="AO80">
        <f t="shared" si="19"/>
        <v>2.6055384152306425E-2</v>
      </c>
      <c r="AP80">
        <f t="shared" si="20"/>
        <v>0.10730679509368653</v>
      </c>
      <c r="AQ80">
        <f t="shared" si="21"/>
        <v>0.10805929716306724</v>
      </c>
    </row>
    <row r="81" spans="1:43" x14ac:dyDescent="0.3">
      <c r="A81" s="6" t="s">
        <v>35</v>
      </c>
      <c r="B81" s="3">
        <v>2019</v>
      </c>
      <c r="C81" s="3" t="s">
        <v>48</v>
      </c>
      <c r="D81" s="3">
        <v>140.9</v>
      </c>
      <c r="E81" s="3">
        <v>160.80000000000001</v>
      </c>
      <c r="F81" s="3">
        <v>139.6</v>
      </c>
      <c r="G81" s="3">
        <v>145.4</v>
      </c>
      <c r="H81" s="3">
        <v>123.5</v>
      </c>
      <c r="I81" s="3">
        <v>146.6</v>
      </c>
      <c r="J81" s="3">
        <v>173.2</v>
      </c>
      <c r="K81" s="3">
        <v>131.6</v>
      </c>
      <c r="L81" s="3">
        <v>113.2</v>
      </c>
      <c r="M81" s="3">
        <v>144.1</v>
      </c>
      <c r="N81" s="3">
        <v>135</v>
      </c>
      <c r="O81" s="3">
        <v>156.80000000000001</v>
      </c>
      <c r="P81" s="3">
        <v>147</v>
      </c>
      <c r="Q81" s="5">
        <f t="shared" si="11"/>
        <v>1857.6999999999998</v>
      </c>
      <c r="R81" s="3">
        <v>166.5</v>
      </c>
      <c r="S81" s="3">
        <v>149.19999999999999</v>
      </c>
      <c r="T81" s="3">
        <v>140.6</v>
      </c>
      <c r="U81" s="3">
        <v>147.9</v>
      </c>
      <c r="V81" s="5">
        <f t="shared" si="12"/>
        <v>437.69999999999993</v>
      </c>
      <c r="W81" s="3">
        <v>152.19999999999999</v>
      </c>
      <c r="X81" s="3">
        <v>139.19999999999999</v>
      </c>
      <c r="Y81" s="3">
        <v>144.6</v>
      </c>
      <c r="Z81" s="3">
        <v>149</v>
      </c>
      <c r="AA81" s="3">
        <v>126.1</v>
      </c>
      <c r="AB81" s="5">
        <f t="shared" si="13"/>
        <v>571.9</v>
      </c>
      <c r="AC81" s="3">
        <v>141.30000000000001</v>
      </c>
      <c r="AD81" s="3">
        <v>155.19999999999999</v>
      </c>
      <c r="AE81" s="3">
        <v>139.69999999999999</v>
      </c>
      <c r="AF81" s="3">
        <v>140.69999999999999</v>
      </c>
      <c r="AG81" s="5">
        <f t="shared" si="14"/>
        <v>576.9</v>
      </c>
      <c r="AH81" s="8">
        <v>145.80000000000001</v>
      </c>
      <c r="AI81">
        <f t="shared" si="15"/>
        <v>5336.3999999999978</v>
      </c>
      <c r="AL81">
        <f t="shared" si="16"/>
        <v>0.34811858181545624</v>
      </c>
      <c r="AM81">
        <f t="shared" si="17"/>
        <v>3.1200809534517666E-2</v>
      </c>
      <c r="AN81">
        <f t="shared" si="18"/>
        <v>8.2021587587137415E-2</v>
      </c>
      <c r="AO81">
        <f t="shared" si="19"/>
        <v>2.6085001124353507E-2</v>
      </c>
      <c r="AP81">
        <f t="shared" si="20"/>
        <v>0.10716962746420812</v>
      </c>
      <c r="AQ81">
        <f t="shared" si="21"/>
        <v>0.10810658871149094</v>
      </c>
    </row>
    <row r="82" spans="1:43" x14ac:dyDescent="0.3">
      <c r="A82" s="4" t="s">
        <v>35</v>
      </c>
      <c r="B82" s="5">
        <v>2019</v>
      </c>
      <c r="C82" s="5" t="s">
        <v>50</v>
      </c>
      <c r="D82" s="5">
        <v>141.80000000000001</v>
      </c>
      <c r="E82" s="5">
        <v>161</v>
      </c>
      <c r="F82" s="5">
        <v>142.6</v>
      </c>
      <c r="G82" s="5">
        <v>146.19999999999999</v>
      </c>
      <c r="H82" s="5">
        <v>123.9</v>
      </c>
      <c r="I82" s="5">
        <v>148</v>
      </c>
      <c r="J82" s="5">
        <v>188.4</v>
      </c>
      <c r="K82" s="5">
        <v>132.5</v>
      </c>
      <c r="L82" s="5">
        <v>114</v>
      </c>
      <c r="M82" s="5">
        <v>145.4</v>
      </c>
      <c r="N82" s="5">
        <v>135.1</v>
      </c>
      <c r="O82" s="5">
        <v>157.1</v>
      </c>
      <c r="P82" s="5">
        <v>149.6</v>
      </c>
      <c r="Q82" s="5">
        <f t="shared" si="11"/>
        <v>1885.5999999999997</v>
      </c>
      <c r="R82" s="5">
        <v>167.1</v>
      </c>
      <c r="S82" s="5">
        <v>149.4</v>
      </c>
      <c r="T82" s="5">
        <v>140.80000000000001</v>
      </c>
      <c r="U82" s="5">
        <v>148.19999999999999</v>
      </c>
      <c r="V82" s="5">
        <f t="shared" si="12"/>
        <v>438.40000000000003</v>
      </c>
      <c r="W82" s="5">
        <v>153</v>
      </c>
      <c r="X82" s="5">
        <v>140.6</v>
      </c>
      <c r="Y82" s="5">
        <v>145</v>
      </c>
      <c r="Z82" s="5">
        <v>149.4</v>
      </c>
      <c r="AA82" s="5">
        <v>126.3</v>
      </c>
      <c r="AB82" s="5">
        <f t="shared" si="13"/>
        <v>573.69999999999993</v>
      </c>
      <c r="AC82" s="5">
        <v>141.69999999999999</v>
      </c>
      <c r="AD82" s="5">
        <v>155.4</v>
      </c>
      <c r="AE82" s="5">
        <v>140</v>
      </c>
      <c r="AF82" s="5">
        <v>141</v>
      </c>
      <c r="AG82" s="5">
        <f t="shared" si="14"/>
        <v>578.1</v>
      </c>
      <c r="AH82" s="7">
        <v>147.19999999999999</v>
      </c>
      <c r="AI82">
        <f t="shared" si="15"/>
        <v>5373.7</v>
      </c>
      <c r="AL82">
        <f t="shared" si="16"/>
        <v>0.35089416975268434</v>
      </c>
      <c r="AM82">
        <f t="shared" si="17"/>
        <v>3.1095892960157804E-2</v>
      </c>
      <c r="AN82">
        <f t="shared" si="18"/>
        <v>8.1582522284459502E-2</v>
      </c>
      <c r="AO82">
        <f t="shared" si="19"/>
        <v>2.6164467685207585E-2</v>
      </c>
      <c r="AP82">
        <f t="shared" si="20"/>
        <v>0.10676070491467703</v>
      </c>
      <c r="AQ82">
        <f t="shared" si="21"/>
        <v>0.1075795076018386</v>
      </c>
    </row>
    <row r="83" spans="1:43" x14ac:dyDescent="0.3">
      <c r="A83" s="6" t="s">
        <v>35</v>
      </c>
      <c r="B83" s="3">
        <v>2019</v>
      </c>
      <c r="C83" s="3" t="s">
        <v>53</v>
      </c>
      <c r="D83" s="3">
        <v>142.5</v>
      </c>
      <c r="E83" s="3">
        <v>163.19999999999999</v>
      </c>
      <c r="F83" s="3">
        <v>145.6</v>
      </c>
      <c r="G83" s="3">
        <v>146.69999999999999</v>
      </c>
      <c r="H83" s="3">
        <v>124.3</v>
      </c>
      <c r="I83" s="3">
        <v>147.4</v>
      </c>
      <c r="J83" s="3">
        <v>199.6</v>
      </c>
      <c r="K83" s="3">
        <v>135.69999999999999</v>
      </c>
      <c r="L83" s="3">
        <v>114.2</v>
      </c>
      <c r="M83" s="3">
        <v>147</v>
      </c>
      <c r="N83" s="3">
        <v>135.30000000000001</v>
      </c>
      <c r="O83" s="3">
        <v>157.5</v>
      </c>
      <c r="P83" s="3">
        <v>151.9</v>
      </c>
      <c r="Q83" s="5">
        <f t="shared" si="11"/>
        <v>1910.9</v>
      </c>
      <c r="R83" s="3">
        <v>167.9</v>
      </c>
      <c r="S83" s="3">
        <v>149.9</v>
      </c>
      <c r="T83" s="3">
        <v>141</v>
      </c>
      <c r="U83" s="3">
        <v>148.6</v>
      </c>
      <c r="V83" s="5">
        <f t="shared" si="12"/>
        <v>439.5</v>
      </c>
      <c r="W83" s="3">
        <v>153.5</v>
      </c>
      <c r="X83" s="3">
        <v>142.30000000000001</v>
      </c>
      <c r="Y83" s="3">
        <v>145.30000000000001</v>
      </c>
      <c r="Z83" s="3">
        <v>149.9</v>
      </c>
      <c r="AA83" s="3">
        <v>126.6</v>
      </c>
      <c r="AB83" s="5">
        <f t="shared" si="13"/>
        <v>575.30000000000007</v>
      </c>
      <c r="AC83" s="3">
        <v>142.1</v>
      </c>
      <c r="AD83" s="3">
        <v>155.5</v>
      </c>
      <c r="AE83" s="3">
        <v>140.30000000000001</v>
      </c>
      <c r="AF83" s="3">
        <v>141.30000000000001</v>
      </c>
      <c r="AG83" s="5">
        <f t="shared" si="14"/>
        <v>579.20000000000005</v>
      </c>
      <c r="AH83" s="8">
        <v>148.6</v>
      </c>
      <c r="AI83">
        <f t="shared" si="15"/>
        <v>5409.1000000000013</v>
      </c>
      <c r="AL83">
        <f t="shared" si="16"/>
        <v>0.35327503651254361</v>
      </c>
      <c r="AM83">
        <f t="shared" si="17"/>
        <v>3.1040283965909295E-2</v>
      </c>
      <c r="AN83">
        <f t="shared" si="18"/>
        <v>8.125196428241295E-2</v>
      </c>
      <c r="AO83">
        <f t="shared" si="19"/>
        <v>2.6307518810892751E-2</v>
      </c>
      <c r="AP83">
        <f t="shared" si="20"/>
        <v>0.1063578044406648</v>
      </c>
      <c r="AQ83">
        <f t="shared" si="21"/>
        <v>0.10707881163224935</v>
      </c>
    </row>
    <row r="84" spans="1:43" x14ac:dyDescent="0.3">
      <c r="A84" s="4" t="s">
        <v>35</v>
      </c>
      <c r="B84" s="5">
        <v>2019</v>
      </c>
      <c r="C84" s="5" t="s">
        <v>55</v>
      </c>
      <c r="D84" s="5">
        <v>143.5</v>
      </c>
      <c r="E84" s="5">
        <v>165</v>
      </c>
      <c r="F84" s="5">
        <v>151.1</v>
      </c>
      <c r="G84" s="5">
        <v>148.30000000000001</v>
      </c>
      <c r="H84" s="5">
        <v>125.7</v>
      </c>
      <c r="I84" s="5">
        <v>145.69999999999999</v>
      </c>
      <c r="J84" s="5">
        <v>217</v>
      </c>
      <c r="K84" s="5">
        <v>138.30000000000001</v>
      </c>
      <c r="L84" s="5">
        <v>114</v>
      </c>
      <c r="M84" s="5">
        <v>148.69999999999999</v>
      </c>
      <c r="N84" s="5">
        <v>135.80000000000001</v>
      </c>
      <c r="O84" s="5">
        <v>158</v>
      </c>
      <c r="P84" s="5">
        <v>155</v>
      </c>
      <c r="Q84" s="5">
        <f t="shared" si="11"/>
        <v>1946.1000000000001</v>
      </c>
      <c r="R84" s="5">
        <v>168.5</v>
      </c>
      <c r="S84" s="5">
        <v>150.30000000000001</v>
      </c>
      <c r="T84" s="5">
        <v>141.30000000000001</v>
      </c>
      <c r="U84" s="5">
        <v>149</v>
      </c>
      <c r="V84" s="5">
        <f t="shared" si="12"/>
        <v>440.6</v>
      </c>
      <c r="W84" s="5">
        <v>152.80000000000001</v>
      </c>
      <c r="X84" s="5">
        <v>143.69999999999999</v>
      </c>
      <c r="Y84" s="5">
        <v>145.80000000000001</v>
      </c>
      <c r="Z84" s="5">
        <v>150.4</v>
      </c>
      <c r="AA84" s="5">
        <v>129.80000000000001</v>
      </c>
      <c r="AB84" s="5">
        <f t="shared" si="13"/>
        <v>578.79999999999995</v>
      </c>
      <c r="AC84" s="5">
        <v>142.30000000000001</v>
      </c>
      <c r="AD84" s="5">
        <v>155.69999999999999</v>
      </c>
      <c r="AE84" s="5">
        <v>140.4</v>
      </c>
      <c r="AF84" s="5">
        <v>142.5</v>
      </c>
      <c r="AG84" s="5">
        <f t="shared" si="14"/>
        <v>580.9</v>
      </c>
      <c r="AH84" s="7">
        <v>150.4</v>
      </c>
      <c r="AI84">
        <f t="shared" si="15"/>
        <v>5458.9000000000005</v>
      </c>
      <c r="AL84">
        <f t="shared" si="16"/>
        <v>0.3565003938522413</v>
      </c>
      <c r="AM84">
        <f t="shared" si="17"/>
        <v>3.0867024492113794E-2</v>
      </c>
      <c r="AN84">
        <f t="shared" si="18"/>
        <v>8.071223140193079E-2</v>
      </c>
      <c r="AO84">
        <f t="shared" si="19"/>
        <v>2.6323984685559357E-2</v>
      </c>
      <c r="AP84">
        <f t="shared" si="20"/>
        <v>0.1060286870981333</v>
      </c>
      <c r="AQ84">
        <f t="shared" si="21"/>
        <v>0.10641337998497864</v>
      </c>
    </row>
    <row r="85" spans="1:43" x14ac:dyDescent="0.3">
      <c r="A85" s="6" t="s">
        <v>35</v>
      </c>
      <c r="B85" s="3">
        <v>2020</v>
      </c>
      <c r="C85" s="3" t="s">
        <v>31</v>
      </c>
      <c r="D85" s="3">
        <v>144.30000000000001</v>
      </c>
      <c r="E85" s="3">
        <v>167.4</v>
      </c>
      <c r="F85" s="3">
        <v>154.9</v>
      </c>
      <c r="G85" s="3">
        <v>150.1</v>
      </c>
      <c r="H85" s="3">
        <v>129.9</v>
      </c>
      <c r="I85" s="3">
        <v>143.19999999999999</v>
      </c>
      <c r="J85" s="3">
        <v>197</v>
      </c>
      <c r="K85" s="3">
        <v>140.4</v>
      </c>
      <c r="L85" s="3">
        <v>114.1</v>
      </c>
      <c r="M85" s="3">
        <v>150.9</v>
      </c>
      <c r="N85" s="3">
        <v>136.1</v>
      </c>
      <c r="O85" s="3">
        <v>158.6</v>
      </c>
      <c r="P85" s="3">
        <v>153.5</v>
      </c>
      <c r="Q85" s="5">
        <f t="shared" si="11"/>
        <v>1940.3999999999999</v>
      </c>
      <c r="R85" s="3">
        <v>169.2</v>
      </c>
      <c r="S85" s="3">
        <v>150.5</v>
      </c>
      <c r="T85" s="3">
        <v>141.5</v>
      </c>
      <c r="U85" s="3">
        <v>149.19999999999999</v>
      </c>
      <c r="V85" s="5">
        <f t="shared" si="12"/>
        <v>441.2</v>
      </c>
      <c r="W85" s="3">
        <v>153.9</v>
      </c>
      <c r="X85" s="3">
        <v>144.6</v>
      </c>
      <c r="Y85" s="3">
        <v>146.19999999999999</v>
      </c>
      <c r="Z85" s="3">
        <v>151.19999999999999</v>
      </c>
      <c r="AA85" s="3">
        <v>130.9</v>
      </c>
      <c r="AB85" s="5">
        <f t="shared" si="13"/>
        <v>582.20000000000005</v>
      </c>
      <c r="AC85" s="3">
        <v>142.80000000000001</v>
      </c>
      <c r="AD85" s="3">
        <v>156.1</v>
      </c>
      <c r="AE85" s="3">
        <v>142.30000000000001</v>
      </c>
      <c r="AF85" s="3">
        <v>143.4</v>
      </c>
      <c r="AG85" s="5">
        <f t="shared" si="14"/>
        <v>584.6</v>
      </c>
      <c r="AH85" s="8">
        <v>150.19999999999999</v>
      </c>
      <c r="AI85">
        <f t="shared" si="15"/>
        <v>5470.2</v>
      </c>
      <c r="AL85">
        <f t="shared" si="16"/>
        <v>0.35472194800921353</v>
      </c>
      <c r="AM85">
        <f t="shared" si="17"/>
        <v>3.0931227377426783E-2</v>
      </c>
      <c r="AN85">
        <f t="shared" si="18"/>
        <v>8.0655186282037217E-2</v>
      </c>
      <c r="AO85">
        <f t="shared" si="19"/>
        <v>2.6434134035318635E-2</v>
      </c>
      <c r="AP85">
        <f t="shared" si="20"/>
        <v>0.10643120909655955</v>
      </c>
      <c r="AQ85">
        <f t="shared" si="21"/>
        <v>0.10686994991042376</v>
      </c>
    </row>
    <row r="86" spans="1:43" x14ac:dyDescent="0.3">
      <c r="A86" s="4" t="s">
        <v>35</v>
      </c>
      <c r="B86" s="5">
        <v>2020</v>
      </c>
      <c r="C86" s="5" t="s">
        <v>36</v>
      </c>
      <c r="D86" s="5">
        <v>144.80000000000001</v>
      </c>
      <c r="E86" s="5">
        <v>167.5</v>
      </c>
      <c r="F86" s="5">
        <v>151.80000000000001</v>
      </c>
      <c r="G86" s="5">
        <v>150.80000000000001</v>
      </c>
      <c r="H86" s="5">
        <v>131.4</v>
      </c>
      <c r="I86" s="5">
        <v>141.80000000000001</v>
      </c>
      <c r="J86" s="5">
        <v>170.7</v>
      </c>
      <c r="K86" s="5">
        <v>141.1</v>
      </c>
      <c r="L86" s="5">
        <v>113.6</v>
      </c>
      <c r="M86" s="5">
        <v>152</v>
      </c>
      <c r="N86" s="5">
        <v>136.5</v>
      </c>
      <c r="O86" s="5">
        <v>159.1</v>
      </c>
      <c r="P86" s="5">
        <v>150.5</v>
      </c>
      <c r="Q86" s="5">
        <f t="shared" si="11"/>
        <v>1911.6</v>
      </c>
      <c r="R86" s="5">
        <v>170.1</v>
      </c>
      <c r="S86" s="5">
        <v>150.80000000000001</v>
      </c>
      <c r="T86" s="5">
        <v>141.69999999999999</v>
      </c>
      <c r="U86" s="5">
        <v>149.5</v>
      </c>
      <c r="V86" s="5">
        <f t="shared" si="12"/>
        <v>442</v>
      </c>
      <c r="W86" s="5">
        <v>154.80000000000001</v>
      </c>
      <c r="X86" s="5">
        <v>147.19999999999999</v>
      </c>
      <c r="Y86" s="5">
        <v>146.4</v>
      </c>
      <c r="Z86" s="5">
        <v>151.69999999999999</v>
      </c>
      <c r="AA86" s="5">
        <v>130.30000000000001</v>
      </c>
      <c r="AB86" s="5">
        <f t="shared" si="13"/>
        <v>583.20000000000005</v>
      </c>
      <c r="AC86" s="5">
        <v>143.19999999999999</v>
      </c>
      <c r="AD86" s="5">
        <v>156.19999999999999</v>
      </c>
      <c r="AE86" s="5">
        <v>143.4</v>
      </c>
      <c r="AF86" s="5">
        <v>143.6</v>
      </c>
      <c r="AG86" s="5">
        <f t="shared" si="14"/>
        <v>586.4</v>
      </c>
      <c r="AH86" s="7">
        <v>149.1</v>
      </c>
      <c r="AI86">
        <f t="shared" si="15"/>
        <v>5452.0999999999995</v>
      </c>
      <c r="AL86">
        <f t="shared" si="16"/>
        <v>0.35061719337502983</v>
      </c>
      <c r="AM86">
        <f t="shared" si="17"/>
        <v>3.1198987546083162E-2</v>
      </c>
      <c r="AN86">
        <f t="shared" si="18"/>
        <v>8.1069679573008577E-2</v>
      </c>
      <c r="AO86">
        <f t="shared" si="19"/>
        <v>2.6998771115716882E-2</v>
      </c>
      <c r="AP86">
        <f t="shared" si="20"/>
        <v>0.10696795730085656</v>
      </c>
      <c r="AQ86">
        <f t="shared" si="21"/>
        <v>0.10755488710771997</v>
      </c>
    </row>
    <row r="87" spans="1:43" x14ac:dyDescent="0.3">
      <c r="A87" s="6" t="s">
        <v>35</v>
      </c>
      <c r="B87" s="3">
        <v>2020</v>
      </c>
      <c r="C87" s="3" t="s">
        <v>38</v>
      </c>
      <c r="D87" s="3">
        <v>145.1</v>
      </c>
      <c r="E87" s="3">
        <v>167</v>
      </c>
      <c r="F87" s="3">
        <v>148.1</v>
      </c>
      <c r="G87" s="3">
        <v>151.5</v>
      </c>
      <c r="H87" s="3">
        <v>131.19999999999999</v>
      </c>
      <c r="I87" s="3">
        <v>142.5</v>
      </c>
      <c r="J87" s="3">
        <v>157.30000000000001</v>
      </c>
      <c r="K87" s="3">
        <v>141.1</v>
      </c>
      <c r="L87" s="3">
        <v>113.2</v>
      </c>
      <c r="M87" s="3">
        <v>153.19999999999999</v>
      </c>
      <c r="N87" s="3">
        <v>136.69999999999999</v>
      </c>
      <c r="O87" s="3">
        <v>159.6</v>
      </c>
      <c r="P87" s="3">
        <v>148.9</v>
      </c>
      <c r="Q87" s="5">
        <f t="shared" si="11"/>
        <v>1895.4</v>
      </c>
      <c r="R87" s="3">
        <v>171.2</v>
      </c>
      <c r="S87" s="3">
        <v>151.19999999999999</v>
      </c>
      <c r="T87" s="3">
        <v>141.9</v>
      </c>
      <c r="U87" s="3">
        <v>149.80000000000001</v>
      </c>
      <c r="V87" s="5">
        <f t="shared" si="12"/>
        <v>442.90000000000003</v>
      </c>
      <c r="W87" s="3">
        <v>154.5</v>
      </c>
      <c r="X87" s="3">
        <v>148.9</v>
      </c>
      <c r="Y87" s="3">
        <v>146.4</v>
      </c>
      <c r="Z87" s="3">
        <v>152.30000000000001</v>
      </c>
      <c r="AA87" s="3">
        <v>129.9</v>
      </c>
      <c r="AB87" s="5">
        <f t="shared" si="13"/>
        <v>583.1</v>
      </c>
      <c r="AC87" s="3">
        <v>143.69999999999999</v>
      </c>
      <c r="AD87" s="3">
        <v>156.1</v>
      </c>
      <c r="AE87" s="3">
        <v>145.19999999999999</v>
      </c>
      <c r="AF87" s="3">
        <v>143.80000000000001</v>
      </c>
      <c r="AG87" s="5">
        <f t="shared" si="14"/>
        <v>588.79999999999995</v>
      </c>
      <c r="AH87" s="8">
        <v>148.6</v>
      </c>
      <c r="AI87">
        <f t="shared" si="15"/>
        <v>5445.1000000000013</v>
      </c>
      <c r="AL87">
        <f t="shared" si="16"/>
        <v>0.34809278066518518</v>
      </c>
      <c r="AM87">
        <f t="shared" si="17"/>
        <v>3.1441112192613536E-2</v>
      </c>
      <c r="AN87">
        <f t="shared" si="18"/>
        <v>8.1339185689886309E-2</v>
      </c>
      <c r="AO87">
        <f t="shared" si="19"/>
        <v>2.7345686947898105E-2</v>
      </c>
      <c r="AP87">
        <f t="shared" si="20"/>
        <v>0.10708710583827659</v>
      </c>
      <c r="AQ87">
        <f t="shared" si="21"/>
        <v>0.1081339185689886</v>
      </c>
    </row>
    <row r="88" spans="1:43" x14ac:dyDescent="0.3">
      <c r="A88" s="4" t="s">
        <v>35</v>
      </c>
      <c r="B88" s="5">
        <v>2020</v>
      </c>
      <c r="C88" s="5" t="s">
        <v>39</v>
      </c>
      <c r="D88" s="5">
        <v>148.69999999999999</v>
      </c>
      <c r="E88" s="5">
        <v>167</v>
      </c>
      <c r="F88" s="5">
        <v>148.80000000000001</v>
      </c>
      <c r="G88" s="5">
        <v>155.6</v>
      </c>
      <c r="H88" s="5">
        <v>135.1</v>
      </c>
      <c r="I88" s="5">
        <v>149.9</v>
      </c>
      <c r="J88" s="5">
        <v>168.6</v>
      </c>
      <c r="K88" s="5">
        <v>150.4</v>
      </c>
      <c r="L88" s="5">
        <v>120.3</v>
      </c>
      <c r="M88" s="5">
        <v>157.1</v>
      </c>
      <c r="N88" s="5">
        <v>136.80000000000001</v>
      </c>
      <c r="O88" s="5">
        <v>159.6</v>
      </c>
      <c r="P88" s="5">
        <v>151.4</v>
      </c>
      <c r="Q88" s="5">
        <f t="shared" si="11"/>
        <v>1949.3</v>
      </c>
      <c r="R88" s="5">
        <v>171.2</v>
      </c>
      <c r="S88" s="5">
        <v>151.19999999999999</v>
      </c>
      <c r="T88" s="5">
        <v>142</v>
      </c>
      <c r="U88" s="5">
        <v>149.80000000000001</v>
      </c>
      <c r="V88" s="5">
        <f t="shared" si="12"/>
        <v>443</v>
      </c>
      <c r="W88" s="5">
        <v>155.6</v>
      </c>
      <c r="X88" s="5">
        <v>144.1</v>
      </c>
      <c r="Y88" s="5">
        <v>146.5</v>
      </c>
      <c r="Z88" s="5">
        <v>150.69999999999999</v>
      </c>
      <c r="AA88" s="5">
        <v>130</v>
      </c>
      <c r="AB88" s="5">
        <f t="shared" si="13"/>
        <v>582.79999999999995</v>
      </c>
      <c r="AC88" s="5">
        <v>144</v>
      </c>
      <c r="AD88" s="5">
        <v>156</v>
      </c>
      <c r="AE88" s="5">
        <v>145.19999999999999</v>
      </c>
      <c r="AF88" s="5">
        <v>143.80000000000001</v>
      </c>
      <c r="AG88" s="5">
        <f t="shared" si="14"/>
        <v>589</v>
      </c>
      <c r="AH88" s="7">
        <v>148.6</v>
      </c>
      <c r="AI88">
        <f t="shared" si="15"/>
        <v>5494.2</v>
      </c>
      <c r="AL88">
        <f t="shared" si="16"/>
        <v>0.35479232645335079</v>
      </c>
      <c r="AM88">
        <f t="shared" si="17"/>
        <v>3.1160132503367185E-2</v>
      </c>
      <c r="AN88">
        <f t="shared" si="18"/>
        <v>8.0630483054857857E-2</v>
      </c>
      <c r="AO88">
        <f t="shared" si="19"/>
        <v>2.6227658257799134E-2</v>
      </c>
      <c r="AP88">
        <f t="shared" si="20"/>
        <v>0.10607549779767754</v>
      </c>
      <c r="AQ88">
        <f t="shared" si="21"/>
        <v>0.10720396054020603</v>
      </c>
    </row>
    <row r="89" spans="1:43" x14ac:dyDescent="0.3">
      <c r="A89" s="6" t="s">
        <v>35</v>
      </c>
      <c r="B89" s="3">
        <v>2020</v>
      </c>
      <c r="C89" s="3" t="s">
        <v>41</v>
      </c>
      <c r="D89" s="3">
        <v>149.14999999999998</v>
      </c>
      <c r="E89" s="3">
        <v>179.85</v>
      </c>
      <c r="F89" s="3">
        <v>150.10000000000002</v>
      </c>
      <c r="G89" s="3">
        <v>154.44999999999999</v>
      </c>
      <c r="H89" s="3">
        <v>135.69999999999999</v>
      </c>
      <c r="I89" s="3">
        <v>148.55000000000001</v>
      </c>
      <c r="J89" s="3">
        <v>162.55000000000001</v>
      </c>
      <c r="K89" s="3">
        <v>150.65</v>
      </c>
      <c r="L89" s="3">
        <v>117.25</v>
      </c>
      <c r="M89" s="3">
        <v>158.30000000000001</v>
      </c>
      <c r="N89" s="3">
        <v>138.10000000000002</v>
      </c>
      <c r="O89" s="3">
        <v>160.69999999999999</v>
      </c>
      <c r="P89" s="3">
        <v>152.69999999999999</v>
      </c>
      <c r="Q89" s="5">
        <f t="shared" si="11"/>
        <v>1958.0500000000002</v>
      </c>
      <c r="R89" s="3">
        <v>177.35</v>
      </c>
      <c r="S89" s="3">
        <v>151.85</v>
      </c>
      <c r="T89" s="3">
        <v>143.19999999999999</v>
      </c>
      <c r="U89" s="3">
        <v>150.60000000000002</v>
      </c>
      <c r="V89" s="5">
        <f t="shared" si="12"/>
        <v>445.65</v>
      </c>
      <c r="W89" s="3">
        <v>155.14999999999998</v>
      </c>
      <c r="X89" s="3">
        <v>143</v>
      </c>
      <c r="Y89" s="3">
        <v>146.44999999999999</v>
      </c>
      <c r="Z89" s="3">
        <v>152.55000000000001</v>
      </c>
      <c r="AA89" s="3">
        <v>132.5</v>
      </c>
      <c r="AB89" s="5">
        <f t="shared" si="13"/>
        <v>586.65</v>
      </c>
      <c r="AC89" s="3">
        <v>146.15</v>
      </c>
      <c r="AD89" s="3">
        <v>156.19999999999999</v>
      </c>
      <c r="AE89" s="3">
        <v>148.39999999999998</v>
      </c>
      <c r="AF89" s="3">
        <v>145.4</v>
      </c>
      <c r="AG89" s="5">
        <f t="shared" si="14"/>
        <v>596.15</v>
      </c>
      <c r="AH89" s="8">
        <v>150.19999999999999</v>
      </c>
      <c r="AI89">
        <f t="shared" si="15"/>
        <v>5535.2999999999984</v>
      </c>
      <c r="AL89">
        <f t="shared" si="16"/>
        <v>0.35373873141473827</v>
      </c>
      <c r="AM89">
        <f t="shared" si="17"/>
        <v>3.2039817173414274E-2</v>
      </c>
      <c r="AN89">
        <f t="shared" si="18"/>
        <v>8.0510541434068633E-2</v>
      </c>
      <c r="AO89">
        <f t="shared" si="19"/>
        <v>2.5834191462070718E-2</v>
      </c>
      <c r="AP89">
        <f t="shared" si="20"/>
        <v>0.10598341553303346</v>
      </c>
      <c r="AQ89">
        <f t="shared" si="21"/>
        <v>0.10769967300778642</v>
      </c>
    </row>
    <row r="90" spans="1:43" x14ac:dyDescent="0.3">
      <c r="A90" s="4" t="s">
        <v>35</v>
      </c>
      <c r="B90" s="5">
        <v>2020</v>
      </c>
      <c r="C90" s="5" t="s">
        <v>42</v>
      </c>
      <c r="D90" s="5">
        <v>149.6</v>
      </c>
      <c r="E90" s="5">
        <v>192.7</v>
      </c>
      <c r="F90" s="5">
        <v>151.4</v>
      </c>
      <c r="G90" s="5">
        <v>153.30000000000001</v>
      </c>
      <c r="H90" s="5">
        <v>136.30000000000001</v>
      </c>
      <c r="I90" s="5">
        <v>147.19999999999999</v>
      </c>
      <c r="J90" s="5">
        <v>156.5</v>
      </c>
      <c r="K90" s="5">
        <v>150.9</v>
      </c>
      <c r="L90" s="5">
        <v>114.2</v>
      </c>
      <c r="M90" s="5">
        <v>159.5</v>
      </c>
      <c r="N90" s="5">
        <v>139.4</v>
      </c>
      <c r="O90" s="5">
        <v>161.80000000000001</v>
      </c>
      <c r="P90" s="5">
        <v>154</v>
      </c>
      <c r="Q90" s="5">
        <f t="shared" si="11"/>
        <v>1966.8000000000002</v>
      </c>
      <c r="R90" s="5">
        <v>183.5</v>
      </c>
      <c r="S90" s="5">
        <v>152.5</v>
      </c>
      <c r="T90" s="5">
        <v>144.4</v>
      </c>
      <c r="U90" s="5">
        <v>151.4</v>
      </c>
      <c r="V90" s="5">
        <f t="shared" si="12"/>
        <v>448.29999999999995</v>
      </c>
      <c r="W90" s="5">
        <v>154.69999999999999</v>
      </c>
      <c r="X90" s="5">
        <v>141.9</v>
      </c>
      <c r="Y90" s="5">
        <v>146.4</v>
      </c>
      <c r="Z90" s="5">
        <v>154.4</v>
      </c>
      <c r="AA90" s="5">
        <v>135</v>
      </c>
      <c r="AB90" s="5">
        <f t="shared" si="13"/>
        <v>590.5</v>
      </c>
      <c r="AC90" s="5">
        <v>148.30000000000001</v>
      </c>
      <c r="AD90" s="5">
        <v>156.4</v>
      </c>
      <c r="AE90" s="5">
        <v>151.6</v>
      </c>
      <c r="AF90" s="5">
        <v>147</v>
      </c>
      <c r="AG90" s="5">
        <f t="shared" si="14"/>
        <v>603.30000000000007</v>
      </c>
      <c r="AH90" s="7">
        <v>151.80000000000001</v>
      </c>
      <c r="AI90">
        <f t="shared" si="15"/>
        <v>5576.4000000000015</v>
      </c>
      <c r="AL90">
        <f t="shared" si="16"/>
        <v>0.35270066709705178</v>
      </c>
      <c r="AM90">
        <f t="shared" si="17"/>
        <v>3.29065346818736E-2</v>
      </c>
      <c r="AN90">
        <f t="shared" si="18"/>
        <v>8.0392367835879747E-2</v>
      </c>
      <c r="AO90">
        <f t="shared" si="19"/>
        <v>2.5446524639552395E-2</v>
      </c>
      <c r="AP90">
        <f t="shared" si="20"/>
        <v>0.10589269062477581</v>
      </c>
      <c r="AQ90">
        <f t="shared" si="21"/>
        <v>0.10818807833010542</v>
      </c>
    </row>
    <row r="91" spans="1:43" x14ac:dyDescent="0.3">
      <c r="A91" s="6" t="s">
        <v>35</v>
      </c>
      <c r="B91" s="3">
        <v>2020</v>
      </c>
      <c r="C91" s="3" t="s">
        <v>44</v>
      </c>
      <c r="D91" s="3">
        <v>149.6</v>
      </c>
      <c r="E91" s="3">
        <v>192.7</v>
      </c>
      <c r="F91" s="3">
        <v>151.4</v>
      </c>
      <c r="G91" s="3">
        <v>153.30000000000001</v>
      </c>
      <c r="H91" s="3">
        <v>136.30000000000001</v>
      </c>
      <c r="I91" s="3">
        <v>147.19999999999999</v>
      </c>
      <c r="J91" s="3">
        <v>156.5</v>
      </c>
      <c r="K91" s="3">
        <v>150.9</v>
      </c>
      <c r="L91" s="3">
        <v>114.2</v>
      </c>
      <c r="M91" s="3">
        <v>159.5</v>
      </c>
      <c r="N91" s="3">
        <v>139.4</v>
      </c>
      <c r="O91" s="3">
        <v>161.80000000000001</v>
      </c>
      <c r="P91" s="3">
        <v>154</v>
      </c>
      <c r="Q91" s="5">
        <f t="shared" si="11"/>
        <v>1966.8000000000002</v>
      </c>
      <c r="R91" s="3">
        <v>183.5</v>
      </c>
      <c r="S91" s="3">
        <v>152.5</v>
      </c>
      <c r="T91" s="3">
        <v>144.4</v>
      </c>
      <c r="U91" s="3">
        <v>151.4</v>
      </c>
      <c r="V91" s="5">
        <f t="shared" si="12"/>
        <v>448.29999999999995</v>
      </c>
      <c r="W91" s="3">
        <v>154.69999999999999</v>
      </c>
      <c r="X91" s="3">
        <v>141.9</v>
      </c>
      <c r="Y91" s="3">
        <v>146.4</v>
      </c>
      <c r="Z91" s="3">
        <v>154.4</v>
      </c>
      <c r="AA91" s="3">
        <v>135</v>
      </c>
      <c r="AB91" s="5">
        <f t="shared" si="13"/>
        <v>590.5</v>
      </c>
      <c r="AC91" s="3">
        <v>148.30000000000001</v>
      </c>
      <c r="AD91" s="3">
        <v>156.4</v>
      </c>
      <c r="AE91" s="3">
        <v>151.6</v>
      </c>
      <c r="AF91" s="3">
        <v>147</v>
      </c>
      <c r="AG91" s="5">
        <f t="shared" si="14"/>
        <v>603.30000000000007</v>
      </c>
      <c r="AH91" s="8">
        <v>151.80000000000001</v>
      </c>
      <c r="AI91">
        <f t="shared" si="15"/>
        <v>5576.4000000000015</v>
      </c>
      <c r="AL91">
        <f t="shared" si="16"/>
        <v>0.35270066709705178</v>
      </c>
      <c r="AM91">
        <f t="shared" si="17"/>
        <v>3.29065346818736E-2</v>
      </c>
      <c r="AN91">
        <f t="shared" si="18"/>
        <v>8.0392367835879747E-2</v>
      </c>
      <c r="AO91">
        <f t="shared" si="19"/>
        <v>2.5446524639552395E-2</v>
      </c>
      <c r="AP91">
        <f t="shared" si="20"/>
        <v>0.10589269062477581</v>
      </c>
      <c r="AQ91">
        <f t="shared" si="21"/>
        <v>0.10818807833010542</v>
      </c>
    </row>
    <row r="92" spans="1:43" x14ac:dyDescent="0.3">
      <c r="A92" s="4" t="s">
        <v>35</v>
      </c>
      <c r="B92" s="5">
        <v>2020</v>
      </c>
      <c r="C92" s="5" t="s">
        <v>46</v>
      </c>
      <c r="D92" s="5">
        <v>148.9</v>
      </c>
      <c r="E92" s="5">
        <v>190.9</v>
      </c>
      <c r="F92" s="5">
        <v>150.80000000000001</v>
      </c>
      <c r="G92" s="5">
        <v>153.30000000000001</v>
      </c>
      <c r="H92" s="5">
        <v>137.4</v>
      </c>
      <c r="I92" s="5">
        <v>150.4</v>
      </c>
      <c r="J92" s="5">
        <v>178.1</v>
      </c>
      <c r="K92" s="5">
        <v>150.4</v>
      </c>
      <c r="L92" s="5">
        <v>115.1</v>
      </c>
      <c r="M92" s="5">
        <v>160</v>
      </c>
      <c r="N92" s="5">
        <v>140.6</v>
      </c>
      <c r="O92" s="5">
        <v>162.30000000000001</v>
      </c>
      <c r="P92" s="5">
        <v>157</v>
      </c>
      <c r="Q92" s="5">
        <f t="shared" si="11"/>
        <v>1995.1999999999998</v>
      </c>
      <c r="R92" s="5">
        <v>182.6</v>
      </c>
      <c r="S92" s="5">
        <v>153.1</v>
      </c>
      <c r="T92" s="5">
        <v>143.4</v>
      </c>
      <c r="U92" s="5">
        <v>151.69999999999999</v>
      </c>
      <c r="V92" s="5">
        <f t="shared" si="12"/>
        <v>448.2</v>
      </c>
      <c r="W92" s="5">
        <v>155.5</v>
      </c>
      <c r="X92" s="5">
        <v>143</v>
      </c>
      <c r="Y92" s="5">
        <v>148.4</v>
      </c>
      <c r="Z92" s="5">
        <v>155</v>
      </c>
      <c r="AA92" s="5">
        <v>138.5</v>
      </c>
      <c r="AB92" s="5">
        <f t="shared" si="13"/>
        <v>597.4</v>
      </c>
      <c r="AC92" s="5">
        <v>146</v>
      </c>
      <c r="AD92" s="5">
        <v>158.5</v>
      </c>
      <c r="AE92" s="5">
        <v>154.30000000000001</v>
      </c>
      <c r="AF92" s="5">
        <v>149</v>
      </c>
      <c r="AG92" s="5">
        <f t="shared" si="14"/>
        <v>607.79999999999995</v>
      </c>
      <c r="AH92" s="7">
        <v>153.9</v>
      </c>
      <c r="AI92">
        <f t="shared" si="15"/>
        <v>5627.5999999999995</v>
      </c>
      <c r="AL92">
        <f t="shared" si="16"/>
        <v>0.35453834671973844</v>
      </c>
      <c r="AM92">
        <f t="shared" si="17"/>
        <v>3.2447224394057859E-2</v>
      </c>
      <c r="AN92">
        <f t="shared" si="18"/>
        <v>7.9643187149051109E-2</v>
      </c>
      <c r="AO92">
        <f t="shared" si="19"/>
        <v>2.5410476935105553E-2</v>
      </c>
      <c r="AP92">
        <f t="shared" si="20"/>
        <v>0.10615537707015425</v>
      </c>
      <c r="AQ92">
        <f t="shared" si="21"/>
        <v>0.10800341175634373</v>
      </c>
    </row>
    <row r="93" spans="1:43" x14ac:dyDescent="0.3">
      <c r="A93" s="6" t="s">
        <v>35</v>
      </c>
      <c r="B93" s="3">
        <v>2020</v>
      </c>
      <c r="C93" s="3" t="s">
        <v>48</v>
      </c>
      <c r="D93" s="3">
        <v>148.4</v>
      </c>
      <c r="E93" s="3">
        <v>187.1</v>
      </c>
      <c r="F93" s="3">
        <v>152.5</v>
      </c>
      <c r="G93" s="3">
        <v>153.6</v>
      </c>
      <c r="H93" s="3">
        <v>138.19999999999999</v>
      </c>
      <c r="I93" s="3">
        <v>150.9</v>
      </c>
      <c r="J93" s="3">
        <v>186.7</v>
      </c>
      <c r="K93" s="3">
        <v>149.80000000000001</v>
      </c>
      <c r="L93" s="3">
        <v>116.4</v>
      </c>
      <c r="M93" s="3">
        <v>160.30000000000001</v>
      </c>
      <c r="N93" s="3">
        <v>142.19999999999999</v>
      </c>
      <c r="O93" s="3">
        <v>162.9</v>
      </c>
      <c r="P93" s="3">
        <v>158</v>
      </c>
      <c r="Q93" s="5">
        <f t="shared" si="11"/>
        <v>2007</v>
      </c>
      <c r="R93" s="3">
        <v>184.4</v>
      </c>
      <c r="S93" s="3">
        <v>153.4</v>
      </c>
      <c r="T93" s="3">
        <v>144.30000000000001</v>
      </c>
      <c r="U93" s="3">
        <v>152</v>
      </c>
      <c r="V93" s="5">
        <f t="shared" si="12"/>
        <v>449.70000000000005</v>
      </c>
      <c r="W93" s="3">
        <v>156.30000000000001</v>
      </c>
      <c r="X93" s="3">
        <v>142.9</v>
      </c>
      <c r="Y93" s="3">
        <v>148.69999999999999</v>
      </c>
      <c r="Z93" s="3">
        <v>155.6</v>
      </c>
      <c r="AA93" s="3">
        <v>139.6</v>
      </c>
      <c r="AB93" s="5">
        <f t="shared" si="13"/>
        <v>600.20000000000005</v>
      </c>
      <c r="AC93" s="3">
        <v>146.6</v>
      </c>
      <c r="AD93" s="3">
        <v>157.5</v>
      </c>
      <c r="AE93" s="3">
        <v>158.4</v>
      </c>
      <c r="AF93" s="3">
        <v>150</v>
      </c>
      <c r="AG93" s="5">
        <f t="shared" si="14"/>
        <v>612.5</v>
      </c>
      <c r="AH93" s="8">
        <v>154.69999999999999</v>
      </c>
      <c r="AI93">
        <f t="shared" si="15"/>
        <v>5659.1</v>
      </c>
      <c r="AL93">
        <f t="shared" si="16"/>
        <v>0.35465003269071049</v>
      </c>
      <c r="AM93">
        <f t="shared" si="17"/>
        <v>3.2584686610945199E-2</v>
      </c>
      <c r="AN93">
        <f t="shared" si="18"/>
        <v>7.9464932586453679E-2</v>
      </c>
      <c r="AO93">
        <f t="shared" si="19"/>
        <v>2.5251365058048099E-2</v>
      </c>
      <c r="AP93">
        <f t="shared" si="20"/>
        <v>0.10605926737467089</v>
      </c>
      <c r="AQ93">
        <f t="shared" si="21"/>
        <v>0.10823275785902352</v>
      </c>
    </row>
    <row r="94" spans="1:43" x14ac:dyDescent="0.3">
      <c r="A94" s="4" t="s">
        <v>35</v>
      </c>
      <c r="B94" s="5">
        <v>2020</v>
      </c>
      <c r="C94" s="5" t="s">
        <v>50</v>
      </c>
      <c r="D94" s="5">
        <v>147.5</v>
      </c>
      <c r="E94" s="5">
        <v>188.9</v>
      </c>
      <c r="F94" s="5">
        <v>161.4</v>
      </c>
      <c r="G94" s="5">
        <v>153.6</v>
      </c>
      <c r="H94" s="5">
        <v>140.1</v>
      </c>
      <c r="I94" s="5">
        <v>151.19999999999999</v>
      </c>
      <c r="J94" s="5">
        <v>209.2</v>
      </c>
      <c r="K94" s="5">
        <v>150.9</v>
      </c>
      <c r="L94" s="5">
        <v>116.2</v>
      </c>
      <c r="M94" s="5">
        <v>161</v>
      </c>
      <c r="N94" s="5">
        <v>144</v>
      </c>
      <c r="O94" s="5">
        <v>163.19999999999999</v>
      </c>
      <c r="P94" s="5">
        <v>161.4</v>
      </c>
      <c r="Q94" s="5">
        <f t="shared" si="11"/>
        <v>2048.6000000000004</v>
      </c>
      <c r="R94" s="5">
        <v>184.3</v>
      </c>
      <c r="S94" s="5">
        <v>153.69999999999999</v>
      </c>
      <c r="T94" s="5">
        <v>144.6</v>
      </c>
      <c r="U94" s="5">
        <v>152.30000000000001</v>
      </c>
      <c r="V94" s="5">
        <f t="shared" si="12"/>
        <v>450.59999999999997</v>
      </c>
      <c r="W94" s="5">
        <v>156.5</v>
      </c>
      <c r="X94" s="5">
        <v>143.1</v>
      </c>
      <c r="Y94" s="5">
        <v>148.69999999999999</v>
      </c>
      <c r="Z94" s="5">
        <v>156.30000000000001</v>
      </c>
      <c r="AA94" s="5">
        <v>140.6</v>
      </c>
      <c r="AB94" s="5">
        <f t="shared" si="13"/>
        <v>602.1</v>
      </c>
      <c r="AC94" s="5">
        <v>146.5</v>
      </c>
      <c r="AD94" s="5">
        <v>158.5</v>
      </c>
      <c r="AE94" s="5">
        <v>157</v>
      </c>
      <c r="AF94" s="5">
        <v>150.4</v>
      </c>
      <c r="AG94" s="5">
        <f t="shared" si="14"/>
        <v>612.4</v>
      </c>
      <c r="AH94" s="7">
        <v>156.4</v>
      </c>
      <c r="AI94">
        <f t="shared" si="15"/>
        <v>5706.2</v>
      </c>
      <c r="AL94">
        <f t="shared" si="16"/>
        <v>0.35901300339981079</v>
      </c>
      <c r="AM94">
        <f t="shared" si="17"/>
        <v>3.2298201955767415E-2</v>
      </c>
      <c r="AN94">
        <f t="shared" si="18"/>
        <v>7.8966737934176856E-2</v>
      </c>
      <c r="AO94">
        <f t="shared" si="19"/>
        <v>2.5077985349269215E-2</v>
      </c>
      <c r="AP94">
        <f t="shared" si="20"/>
        <v>0.10551680628088746</v>
      </c>
      <c r="AQ94">
        <f t="shared" si="21"/>
        <v>0.107321860432512</v>
      </c>
    </row>
    <row r="95" spans="1:43" x14ac:dyDescent="0.3">
      <c r="A95" s="6" t="s">
        <v>35</v>
      </c>
      <c r="B95" s="3">
        <v>2020</v>
      </c>
      <c r="C95" s="3" t="s">
        <v>53</v>
      </c>
      <c r="D95" s="3">
        <v>146.80000000000001</v>
      </c>
      <c r="E95" s="3">
        <v>191</v>
      </c>
      <c r="F95" s="3">
        <v>173.6</v>
      </c>
      <c r="G95" s="3">
        <v>153.80000000000001</v>
      </c>
      <c r="H95" s="3">
        <v>142.69999999999999</v>
      </c>
      <c r="I95" s="3">
        <v>148.4</v>
      </c>
      <c r="J95" s="3">
        <v>230</v>
      </c>
      <c r="K95" s="3">
        <v>156.80000000000001</v>
      </c>
      <c r="L95" s="3">
        <v>115.7</v>
      </c>
      <c r="M95" s="3">
        <v>161.80000000000001</v>
      </c>
      <c r="N95" s="3">
        <v>146.5</v>
      </c>
      <c r="O95" s="3">
        <v>163.80000000000001</v>
      </c>
      <c r="P95" s="3">
        <v>164.7</v>
      </c>
      <c r="Q95" s="5">
        <f t="shared" si="11"/>
        <v>2095.6</v>
      </c>
      <c r="R95" s="3">
        <v>184.8</v>
      </c>
      <c r="S95" s="3">
        <v>154.30000000000001</v>
      </c>
      <c r="T95" s="3">
        <v>144.9</v>
      </c>
      <c r="U95" s="3">
        <v>152.80000000000001</v>
      </c>
      <c r="V95" s="5">
        <f t="shared" si="12"/>
        <v>452.00000000000006</v>
      </c>
      <c r="W95" s="3">
        <v>158</v>
      </c>
      <c r="X95" s="3">
        <v>143.6</v>
      </c>
      <c r="Y95" s="3">
        <v>149.19999999999999</v>
      </c>
      <c r="Z95" s="3">
        <v>157.19999999999999</v>
      </c>
      <c r="AA95" s="3">
        <v>140.4</v>
      </c>
      <c r="AB95" s="5">
        <f t="shared" si="13"/>
        <v>604.79999999999995</v>
      </c>
      <c r="AC95" s="3">
        <v>148.4</v>
      </c>
      <c r="AD95" s="3">
        <v>158.6</v>
      </c>
      <c r="AE95" s="3">
        <v>156.9</v>
      </c>
      <c r="AF95" s="3">
        <v>150.69999999999999</v>
      </c>
      <c r="AG95" s="5">
        <f t="shared" si="14"/>
        <v>614.59999999999991</v>
      </c>
      <c r="AH95" s="8">
        <v>158.4</v>
      </c>
      <c r="AI95">
        <f t="shared" si="15"/>
        <v>5766.7999999999993</v>
      </c>
      <c r="AL95">
        <f t="shared" si="16"/>
        <v>0.36339044183949509</v>
      </c>
      <c r="AM95">
        <f t="shared" si="17"/>
        <v>3.2045501838107796E-2</v>
      </c>
      <c r="AN95">
        <f t="shared" si="18"/>
        <v>7.837969064299094E-2</v>
      </c>
      <c r="AO95">
        <f t="shared" si="19"/>
        <v>2.4901158354720124E-2</v>
      </c>
      <c r="AP95">
        <f t="shared" si="20"/>
        <v>0.10487618783380731</v>
      </c>
      <c r="AQ95">
        <f t="shared" si="21"/>
        <v>0.10657557050704029</v>
      </c>
    </row>
    <row r="96" spans="1:43" x14ac:dyDescent="0.3">
      <c r="A96" s="4" t="s">
        <v>35</v>
      </c>
      <c r="B96" s="5">
        <v>2020</v>
      </c>
      <c r="C96" s="5" t="s">
        <v>55</v>
      </c>
      <c r="D96" s="5">
        <v>146</v>
      </c>
      <c r="E96" s="5">
        <v>191</v>
      </c>
      <c r="F96" s="5">
        <v>175.3</v>
      </c>
      <c r="G96" s="5">
        <v>154.1</v>
      </c>
      <c r="H96" s="5">
        <v>146.6</v>
      </c>
      <c r="I96" s="5">
        <v>147.69999999999999</v>
      </c>
      <c r="J96" s="5">
        <v>230.5</v>
      </c>
      <c r="K96" s="5">
        <v>160.19999999999999</v>
      </c>
      <c r="L96" s="5">
        <v>115.3</v>
      </c>
      <c r="M96" s="5">
        <v>163</v>
      </c>
      <c r="N96" s="5">
        <v>149.19999999999999</v>
      </c>
      <c r="O96" s="5">
        <v>164.8</v>
      </c>
      <c r="P96" s="5">
        <v>165.4</v>
      </c>
      <c r="Q96" s="5">
        <f t="shared" si="11"/>
        <v>2109.1</v>
      </c>
      <c r="R96" s="5">
        <v>185.4</v>
      </c>
      <c r="S96" s="5">
        <v>155</v>
      </c>
      <c r="T96" s="5">
        <v>145.4</v>
      </c>
      <c r="U96" s="5">
        <v>153.6</v>
      </c>
      <c r="V96" s="5">
        <f t="shared" si="12"/>
        <v>454</v>
      </c>
      <c r="W96" s="5">
        <v>158.4</v>
      </c>
      <c r="X96" s="5">
        <v>144.6</v>
      </c>
      <c r="Y96" s="5">
        <v>149.69999999999999</v>
      </c>
      <c r="Z96" s="5">
        <v>158.30000000000001</v>
      </c>
      <c r="AA96" s="5">
        <v>140.69999999999999</v>
      </c>
      <c r="AB96" s="5">
        <f t="shared" si="13"/>
        <v>607.1</v>
      </c>
      <c r="AC96" s="5">
        <v>148.5</v>
      </c>
      <c r="AD96" s="5">
        <v>159.4</v>
      </c>
      <c r="AE96" s="5">
        <v>157.1</v>
      </c>
      <c r="AF96" s="5">
        <v>151.19999999999999</v>
      </c>
      <c r="AG96" s="5">
        <f t="shared" si="14"/>
        <v>616.20000000000005</v>
      </c>
      <c r="AH96" s="7">
        <v>158.9</v>
      </c>
      <c r="AI96">
        <f t="shared" si="15"/>
        <v>5793.7</v>
      </c>
      <c r="AL96">
        <f t="shared" si="16"/>
        <v>0.36403334656609765</v>
      </c>
      <c r="AM96">
        <f t="shared" si="17"/>
        <v>3.2000276162038079E-2</v>
      </c>
      <c r="AN96">
        <f t="shared" si="18"/>
        <v>7.836097830401989E-2</v>
      </c>
      <c r="AO96">
        <f t="shared" si="19"/>
        <v>2.4958144191104131E-2</v>
      </c>
      <c r="AP96">
        <f t="shared" si="20"/>
        <v>0.10478623332240193</v>
      </c>
      <c r="AQ96">
        <f t="shared" si="21"/>
        <v>0.10635690491395827</v>
      </c>
    </row>
    <row r="97" spans="1:43" x14ac:dyDescent="0.3">
      <c r="A97" s="6" t="s">
        <v>35</v>
      </c>
      <c r="B97" s="3">
        <v>2021</v>
      </c>
      <c r="C97" s="3" t="s">
        <v>31</v>
      </c>
      <c r="D97" s="3">
        <v>144.9</v>
      </c>
      <c r="E97" s="3">
        <v>190.1</v>
      </c>
      <c r="F97" s="3">
        <v>175.3</v>
      </c>
      <c r="G97" s="3">
        <v>154.1</v>
      </c>
      <c r="H97" s="3">
        <v>150.9</v>
      </c>
      <c r="I97" s="3">
        <v>149.6</v>
      </c>
      <c r="J97" s="3">
        <v>194.2</v>
      </c>
      <c r="K97" s="3">
        <v>160.4</v>
      </c>
      <c r="L97" s="3">
        <v>114.6</v>
      </c>
      <c r="M97" s="3">
        <v>164</v>
      </c>
      <c r="N97" s="3">
        <v>151.80000000000001</v>
      </c>
      <c r="O97" s="3">
        <v>165.6</v>
      </c>
      <c r="P97" s="3">
        <v>161</v>
      </c>
      <c r="Q97" s="5">
        <f t="shared" si="11"/>
        <v>2076.5</v>
      </c>
      <c r="R97" s="3">
        <v>186.5</v>
      </c>
      <c r="S97" s="3">
        <v>155.5</v>
      </c>
      <c r="T97" s="3">
        <v>146.1</v>
      </c>
      <c r="U97" s="3">
        <v>154.19999999999999</v>
      </c>
      <c r="V97" s="5">
        <f t="shared" si="12"/>
        <v>455.8</v>
      </c>
      <c r="W97" s="3">
        <v>157.69999999999999</v>
      </c>
      <c r="X97" s="3">
        <v>147.9</v>
      </c>
      <c r="Y97" s="3">
        <v>150</v>
      </c>
      <c r="Z97" s="3">
        <v>159.30000000000001</v>
      </c>
      <c r="AA97" s="3">
        <v>141.9</v>
      </c>
      <c r="AB97" s="5">
        <f t="shared" si="13"/>
        <v>608.9</v>
      </c>
      <c r="AC97" s="3">
        <v>149.6</v>
      </c>
      <c r="AD97" s="3">
        <v>159.19999999999999</v>
      </c>
      <c r="AE97" s="3">
        <v>156.80000000000001</v>
      </c>
      <c r="AF97" s="3">
        <v>151.9</v>
      </c>
      <c r="AG97" s="5">
        <f t="shared" si="14"/>
        <v>617.5</v>
      </c>
      <c r="AH97" s="8">
        <v>157.30000000000001</v>
      </c>
      <c r="AI97">
        <f t="shared" si="15"/>
        <v>5775.3</v>
      </c>
      <c r="AL97">
        <f t="shared" si="16"/>
        <v>0.35954842172700985</v>
      </c>
      <c r="AM97">
        <f t="shared" si="17"/>
        <v>3.2292694751787782E-2</v>
      </c>
      <c r="AN97">
        <f t="shared" si="18"/>
        <v>7.8922307066299588E-2</v>
      </c>
      <c r="AO97">
        <f t="shared" si="19"/>
        <v>2.5609059269648331E-2</v>
      </c>
      <c r="AP97">
        <f t="shared" si="20"/>
        <v>0.1054317524630755</v>
      </c>
      <c r="AQ97">
        <f t="shared" si="21"/>
        <v>0.10692085259640191</v>
      </c>
    </row>
    <row r="98" spans="1:43" x14ac:dyDescent="0.3">
      <c r="A98" s="4" t="s">
        <v>35</v>
      </c>
      <c r="B98" s="5">
        <v>2021</v>
      </c>
      <c r="C98" s="5" t="s">
        <v>36</v>
      </c>
      <c r="D98" s="5">
        <v>144.30000000000001</v>
      </c>
      <c r="E98" s="5">
        <v>186.5</v>
      </c>
      <c r="F98" s="5">
        <v>168.7</v>
      </c>
      <c r="G98" s="5">
        <v>154.69999999999999</v>
      </c>
      <c r="H98" s="5">
        <v>158.69999999999999</v>
      </c>
      <c r="I98" s="5">
        <v>150.69999999999999</v>
      </c>
      <c r="J98" s="5">
        <v>160</v>
      </c>
      <c r="K98" s="5">
        <v>158.80000000000001</v>
      </c>
      <c r="L98" s="5">
        <v>112.8</v>
      </c>
      <c r="M98" s="5">
        <v>164.2</v>
      </c>
      <c r="N98" s="5">
        <v>155.5</v>
      </c>
      <c r="O98" s="5">
        <v>167.5</v>
      </c>
      <c r="P98" s="5">
        <v>156.9</v>
      </c>
      <c r="Q98" s="5">
        <f t="shared" si="11"/>
        <v>2039.3000000000002</v>
      </c>
      <c r="R98" s="5">
        <v>188.3</v>
      </c>
      <c r="S98" s="5">
        <v>157.19999999999999</v>
      </c>
      <c r="T98" s="5">
        <v>147.4</v>
      </c>
      <c r="U98" s="5">
        <v>155.80000000000001</v>
      </c>
      <c r="V98" s="5">
        <f t="shared" si="12"/>
        <v>460.40000000000003</v>
      </c>
      <c r="W98" s="5">
        <v>159.80000000000001</v>
      </c>
      <c r="X98" s="5">
        <v>152.4</v>
      </c>
      <c r="Y98" s="5">
        <v>150.9</v>
      </c>
      <c r="Z98" s="5">
        <v>161.30000000000001</v>
      </c>
      <c r="AA98" s="5">
        <v>145.1</v>
      </c>
      <c r="AB98" s="5">
        <f t="shared" si="13"/>
        <v>617.1</v>
      </c>
      <c r="AC98" s="5">
        <v>151.5</v>
      </c>
      <c r="AD98" s="5">
        <v>159.5</v>
      </c>
      <c r="AE98" s="5">
        <v>155.80000000000001</v>
      </c>
      <c r="AF98" s="5">
        <v>153.4</v>
      </c>
      <c r="AG98" s="5">
        <f t="shared" si="14"/>
        <v>620.20000000000005</v>
      </c>
      <c r="AH98" s="7">
        <v>156.6</v>
      </c>
      <c r="AI98">
        <f t="shared" si="15"/>
        <v>5775.4000000000005</v>
      </c>
      <c r="AL98">
        <f t="shared" si="16"/>
        <v>0.35310108390760814</v>
      </c>
      <c r="AM98">
        <f t="shared" si="17"/>
        <v>3.2603802334037466E-2</v>
      </c>
      <c r="AN98">
        <f t="shared" si="18"/>
        <v>7.9717422169892999E-2</v>
      </c>
      <c r="AO98">
        <f t="shared" si="19"/>
        <v>2.6387782664404197E-2</v>
      </c>
      <c r="AP98">
        <f t="shared" si="20"/>
        <v>0.10684974200921148</v>
      </c>
      <c r="AQ98">
        <f t="shared" si="21"/>
        <v>0.10738650136787062</v>
      </c>
    </row>
    <row r="99" spans="1:43" x14ac:dyDescent="0.3">
      <c r="A99" s="6" t="s">
        <v>35</v>
      </c>
      <c r="B99" s="3">
        <v>2021</v>
      </c>
      <c r="C99" s="3" t="s">
        <v>38</v>
      </c>
      <c r="D99" s="3">
        <v>144.1</v>
      </c>
      <c r="E99" s="3">
        <v>192.2</v>
      </c>
      <c r="F99" s="3">
        <v>163.80000000000001</v>
      </c>
      <c r="G99" s="3">
        <v>154.9</v>
      </c>
      <c r="H99" s="3">
        <v>163.9</v>
      </c>
      <c r="I99" s="3">
        <v>153.69999999999999</v>
      </c>
      <c r="J99" s="3">
        <v>149.5</v>
      </c>
      <c r="K99" s="3">
        <v>159.80000000000001</v>
      </c>
      <c r="L99" s="3">
        <v>112.6</v>
      </c>
      <c r="M99" s="3">
        <v>163.5</v>
      </c>
      <c r="N99" s="3">
        <v>156.5</v>
      </c>
      <c r="O99" s="3">
        <v>168.2</v>
      </c>
      <c r="P99" s="3">
        <v>156.69999999999999</v>
      </c>
      <c r="Q99" s="5">
        <f t="shared" si="11"/>
        <v>2039.3999999999999</v>
      </c>
      <c r="R99" s="3">
        <v>188.1</v>
      </c>
      <c r="S99" s="3">
        <v>157.80000000000001</v>
      </c>
      <c r="T99" s="3">
        <v>147.9</v>
      </c>
      <c r="U99" s="3">
        <v>156.4</v>
      </c>
      <c r="V99" s="5">
        <f t="shared" si="12"/>
        <v>462.1</v>
      </c>
      <c r="W99" s="3">
        <v>159.9</v>
      </c>
      <c r="X99" s="3">
        <v>155.5</v>
      </c>
      <c r="Y99" s="3">
        <v>151.19999999999999</v>
      </c>
      <c r="Z99" s="3">
        <v>161.69999999999999</v>
      </c>
      <c r="AA99" s="3">
        <v>146.19999999999999</v>
      </c>
      <c r="AB99" s="5">
        <f t="shared" si="13"/>
        <v>619</v>
      </c>
      <c r="AC99" s="3">
        <v>152.6</v>
      </c>
      <c r="AD99" s="3">
        <v>160.19999999999999</v>
      </c>
      <c r="AE99" s="3">
        <v>153.80000000000001</v>
      </c>
      <c r="AF99" s="3">
        <v>153.80000000000001</v>
      </c>
      <c r="AG99" s="5">
        <f t="shared" si="14"/>
        <v>620.4</v>
      </c>
      <c r="AH99" s="8">
        <v>156.80000000000001</v>
      </c>
      <c r="AI99">
        <f t="shared" si="15"/>
        <v>5786</v>
      </c>
      <c r="AL99">
        <f t="shared" si="16"/>
        <v>0.35247148288973379</v>
      </c>
      <c r="AM99">
        <f t="shared" si="17"/>
        <v>3.2509505703422051E-2</v>
      </c>
      <c r="AN99">
        <f t="shared" si="18"/>
        <v>7.9865191842378155E-2</v>
      </c>
      <c r="AO99">
        <f t="shared" si="19"/>
        <v>2.6875216038714136E-2</v>
      </c>
      <c r="AP99">
        <f t="shared" si="20"/>
        <v>0.10698237124092637</v>
      </c>
      <c r="AQ99">
        <f t="shared" si="21"/>
        <v>0.10722433460076045</v>
      </c>
    </row>
    <row r="100" spans="1:43" x14ac:dyDescent="0.3">
      <c r="A100" s="4" t="s">
        <v>35</v>
      </c>
      <c r="B100" s="5">
        <v>2021</v>
      </c>
      <c r="C100" s="5" t="s">
        <v>39</v>
      </c>
      <c r="D100" s="5">
        <v>144.30000000000001</v>
      </c>
      <c r="E100" s="5">
        <v>198</v>
      </c>
      <c r="F100" s="5">
        <v>164.6</v>
      </c>
      <c r="G100" s="5">
        <v>155.4</v>
      </c>
      <c r="H100" s="5">
        <v>170.1</v>
      </c>
      <c r="I100" s="5">
        <v>164.4</v>
      </c>
      <c r="J100" s="5">
        <v>144.1</v>
      </c>
      <c r="K100" s="5">
        <v>161.69999999999999</v>
      </c>
      <c r="L100" s="5">
        <v>113.1</v>
      </c>
      <c r="M100" s="5">
        <v>163.9</v>
      </c>
      <c r="N100" s="5">
        <v>157.6</v>
      </c>
      <c r="O100" s="5">
        <v>168.9</v>
      </c>
      <c r="P100" s="5">
        <v>158</v>
      </c>
      <c r="Q100" s="5">
        <f t="shared" si="11"/>
        <v>2064.1</v>
      </c>
      <c r="R100" s="5">
        <v>188.8</v>
      </c>
      <c r="S100" s="5">
        <v>158.80000000000001</v>
      </c>
      <c r="T100" s="5">
        <v>148.5</v>
      </c>
      <c r="U100" s="5">
        <v>157.30000000000001</v>
      </c>
      <c r="V100" s="5">
        <f t="shared" si="12"/>
        <v>464.6</v>
      </c>
      <c r="W100" s="5">
        <v>161.4</v>
      </c>
      <c r="X100" s="5">
        <v>155.6</v>
      </c>
      <c r="Y100" s="5">
        <v>151.80000000000001</v>
      </c>
      <c r="Z100" s="5">
        <v>162.30000000000001</v>
      </c>
      <c r="AA100" s="5">
        <v>146.6</v>
      </c>
      <c r="AB100" s="5">
        <f t="shared" si="13"/>
        <v>622.1</v>
      </c>
      <c r="AC100" s="5">
        <v>153.19999999999999</v>
      </c>
      <c r="AD100" s="5">
        <v>160.30000000000001</v>
      </c>
      <c r="AE100" s="5">
        <v>155.4</v>
      </c>
      <c r="AF100" s="5">
        <v>154.4</v>
      </c>
      <c r="AG100" s="5">
        <f t="shared" si="14"/>
        <v>623.29999999999995</v>
      </c>
      <c r="AH100" s="7">
        <v>157.80000000000001</v>
      </c>
      <c r="AI100">
        <f t="shared" si="15"/>
        <v>5828.5</v>
      </c>
      <c r="AL100">
        <f t="shared" si="16"/>
        <v>0.35413914386205714</v>
      </c>
      <c r="AM100">
        <f t="shared" si="17"/>
        <v>3.2392553830316549E-2</v>
      </c>
      <c r="AN100">
        <f t="shared" si="18"/>
        <v>7.9711761173543796E-2</v>
      </c>
      <c r="AO100">
        <f t="shared" si="19"/>
        <v>2.6696405593205796E-2</v>
      </c>
      <c r="AP100">
        <f t="shared" si="20"/>
        <v>0.10673415115381317</v>
      </c>
      <c r="AQ100">
        <f t="shared" si="21"/>
        <v>0.1069400360298533</v>
      </c>
    </row>
    <row r="101" spans="1:43" x14ac:dyDescent="0.3">
      <c r="A101" s="6" t="s">
        <v>35</v>
      </c>
      <c r="B101" s="3">
        <v>2021</v>
      </c>
      <c r="C101" s="3" t="s">
        <v>41</v>
      </c>
      <c r="D101" s="3">
        <v>146.30000000000001</v>
      </c>
      <c r="E101" s="3">
        <v>200.5</v>
      </c>
      <c r="F101" s="3">
        <v>170.3</v>
      </c>
      <c r="G101" s="3">
        <v>156.1</v>
      </c>
      <c r="H101" s="3">
        <v>178.7</v>
      </c>
      <c r="I101" s="3">
        <v>167.1</v>
      </c>
      <c r="J101" s="3">
        <v>147.9</v>
      </c>
      <c r="K101" s="3">
        <v>165.4</v>
      </c>
      <c r="L101" s="3">
        <v>114.8</v>
      </c>
      <c r="M101" s="3">
        <v>168.2</v>
      </c>
      <c r="N101" s="3">
        <v>159.30000000000001</v>
      </c>
      <c r="O101" s="3">
        <v>170.4</v>
      </c>
      <c r="P101" s="3">
        <v>160.69999999999999</v>
      </c>
      <c r="Q101" s="5">
        <f t="shared" si="11"/>
        <v>2105.7000000000003</v>
      </c>
      <c r="R101" s="3">
        <v>191.9</v>
      </c>
      <c r="S101" s="3">
        <v>161.80000000000001</v>
      </c>
      <c r="T101" s="3">
        <v>152.1</v>
      </c>
      <c r="U101" s="3">
        <v>160.4</v>
      </c>
      <c r="V101" s="5">
        <f t="shared" si="12"/>
        <v>474.29999999999995</v>
      </c>
      <c r="W101" s="3">
        <v>161.6</v>
      </c>
      <c r="X101" s="3">
        <v>159.4</v>
      </c>
      <c r="Y101" s="3">
        <v>154.69999999999999</v>
      </c>
      <c r="Z101" s="3">
        <v>165.8</v>
      </c>
      <c r="AA101" s="3">
        <v>148.9</v>
      </c>
      <c r="AB101" s="5">
        <f t="shared" si="13"/>
        <v>631</v>
      </c>
      <c r="AC101" s="3">
        <v>155.80000000000001</v>
      </c>
      <c r="AD101" s="3">
        <v>161.19999999999999</v>
      </c>
      <c r="AE101" s="3">
        <v>158.6</v>
      </c>
      <c r="AF101" s="3">
        <v>156.80000000000001</v>
      </c>
      <c r="AG101" s="5">
        <f t="shared" si="14"/>
        <v>632.40000000000009</v>
      </c>
      <c r="AH101" s="8">
        <v>160.4</v>
      </c>
      <c r="AI101">
        <f t="shared" si="15"/>
        <v>5932.4000000000015</v>
      </c>
      <c r="AL101">
        <f t="shared" si="16"/>
        <v>0.354949093115771</v>
      </c>
      <c r="AM101">
        <f t="shared" si="17"/>
        <v>3.2347785044838505E-2</v>
      </c>
      <c r="AN101">
        <f t="shared" si="18"/>
        <v>7.9950778774189171E-2</v>
      </c>
      <c r="AO101">
        <f t="shared" si="19"/>
        <v>2.6869395185759551E-2</v>
      </c>
      <c r="AP101">
        <f t="shared" si="20"/>
        <v>0.10636504618704064</v>
      </c>
      <c r="AQ101">
        <f t="shared" si="21"/>
        <v>0.10660103836558558</v>
      </c>
    </row>
    <row r="102" spans="1:43" x14ac:dyDescent="0.3">
      <c r="A102" s="4" t="s">
        <v>35</v>
      </c>
      <c r="B102" s="5">
        <v>2021</v>
      </c>
      <c r="C102" s="5" t="s">
        <v>42</v>
      </c>
      <c r="D102" s="5">
        <v>146.69999999999999</v>
      </c>
      <c r="E102" s="5">
        <v>202</v>
      </c>
      <c r="F102" s="5">
        <v>180.7</v>
      </c>
      <c r="G102" s="5">
        <v>156.19999999999999</v>
      </c>
      <c r="H102" s="5">
        <v>183.7</v>
      </c>
      <c r="I102" s="5">
        <v>164.6</v>
      </c>
      <c r="J102" s="5">
        <v>155.4</v>
      </c>
      <c r="K102" s="5">
        <v>166</v>
      </c>
      <c r="L102" s="5">
        <v>115.1</v>
      </c>
      <c r="M102" s="5">
        <v>168.5</v>
      </c>
      <c r="N102" s="5">
        <v>160</v>
      </c>
      <c r="O102" s="5">
        <v>172.4</v>
      </c>
      <c r="P102" s="5">
        <v>162.6</v>
      </c>
      <c r="Q102" s="5">
        <f t="shared" si="11"/>
        <v>2133.9</v>
      </c>
      <c r="R102" s="5">
        <v>190.8</v>
      </c>
      <c r="S102" s="5">
        <v>162.19999999999999</v>
      </c>
      <c r="T102" s="5">
        <v>151.80000000000001</v>
      </c>
      <c r="U102" s="5">
        <v>160.69999999999999</v>
      </c>
      <c r="V102" s="5">
        <f t="shared" si="12"/>
        <v>474.7</v>
      </c>
      <c r="W102" s="5">
        <v>160.5</v>
      </c>
      <c r="X102" s="5">
        <v>159.80000000000001</v>
      </c>
      <c r="Y102" s="5">
        <v>154.80000000000001</v>
      </c>
      <c r="Z102" s="5">
        <v>166.3</v>
      </c>
      <c r="AA102" s="5">
        <v>150.69999999999999</v>
      </c>
      <c r="AB102" s="5">
        <f t="shared" si="13"/>
        <v>632.29999999999995</v>
      </c>
      <c r="AC102" s="5">
        <v>154.9</v>
      </c>
      <c r="AD102" s="5">
        <v>161.69999999999999</v>
      </c>
      <c r="AE102" s="5">
        <v>158.80000000000001</v>
      </c>
      <c r="AF102" s="5">
        <v>157.6</v>
      </c>
      <c r="AG102" s="5">
        <f t="shared" si="14"/>
        <v>633</v>
      </c>
      <c r="AH102" s="7">
        <v>161.30000000000001</v>
      </c>
      <c r="AI102">
        <f t="shared" si="15"/>
        <v>5964.5</v>
      </c>
      <c r="AL102">
        <f t="shared" si="16"/>
        <v>0.35776678682203034</v>
      </c>
      <c r="AM102">
        <f t="shared" si="17"/>
        <v>3.1989269846592339E-2</v>
      </c>
      <c r="AN102">
        <f t="shared" si="18"/>
        <v>7.9587559728392987E-2</v>
      </c>
      <c r="AO102">
        <f t="shared" si="19"/>
        <v>2.6791851789756058E-2</v>
      </c>
      <c r="AP102">
        <f t="shared" si="20"/>
        <v>0.10601056249476067</v>
      </c>
      <c r="AQ102">
        <f t="shared" si="21"/>
        <v>0.10612792354765697</v>
      </c>
    </row>
    <row r="103" spans="1:43" x14ac:dyDescent="0.3">
      <c r="A103" s="6" t="s">
        <v>35</v>
      </c>
      <c r="B103" s="3">
        <v>2021</v>
      </c>
      <c r="C103" s="3" t="s">
        <v>44</v>
      </c>
      <c r="D103" s="3">
        <v>146.4</v>
      </c>
      <c r="E103" s="3">
        <v>206.8</v>
      </c>
      <c r="F103" s="3">
        <v>182.2</v>
      </c>
      <c r="G103" s="3">
        <v>157.5</v>
      </c>
      <c r="H103" s="3">
        <v>182.1</v>
      </c>
      <c r="I103" s="3">
        <v>163.9</v>
      </c>
      <c r="J103" s="3">
        <v>164.2</v>
      </c>
      <c r="K103" s="3">
        <v>164</v>
      </c>
      <c r="L103" s="3">
        <v>114.5</v>
      </c>
      <c r="M103" s="3">
        <v>168.3</v>
      </c>
      <c r="N103" s="3">
        <v>160.9</v>
      </c>
      <c r="O103" s="3">
        <v>172.2</v>
      </c>
      <c r="P103" s="3">
        <v>164</v>
      </c>
      <c r="Q103" s="5">
        <f t="shared" si="11"/>
        <v>2147</v>
      </c>
      <c r="R103" s="3">
        <v>191.2</v>
      </c>
      <c r="S103" s="3">
        <v>162.80000000000001</v>
      </c>
      <c r="T103" s="3">
        <v>153.1</v>
      </c>
      <c r="U103" s="3">
        <v>161.4</v>
      </c>
      <c r="V103" s="5">
        <f t="shared" si="12"/>
        <v>477.29999999999995</v>
      </c>
      <c r="W103" s="3">
        <v>161.5</v>
      </c>
      <c r="X103" s="3">
        <v>160.69999999999999</v>
      </c>
      <c r="Y103" s="3">
        <v>155.80000000000001</v>
      </c>
      <c r="Z103" s="3">
        <v>167</v>
      </c>
      <c r="AA103" s="3">
        <v>153.1</v>
      </c>
      <c r="AB103" s="5">
        <f t="shared" si="13"/>
        <v>637.4</v>
      </c>
      <c r="AC103" s="3">
        <v>155.30000000000001</v>
      </c>
      <c r="AD103" s="3">
        <v>163.19999999999999</v>
      </c>
      <c r="AE103" s="3">
        <v>160.1</v>
      </c>
      <c r="AF103" s="3">
        <v>159</v>
      </c>
      <c r="AG103" s="5">
        <f t="shared" si="14"/>
        <v>637.6</v>
      </c>
      <c r="AH103" s="8">
        <v>162.5</v>
      </c>
      <c r="AI103">
        <f t="shared" si="15"/>
        <v>6003.5000000000009</v>
      </c>
      <c r="AL103">
        <f t="shared" si="16"/>
        <v>0.3576247189139668</v>
      </c>
      <c r="AM103">
        <f t="shared" si="17"/>
        <v>3.1848088614974589E-2</v>
      </c>
      <c r="AN103">
        <f t="shared" si="18"/>
        <v>7.950362288664943E-2</v>
      </c>
      <c r="AO103">
        <f t="shared" si="19"/>
        <v>2.6767718830682095E-2</v>
      </c>
      <c r="AP103">
        <f t="shared" si="20"/>
        <v>0.10617140001665692</v>
      </c>
      <c r="AQ103">
        <f t="shared" si="21"/>
        <v>0.10620471391688181</v>
      </c>
    </row>
    <row r="104" spans="1:43" x14ac:dyDescent="0.3">
      <c r="A104" s="4" t="s">
        <v>35</v>
      </c>
      <c r="B104" s="5">
        <v>2021</v>
      </c>
      <c r="C104" s="5" t="s">
        <v>46</v>
      </c>
      <c r="D104" s="5">
        <v>146.6</v>
      </c>
      <c r="E104" s="5">
        <v>204</v>
      </c>
      <c r="F104" s="5">
        <v>172.8</v>
      </c>
      <c r="G104" s="5">
        <v>158.4</v>
      </c>
      <c r="H104" s="5">
        <v>188</v>
      </c>
      <c r="I104" s="5">
        <v>156.80000000000001</v>
      </c>
      <c r="J104" s="5">
        <v>162.19999999999999</v>
      </c>
      <c r="K104" s="5">
        <v>164.1</v>
      </c>
      <c r="L104" s="5">
        <v>119.7</v>
      </c>
      <c r="M104" s="5">
        <v>168.8</v>
      </c>
      <c r="N104" s="5">
        <v>162.69999999999999</v>
      </c>
      <c r="O104" s="5">
        <v>173.9</v>
      </c>
      <c r="P104" s="5">
        <v>164</v>
      </c>
      <c r="Q104" s="5">
        <f t="shared" si="11"/>
        <v>2142</v>
      </c>
      <c r="R104" s="5">
        <v>192.1</v>
      </c>
      <c r="S104" s="5">
        <v>164.5</v>
      </c>
      <c r="T104" s="5">
        <v>155.30000000000001</v>
      </c>
      <c r="U104" s="5">
        <v>163.19999999999999</v>
      </c>
      <c r="V104" s="5">
        <f t="shared" si="12"/>
        <v>483</v>
      </c>
      <c r="W104" s="5">
        <v>162.1</v>
      </c>
      <c r="X104" s="5">
        <v>162.6</v>
      </c>
      <c r="Y104" s="5">
        <v>157.5</v>
      </c>
      <c r="Z104" s="5">
        <v>168.4</v>
      </c>
      <c r="AA104" s="5">
        <v>154</v>
      </c>
      <c r="AB104" s="5">
        <f t="shared" si="13"/>
        <v>642</v>
      </c>
      <c r="AC104" s="5">
        <v>157.6</v>
      </c>
      <c r="AD104" s="5">
        <v>163.80000000000001</v>
      </c>
      <c r="AE104" s="5">
        <v>160</v>
      </c>
      <c r="AF104" s="5">
        <v>160</v>
      </c>
      <c r="AG104" s="5">
        <f t="shared" si="14"/>
        <v>641.4</v>
      </c>
      <c r="AH104" s="7">
        <v>163.19999999999999</v>
      </c>
      <c r="AI104">
        <f t="shared" si="15"/>
        <v>6029.5</v>
      </c>
      <c r="AL104">
        <f t="shared" si="16"/>
        <v>0.35525333775603285</v>
      </c>
      <c r="AM104">
        <f t="shared" si="17"/>
        <v>3.186002156066009E-2</v>
      </c>
      <c r="AN104">
        <f t="shared" si="18"/>
        <v>8.0106144788125055E-2</v>
      </c>
      <c r="AO104">
        <f t="shared" si="19"/>
        <v>2.6967410233020978E-2</v>
      </c>
      <c r="AP104">
        <f t="shared" si="20"/>
        <v>0.10647649058794262</v>
      </c>
      <c r="AQ104">
        <f t="shared" si="21"/>
        <v>0.10637697984907538</v>
      </c>
    </row>
    <row r="105" spans="1:43" x14ac:dyDescent="0.3">
      <c r="A105" s="6" t="s">
        <v>35</v>
      </c>
      <c r="B105" s="3">
        <v>2021</v>
      </c>
      <c r="C105" s="3" t="s">
        <v>48</v>
      </c>
      <c r="D105" s="3">
        <v>146.6</v>
      </c>
      <c r="E105" s="3">
        <v>204</v>
      </c>
      <c r="F105" s="3">
        <v>172.8</v>
      </c>
      <c r="G105" s="3">
        <v>158.4</v>
      </c>
      <c r="H105" s="3">
        <v>188</v>
      </c>
      <c r="I105" s="3">
        <v>156.69999999999999</v>
      </c>
      <c r="J105" s="3">
        <v>162.30000000000001</v>
      </c>
      <c r="K105" s="3">
        <v>164.1</v>
      </c>
      <c r="L105" s="3">
        <v>119.7</v>
      </c>
      <c r="M105" s="3">
        <v>168.8</v>
      </c>
      <c r="N105" s="3">
        <v>162.69999999999999</v>
      </c>
      <c r="O105" s="3">
        <v>173.9</v>
      </c>
      <c r="P105" s="3">
        <v>164</v>
      </c>
      <c r="Q105" s="5">
        <f t="shared" si="11"/>
        <v>2142</v>
      </c>
      <c r="R105" s="3">
        <v>192.1</v>
      </c>
      <c r="S105" s="3">
        <v>164.6</v>
      </c>
      <c r="T105" s="3">
        <v>155.30000000000001</v>
      </c>
      <c r="U105" s="3">
        <v>163.30000000000001</v>
      </c>
      <c r="V105" s="5">
        <f t="shared" si="12"/>
        <v>483.2</v>
      </c>
      <c r="W105" s="3">
        <v>162.1</v>
      </c>
      <c r="X105" s="3">
        <v>162.6</v>
      </c>
      <c r="Y105" s="3">
        <v>157.5</v>
      </c>
      <c r="Z105" s="3">
        <v>168.4</v>
      </c>
      <c r="AA105" s="3">
        <v>154</v>
      </c>
      <c r="AB105" s="5">
        <f t="shared" si="13"/>
        <v>642</v>
      </c>
      <c r="AC105" s="3">
        <v>157.69999999999999</v>
      </c>
      <c r="AD105" s="3">
        <v>163.69999999999999</v>
      </c>
      <c r="AE105" s="3">
        <v>160</v>
      </c>
      <c r="AF105" s="3">
        <v>160</v>
      </c>
      <c r="AG105" s="5">
        <f t="shared" si="14"/>
        <v>641.4</v>
      </c>
      <c r="AH105" s="8">
        <v>163.19999999999999</v>
      </c>
      <c r="AI105">
        <f t="shared" si="15"/>
        <v>6029.9</v>
      </c>
      <c r="AL105">
        <f t="shared" si="16"/>
        <v>0.35522977163800395</v>
      </c>
      <c r="AM105">
        <f t="shared" si="17"/>
        <v>3.1857908091344797E-2</v>
      </c>
      <c r="AN105">
        <f t="shared" si="18"/>
        <v>8.0133998905454487E-2</v>
      </c>
      <c r="AO105">
        <f t="shared" si="19"/>
        <v>2.6965621320419908E-2</v>
      </c>
      <c r="AP105">
        <f t="shared" si="20"/>
        <v>0.10646942735368746</v>
      </c>
      <c r="AQ105">
        <f t="shared" si="21"/>
        <v>0.10636992321597373</v>
      </c>
    </row>
    <row r="106" spans="1:43" x14ac:dyDescent="0.3">
      <c r="A106" s="4" t="s">
        <v>35</v>
      </c>
      <c r="B106" s="5">
        <v>2021</v>
      </c>
      <c r="C106" s="5" t="s">
        <v>50</v>
      </c>
      <c r="D106" s="5">
        <v>147.4</v>
      </c>
      <c r="E106" s="5">
        <v>204.6</v>
      </c>
      <c r="F106" s="5">
        <v>171.2</v>
      </c>
      <c r="G106" s="5">
        <v>158.69999999999999</v>
      </c>
      <c r="H106" s="5">
        <v>190.6</v>
      </c>
      <c r="I106" s="5">
        <v>155.69999999999999</v>
      </c>
      <c r="J106" s="5">
        <v>185.3</v>
      </c>
      <c r="K106" s="5">
        <v>165.2</v>
      </c>
      <c r="L106" s="5">
        <v>121.9</v>
      </c>
      <c r="M106" s="5">
        <v>169.3</v>
      </c>
      <c r="N106" s="5">
        <v>163.19999999999999</v>
      </c>
      <c r="O106" s="5">
        <v>174.7</v>
      </c>
      <c r="P106" s="5">
        <v>167.7</v>
      </c>
      <c r="Q106" s="5">
        <f t="shared" si="11"/>
        <v>2175.5</v>
      </c>
      <c r="R106" s="5">
        <v>192.7</v>
      </c>
      <c r="S106" s="5">
        <v>165.7</v>
      </c>
      <c r="T106" s="5">
        <v>156.30000000000001</v>
      </c>
      <c r="U106" s="5">
        <v>164.3</v>
      </c>
      <c r="V106" s="5">
        <f t="shared" si="12"/>
        <v>486.3</v>
      </c>
      <c r="W106" s="5">
        <v>163.6</v>
      </c>
      <c r="X106" s="5">
        <v>164.2</v>
      </c>
      <c r="Y106" s="5">
        <v>158.4</v>
      </c>
      <c r="Z106" s="5">
        <v>169.1</v>
      </c>
      <c r="AA106" s="5">
        <v>155.69999999999999</v>
      </c>
      <c r="AB106" s="5">
        <f t="shared" si="13"/>
        <v>646.79999999999995</v>
      </c>
      <c r="AC106" s="5">
        <v>158.6</v>
      </c>
      <c r="AD106" s="5">
        <v>163.9</v>
      </c>
      <c r="AE106" s="5">
        <v>160.80000000000001</v>
      </c>
      <c r="AF106" s="5">
        <v>161</v>
      </c>
      <c r="AG106" s="5">
        <f t="shared" si="14"/>
        <v>644.29999999999995</v>
      </c>
      <c r="AH106" s="7">
        <v>165.5</v>
      </c>
      <c r="AI106">
        <f t="shared" si="15"/>
        <v>6087.2000000000007</v>
      </c>
      <c r="AL106">
        <f t="shared" si="16"/>
        <v>0.3573892758575371</v>
      </c>
      <c r="AM106">
        <f t="shared" si="17"/>
        <v>3.1656590879221971E-2</v>
      </c>
      <c r="AN106">
        <f t="shared" si="18"/>
        <v>7.9888947299250876E-2</v>
      </c>
      <c r="AO106">
        <f t="shared" si="19"/>
        <v>2.6974635300302269E-2</v>
      </c>
      <c r="AP106">
        <f t="shared" si="20"/>
        <v>0.10625574977000918</v>
      </c>
      <c r="AQ106">
        <f t="shared" si="21"/>
        <v>0.10584505191220921</v>
      </c>
    </row>
    <row r="107" spans="1:43" x14ac:dyDescent="0.3">
      <c r="A107" s="6" t="s">
        <v>35</v>
      </c>
      <c r="B107" s="3">
        <v>2021</v>
      </c>
      <c r="C107" s="3" t="s">
        <v>53</v>
      </c>
      <c r="D107" s="3">
        <v>148.19999999999999</v>
      </c>
      <c r="E107" s="3">
        <v>201.6</v>
      </c>
      <c r="F107" s="3">
        <v>173</v>
      </c>
      <c r="G107" s="3">
        <v>159.30000000000001</v>
      </c>
      <c r="H107" s="3">
        <v>190.1</v>
      </c>
      <c r="I107" s="3">
        <v>156.5</v>
      </c>
      <c r="J107" s="3">
        <v>199.2</v>
      </c>
      <c r="K107" s="3">
        <v>165.3</v>
      </c>
      <c r="L107" s="3">
        <v>122.4</v>
      </c>
      <c r="M107" s="3">
        <v>169.6</v>
      </c>
      <c r="N107" s="3">
        <v>163.69999999999999</v>
      </c>
      <c r="O107" s="3">
        <v>175.5</v>
      </c>
      <c r="P107" s="3">
        <v>169.7</v>
      </c>
      <c r="Q107" s="5">
        <f t="shared" si="11"/>
        <v>2194.1</v>
      </c>
      <c r="R107" s="3">
        <v>192.9</v>
      </c>
      <c r="S107" s="3">
        <v>167.2</v>
      </c>
      <c r="T107" s="3">
        <v>157.4</v>
      </c>
      <c r="U107" s="3">
        <v>165.8</v>
      </c>
      <c r="V107" s="5">
        <f t="shared" si="12"/>
        <v>490.40000000000003</v>
      </c>
      <c r="W107" s="3">
        <v>164.2</v>
      </c>
      <c r="X107" s="3">
        <v>163.9</v>
      </c>
      <c r="Y107" s="3">
        <v>159.30000000000001</v>
      </c>
      <c r="Z107" s="3">
        <v>169.9</v>
      </c>
      <c r="AA107" s="3">
        <v>154.80000000000001</v>
      </c>
      <c r="AB107" s="5">
        <f t="shared" si="13"/>
        <v>648.20000000000005</v>
      </c>
      <c r="AC107" s="3">
        <v>159.80000000000001</v>
      </c>
      <c r="AD107" s="3">
        <v>164.3</v>
      </c>
      <c r="AE107" s="3">
        <v>162.19999999999999</v>
      </c>
      <c r="AF107" s="3">
        <v>161.4</v>
      </c>
      <c r="AG107" s="5">
        <f t="shared" si="14"/>
        <v>647.70000000000005</v>
      </c>
      <c r="AH107" s="8">
        <v>166.7</v>
      </c>
      <c r="AI107">
        <f t="shared" si="15"/>
        <v>6123.5</v>
      </c>
      <c r="AL107">
        <f t="shared" si="16"/>
        <v>0.35830815709969788</v>
      </c>
      <c r="AM107">
        <f t="shared" si="17"/>
        <v>3.1501592226667756E-2</v>
      </c>
      <c r="AN107">
        <f t="shared" si="18"/>
        <v>8.0084918755613632E-2</v>
      </c>
      <c r="AO107">
        <f t="shared" si="19"/>
        <v>2.676573854821589E-2</v>
      </c>
      <c r="AP107">
        <f t="shared" si="20"/>
        <v>0.10585449497836205</v>
      </c>
      <c r="AQ107">
        <f t="shared" si="21"/>
        <v>0.10577284232873357</v>
      </c>
    </row>
    <row r="108" spans="1:43" x14ac:dyDescent="0.3">
      <c r="A108" s="4" t="s">
        <v>35</v>
      </c>
      <c r="B108" s="5">
        <v>2021</v>
      </c>
      <c r="C108" s="5" t="s">
        <v>55</v>
      </c>
      <c r="D108" s="5">
        <v>148.69999999999999</v>
      </c>
      <c r="E108" s="5">
        <v>198.8</v>
      </c>
      <c r="F108" s="5">
        <v>177.9</v>
      </c>
      <c r="G108" s="5">
        <v>159.9</v>
      </c>
      <c r="H108" s="5">
        <v>187.6</v>
      </c>
      <c r="I108" s="5">
        <v>154.9</v>
      </c>
      <c r="J108" s="5">
        <v>188.3</v>
      </c>
      <c r="K108" s="5">
        <v>164.4</v>
      </c>
      <c r="L108" s="5">
        <v>121</v>
      </c>
      <c r="M108" s="5">
        <v>170.5</v>
      </c>
      <c r="N108" s="5">
        <v>164.2</v>
      </c>
      <c r="O108" s="5">
        <v>176.5</v>
      </c>
      <c r="P108" s="5">
        <v>168.2</v>
      </c>
      <c r="Q108" s="5">
        <f t="shared" si="11"/>
        <v>2180.9</v>
      </c>
      <c r="R108" s="5">
        <v>192.4</v>
      </c>
      <c r="S108" s="5">
        <v>168.5</v>
      </c>
      <c r="T108" s="5">
        <v>158.69999999999999</v>
      </c>
      <c r="U108" s="5">
        <v>167</v>
      </c>
      <c r="V108" s="5">
        <f t="shared" si="12"/>
        <v>494.2</v>
      </c>
      <c r="W108" s="5">
        <v>163.4</v>
      </c>
      <c r="X108" s="5">
        <v>164.1</v>
      </c>
      <c r="Y108" s="5">
        <v>160.19999999999999</v>
      </c>
      <c r="Z108" s="5">
        <v>170.6</v>
      </c>
      <c r="AA108" s="5">
        <v>155.69999999999999</v>
      </c>
      <c r="AB108" s="5">
        <f t="shared" si="13"/>
        <v>649.90000000000009</v>
      </c>
      <c r="AC108" s="5">
        <v>160.6</v>
      </c>
      <c r="AD108" s="5">
        <v>164.4</v>
      </c>
      <c r="AE108" s="5">
        <v>162.6</v>
      </c>
      <c r="AF108" s="5">
        <v>162</v>
      </c>
      <c r="AG108" s="5">
        <f t="shared" si="14"/>
        <v>649.6</v>
      </c>
      <c r="AH108" s="7">
        <v>166.2</v>
      </c>
      <c r="AI108">
        <f t="shared" si="15"/>
        <v>6124.8000000000011</v>
      </c>
      <c r="AL108">
        <f t="shared" si="16"/>
        <v>0.35607693312434685</v>
      </c>
      <c r="AM108">
        <f t="shared" si="17"/>
        <v>3.1413270637408564E-2</v>
      </c>
      <c r="AN108">
        <f t="shared" si="18"/>
        <v>8.0688349007314503E-2</v>
      </c>
      <c r="AO108">
        <f t="shared" si="19"/>
        <v>2.6792711598746077E-2</v>
      </c>
      <c r="AP108">
        <f t="shared" si="20"/>
        <v>0.10610958725182863</v>
      </c>
      <c r="AQ108">
        <f t="shared" si="21"/>
        <v>0.10606060606060605</v>
      </c>
    </row>
    <row r="109" spans="1:43" x14ac:dyDescent="0.3">
      <c r="A109" s="6" t="s">
        <v>35</v>
      </c>
      <c r="B109" s="3">
        <v>2022</v>
      </c>
      <c r="C109" s="3" t="s">
        <v>31</v>
      </c>
      <c r="D109" s="3">
        <v>149.5</v>
      </c>
      <c r="E109" s="3">
        <v>198.7</v>
      </c>
      <c r="F109" s="3">
        <v>178.8</v>
      </c>
      <c r="G109" s="3">
        <v>160.5</v>
      </c>
      <c r="H109" s="3">
        <v>184.7</v>
      </c>
      <c r="I109" s="3">
        <v>153.69999999999999</v>
      </c>
      <c r="J109" s="3">
        <v>174.3</v>
      </c>
      <c r="K109" s="3">
        <v>163.9</v>
      </c>
      <c r="L109" s="3">
        <v>120</v>
      </c>
      <c r="M109" s="3">
        <v>172.1</v>
      </c>
      <c r="N109" s="3">
        <v>164.3</v>
      </c>
      <c r="O109" s="3">
        <v>177.3</v>
      </c>
      <c r="P109" s="3">
        <v>166.4</v>
      </c>
      <c r="Q109" s="5">
        <f t="shared" si="11"/>
        <v>2164.1999999999998</v>
      </c>
      <c r="R109" s="3">
        <v>192.2</v>
      </c>
      <c r="S109" s="3">
        <v>169.9</v>
      </c>
      <c r="T109" s="3">
        <v>160.69999999999999</v>
      </c>
      <c r="U109" s="3">
        <v>168.5</v>
      </c>
      <c r="V109" s="5">
        <f t="shared" si="12"/>
        <v>499.1</v>
      </c>
      <c r="W109" s="3">
        <v>164.5</v>
      </c>
      <c r="X109" s="3">
        <v>164.2</v>
      </c>
      <c r="Y109" s="3">
        <v>161.1</v>
      </c>
      <c r="Z109" s="3">
        <v>171.4</v>
      </c>
      <c r="AA109" s="3">
        <v>156.5</v>
      </c>
      <c r="AB109" s="5">
        <f t="shared" si="13"/>
        <v>653.5</v>
      </c>
      <c r="AC109" s="3">
        <v>161.19999999999999</v>
      </c>
      <c r="AD109" s="3">
        <v>164.7</v>
      </c>
      <c r="AE109" s="3">
        <v>163</v>
      </c>
      <c r="AF109" s="3">
        <v>162.69999999999999</v>
      </c>
      <c r="AG109" s="5">
        <f t="shared" si="14"/>
        <v>651.59999999999991</v>
      </c>
      <c r="AH109" s="8">
        <v>165.7</v>
      </c>
      <c r="AI109">
        <f t="shared" si="15"/>
        <v>6128.9999999999982</v>
      </c>
      <c r="AL109">
        <f t="shared" si="16"/>
        <v>0.35310817425354879</v>
      </c>
      <c r="AM109">
        <f t="shared" si="17"/>
        <v>3.1359112416381146E-2</v>
      </c>
      <c r="AN109">
        <f t="shared" si="18"/>
        <v>8.1432533855441372E-2</v>
      </c>
      <c r="AO109">
        <f t="shared" si="19"/>
        <v>2.6790667319301686E-2</v>
      </c>
      <c r="AP109">
        <f t="shared" si="20"/>
        <v>0.10662424539076525</v>
      </c>
      <c r="AQ109">
        <f t="shared" si="21"/>
        <v>0.1063142437591777</v>
      </c>
    </row>
    <row r="110" spans="1:43" x14ac:dyDescent="0.3">
      <c r="A110" s="4" t="s">
        <v>35</v>
      </c>
      <c r="B110" s="5">
        <v>2022</v>
      </c>
      <c r="C110" s="5" t="s">
        <v>36</v>
      </c>
      <c r="D110" s="5">
        <v>150</v>
      </c>
      <c r="E110" s="5">
        <v>200.6</v>
      </c>
      <c r="F110" s="5">
        <v>175.8</v>
      </c>
      <c r="G110" s="5">
        <v>160.69999999999999</v>
      </c>
      <c r="H110" s="5">
        <v>184.9</v>
      </c>
      <c r="I110" s="5">
        <v>153.69999999999999</v>
      </c>
      <c r="J110" s="5">
        <v>169.7</v>
      </c>
      <c r="K110" s="5">
        <v>163.69999999999999</v>
      </c>
      <c r="L110" s="5">
        <v>118.9</v>
      </c>
      <c r="M110" s="5">
        <v>174.3</v>
      </c>
      <c r="N110" s="5">
        <v>164.7</v>
      </c>
      <c r="O110" s="5">
        <v>178</v>
      </c>
      <c r="P110" s="5">
        <v>166.2</v>
      </c>
      <c r="Q110" s="5">
        <f t="shared" si="11"/>
        <v>2161.2000000000003</v>
      </c>
      <c r="R110" s="5">
        <v>192.8</v>
      </c>
      <c r="S110" s="5">
        <v>170.8</v>
      </c>
      <c r="T110" s="5">
        <v>162.4</v>
      </c>
      <c r="U110" s="5">
        <v>169.6</v>
      </c>
      <c r="V110" s="5">
        <f t="shared" si="12"/>
        <v>502.80000000000007</v>
      </c>
      <c r="W110" s="5">
        <v>165.5</v>
      </c>
      <c r="X110" s="5">
        <v>165.7</v>
      </c>
      <c r="Y110" s="5">
        <v>161.80000000000001</v>
      </c>
      <c r="Z110" s="5">
        <v>172.2</v>
      </c>
      <c r="AA110" s="5">
        <v>156.9</v>
      </c>
      <c r="AB110" s="5">
        <f t="shared" si="13"/>
        <v>656.4</v>
      </c>
      <c r="AC110" s="5">
        <v>162.1</v>
      </c>
      <c r="AD110" s="5">
        <v>165.4</v>
      </c>
      <c r="AE110" s="5">
        <v>164.4</v>
      </c>
      <c r="AF110" s="5">
        <v>163.5</v>
      </c>
      <c r="AG110" s="5">
        <f t="shared" si="14"/>
        <v>655.4</v>
      </c>
      <c r="AH110" s="7">
        <v>166.1</v>
      </c>
      <c r="AI110">
        <f t="shared" si="15"/>
        <v>6148.9</v>
      </c>
      <c r="AL110">
        <f t="shared" si="16"/>
        <v>0.35147750004065775</v>
      </c>
      <c r="AM110">
        <f t="shared" si="17"/>
        <v>3.1355201743401263E-2</v>
      </c>
      <c r="AN110">
        <f t="shared" si="18"/>
        <v>8.1770723218787117E-2</v>
      </c>
      <c r="AO110">
        <f t="shared" si="19"/>
        <v>2.6947909382165916E-2</v>
      </c>
      <c r="AP110">
        <f t="shared" si="20"/>
        <v>0.1067508009562686</v>
      </c>
      <c r="AQ110">
        <f t="shared" si="21"/>
        <v>0.10658817024183187</v>
      </c>
    </row>
    <row r="111" spans="1:43" x14ac:dyDescent="0.3">
      <c r="A111" s="6" t="s">
        <v>35</v>
      </c>
      <c r="B111" s="3">
        <v>2022</v>
      </c>
      <c r="C111" s="3" t="s">
        <v>38</v>
      </c>
      <c r="D111" s="3">
        <v>151.30000000000001</v>
      </c>
      <c r="E111" s="3">
        <v>210.7</v>
      </c>
      <c r="F111" s="3">
        <v>167.8</v>
      </c>
      <c r="G111" s="3">
        <v>162.19999999999999</v>
      </c>
      <c r="H111" s="3">
        <v>194.6</v>
      </c>
      <c r="I111" s="3">
        <v>157.6</v>
      </c>
      <c r="J111" s="3">
        <v>166.9</v>
      </c>
      <c r="K111" s="3">
        <v>163.9</v>
      </c>
      <c r="L111" s="3">
        <v>118.8</v>
      </c>
      <c r="M111" s="3">
        <v>177.4</v>
      </c>
      <c r="N111" s="3">
        <v>165.3</v>
      </c>
      <c r="O111" s="3">
        <v>179.3</v>
      </c>
      <c r="P111" s="3">
        <v>168.4</v>
      </c>
      <c r="Q111" s="5">
        <f t="shared" si="11"/>
        <v>2184.2000000000003</v>
      </c>
      <c r="R111" s="3">
        <v>193.7</v>
      </c>
      <c r="S111" s="3">
        <v>172.1</v>
      </c>
      <c r="T111" s="3">
        <v>164.6</v>
      </c>
      <c r="U111" s="3">
        <v>171.1</v>
      </c>
      <c r="V111" s="5">
        <f t="shared" si="12"/>
        <v>507.79999999999995</v>
      </c>
      <c r="W111" s="3">
        <v>165.3</v>
      </c>
      <c r="X111" s="3">
        <v>167.2</v>
      </c>
      <c r="Y111" s="3">
        <v>162.80000000000001</v>
      </c>
      <c r="Z111" s="3">
        <v>173</v>
      </c>
      <c r="AA111" s="3">
        <v>157.9</v>
      </c>
      <c r="AB111" s="5">
        <f t="shared" si="13"/>
        <v>659</v>
      </c>
      <c r="AC111" s="3">
        <v>163.30000000000001</v>
      </c>
      <c r="AD111" s="3">
        <v>166</v>
      </c>
      <c r="AE111" s="3">
        <v>167.2</v>
      </c>
      <c r="AF111" s="3">
        <v>164.6</v>
      </c>
      <c r="AG111" s="5">
        <f t="shared" si="14"/>
        <v>661.1</v>
      </c>
      <c r="AH111" s="8">
        <v>167.7</v>
      </c>
      <c r="AI111">
        <f t="shared" si="15"/>
        <v>6200.9000000000005</v>
      </c>
      <c r="AL111">
        <f t="shared" si="16"/>
        <v>0.35223919108516505</v>
      </c>
      <c r="AM111">
        <f t="shared" si="17"/>
        <v>3.1237401022432224E-2</v>
      </c>
      <c r="AN111">
        <f t="shared" si="18"/>
        <v>8.1891338354109874E-2</v>
      </c>
      <c r="AO111">
        <f t="shared" si="19"/>
        <v>2.6963827831443819E-2</v>
      </c>
      <c r="AP111">
        <f t="shared" si="20"/>
        <v>0.10627489557967391</v>
      </c>
      <c r="AQ111">
        <f t="shared" si="21"/>
        <v>0.10661355609669564</v>
      </c>
    </row>
    <row r="112" spans="1:43" x14ac:dyDescent="0.3">
      <c r="A112" s="4" t="s">
        <v>35</v>
      </c>
      <c r="B112" s="5">
        <v>2022</v>
      </c>
      <c r="C112" s="5" t="s">
        <v>39</v>
      </c>
      <c r="D112" s="5">
        <v>152.9</v>
      </c>
      <c r="E112" s="5">
        <v>211.8</v>
      </c>
      <c r="F112" s="5">
        <v>164.5</v>
      </c>
      <c r="G112" s="5">
        <v>163.9</v>
      </c>
      <c r="H112" s="5">
        <v>199.5</v>
      </c>
      <c r="I112" s="5">
        <v>172.6</v>
      </c>
      <c r="J112" s="5">
        <v>166.2</v>
      </c>
      <c r="K112" s="5">
        <v>164.7</v>
      </c>
      <c r="L112" s="5">
        <v>119</v>
      </c>
      <c r="M112" s="5">
        <v>181.3</v>
      </c>
      <c r="N112" s="5">
        <v>166.2</v>
      </c>
      <c r="O112" s="5">
        <v>180.9</v>
      </c>
      <c r="P112" s="5">
        <v>170.8</v>
      </c>
      <c r="Q112" s="5">
        <f t="shared" si="11"/>
        <v>2214.3000000000002</v>
      </c>
      <c r="R112" s="5">
        <v>193.9</v>
      </c>
      <c r="S112" s="5">
        <v>173.9</v>
      </c>
      <c r="T112" s="5">
        <v>166.5</v>
      </c>
      <c r="U112" s="5">
        <v>172.8</v>
      </c>
      <c r="V112" s="5">
        <f t="shared" si="12"/>
        <v>513.20000000000005</v>
      </c>
      <c r="W112" s="5">
        <v>167</v>
      </c>
      <c r="X112" s="5">
        <v>172.2</v>
      </c>
      <c r="Y112" s="5">
        <v>164</v>
      </c>
      <c r="Z112" s="5">
        <v>174</v>
      </c>
      <c r="AA112" s="5">
        <v>162.6</v>
      </c>
      <c r="AB112" s="5">
        <f t="shared" si="13"/>
        <v>667.6</v>
      </c>
      <c r="AC112" s="5">
        <v>164.4</v>
      </c>
      <c r="AD112" s="5">
        <v>166.9</v>
      </c>
      <c r="AE112" s="5">
        <v>168.8</v>
      </c>
      <c r="AF112" s="5">
        <v>166.8</v>
      </c>
      <c r="AG112" s="5">
        <f t="shared" si="14"/>
        <v>666.90000000000009</v>
      </c>
      <c r="AH112" s="7">
        <v>170.1</v>
      </c>
      <c r="AI112">
        <f t="shared" si="15"/>
        <v>6275.8000000000011</v>
      </c>
      <c r="AL112">
        <f t="shared" si="16"/>
        <v>0.35283151152044356</v>
      </c>
      <c r="AM112">
        <f t="shared" si="17"/>
        <v>3.0896459415532675E-2</v>
      </c>
      <c r="AN112">
        <f t="shared" si="18"/>
        <v>8.1774435131776027E-2</v>
      </c>
      <c r="AO112">
        <f t="shared" si="19"/>
        <v>2.7438732910545261E-2</v>
      </c>
      <c r="AP112">
        <f t="shared" si="20"/>
        <v>0.10637687625482009</v>
      </c>
      <c r="AQ112">
        <f t="shared" si="21"/>
        <v>0.10626533669014308</v>
      </c>
    </row>
    <row r="113" spans="1:43" x14ac:dyDescent="0.3">
      <c r="A113" s="6" t="s">
        <v>35</v>
      </c>
      <c r="B113" s="3">
        <v>2022</v>
      </c>
      <c r="C113" s="3" t="s">
        <v>41</v>
      </c>
      <c r="D113" s="3">
        <v>154.1</v>
      </c>
      <c r="E113" s="3">
        <v>217</v>
      </c>
      <c r="F113" s="3">
        <v>162.4</v>
      </c>
      <c r="G113" s="3">
        <v>164.9</v>
      </c>
      <c r="H113" s="3">
        <v>202.4</v>
      </c>
      <c r="I113" s="3">
        <v>171</v>
      </c>
      <c r="J113" s="3">
        <v>174.9</v>
      </c>
      <c r="K113" s="3">
        <v>164.7</v>
      </c>
      <c r="L113" s="3">
        <v>119.7</v>
      </c>
      <c r="M113" s="3">
        <v>184.9</v>
      </c>
      <c r="N113" s="3">
        <v>167.1</v>
      </c>
      <c r="O113" s="3">
        <v>182.5</v>
      </c>
      <c r="P113" s="3">
        <v>173.3</v>
      </c>
      <c r="Q113" s="5">
        <f t="shared" si="11"/>
        <v>2238.9000000000005</v>
      </c>
      <c r="R113" s="3">
        <v>194.1</v>
      </c>
      <c r="S113" s="3">
        <v>175.6</v>
      </c>
      <c r="T113" s="3">
        <v>168.4</v>
      </c>
      <c r="U113" s="3">
        <v>174.6</v>
      </c>
      <c r="V113" s="5">
        <f t="shared" si="12"/>
        <v>518.6</v>
      </c>
      <c r="W113" s="3">
        <v>167.5</v>
      </c>
      <c r="X113" s="3">
        <v>174.6</v>
      </c>
      <c r="Y113" s="3">
        <v>165.2</v>
      </c>
      <c r="Z113" s="3">
        <v>174.8</v>
      </c>
      <c r="AA113" s="3">
        <v>163</v>
      </c>
      <c r="AB113" s="5">
        <f t="shared" si="13"/>
        <v>670.5</v>
      </c>
      <c r="AC113" s="3">
        <v>165.1</v>
      </c>
      <c r="AD113" s="3">
        <v>167.9</v>
      </c>
      <c r="AE113" s="3">
        <v>168.4</v>
      </c>
      <c r="AF113" s="3">
        <v>167.5</v>
      </c>
      <c r="AG113" s="5">
        <f t="shared" si="14"/>
        <v>668.9</v>
      </c>
      <c r="AH113" s="8">
        <v>171.7</v>
      </c>
      <c r="AI113">
        <f t="shared" si="15"/>
        <v>6323.5999999999995</v>
      </c>
      <c r="AL113">
        <f t="shared" si="16"/>
        <v>0.35405465241318246</v>
      </c>
      <c r="AM113">
        <f t="shared" si="17"/>
        <v>3.0694541084192551E-2</v>
      </c>
      <c r="AN113">
        <f t="shared" si="18"/>
        <v>8.2010247327471711E-2</v>
      </c>
      <c r="AO113">
        <f t="shared" si="19"/>
        <v>2.7610854576507055E-2</v>
      </c>
      <c r="AP113">
        <f t="shared" si="20"/>
        <v>0.10603137453349359</v>
      </c>
      <c r="AQ113">
        <f t="shared" si="21"/>
        <v>0.10577835410209376</v>
      </c>
    </row>
    <row r="114" spans="1:43" x14ac:dyDescent="0.3">
      <c r="A114" s="4" t="s">
        <v>35</v>
      </c>
      <c r="B114" s="5">
        <v>2022</v>
      </c>
      <c r="C114" s="5" t="s">
        <v>42</v>
      </c>
      <c r="D114" s="5">
        <v>155</v>
      </c>
      <c r="E114" s="5">
        <v>219.4</v>
      </c>
      <c r="F114" s="5">
        <v>170.8</v>
      </c>
      <c r="G114" s="5">
        <v>165.8</v>
      </c>
      <c r="H114" s="5">
        <v>200.9</v>
      </c>
      <c r="I114" s="5">
        <v>169.7</v>
      </c>
      <c r="J114" s="5">
        <v>182.3</v>
      </c>
      <c r="K114" s="5">
        <v>164.3</v>
      </c>
      <c r="L114" s="5">
        <v>119.9</v>
      </c>
      <c r="M114" s="5">
        <v>187.1</v>
      </c>
      <c r="N114" s="5">
        <v>167.9</v>
      </c>
      <c r="O114" s="5">
        <v>183.9</v>
      </c>
      <c r="P114" s="5">
        <v>174.9</v>
      </c>
      <c r="Q114" s="5">
        <f t="shared" si="11"/>
        <v>2261.9</v>
      </c>
      <c r="R114" s="5">
        <v>194.3</v>
      </c>
      <c r="S114" s="5">
        <v>177.1</v>
      </c>
      <c r="T114" s="5">
        <v>169.9</v>
      </c>
      <c r="U114" s="5">
        <v>176</v>
      </c>
      <c r="V114" s="5">
        <f t="shared" si="12"/>
        <v>523</v>
      </c>
      <c r="W114" s="5">
        <v>166.8</v>
      </c>
      <c r="X114" s="5">
        <v>176</v>
      </c>
      <c r="Y114" s="5">
        <v>166.4</v>
      </c>
      <c r="Z114" s="5">
        <v>175.4</v>
      </c>
      <c r="AA114" s="5">
        <v>161.1</v>
      </c>
      <c r="AB114" s="5">
        <f t="shared" si="13"/>
        <v>669.7</v>
      </c>
      <c r="AC114" s="5">
        <v>165.8</v>
      </c>
      <c r="AD114" s="5">
        <v>169</v>
      </c>
      <c r="AE114" s="5">
        <v>169.4</v>
      </c>
      <c r="AF114" s="5">
        <v>167.5</v>
      </c>
      <c r="AG114" s="5">
        <f t="shared" si="14"/>
        <v>671.7</v>
      </c>
      <c r="AH114" s="7">
        <v>172.6</v>
      </c>
      <c r="AI114">
        <f t="shared" si="15"/>
        <v>6361</v>
      </c>
      <c r="AL114">
        <f t="shared" si="16"/>
        <v>0.35558874390819056</v>
      </c>
      <c r="AM114">
        <f t="shared" si="17"/>
        <v>3.0545511711994971E-2</v>
      </c>
      <c r="AN114">
        <f t="shared" si="18"/>
        <v>8.2219776764659649E-2</v>
      </c>
      <c r="AO114">
        <f t="shared" si="19"/>
        <v>2.7668605565162711E-2</v>
      </c>
      <c r="AP114">
        <f t="shared" si="20"/>
        <v>0.10528218833516743</v>
      </c>
      <c r="AQ114">
        <f t="shared" si="21"/>
        <v>0.10559660430749883</v>
      </c>
    </row>
    <row r="115" spans="1:43" x14ac:dyDescent="0.3">
      <c r="A115" s="6" t="s">
        <v>35</v>
      </c>
      <c r="B115" s="3">
        <v>2022</v>
      </c>
      <c r="C115" s="3" t="s">
        <v>44</v>
      </c>
      <c r="D115" s="3">
        <v>156.5</v>
      </c>
      <c r="E115" s="3">
        <v>213</v>
      </c>
      <c r="F115" s="3">
        <v>175.2</v>
      </c>
      <c r="G115" s="3">
        <v>166.6</v>
      </c>
      <c r="H115" s="3">
        <v>195.8</v>
      </c>
      <c r="I115" s="3">
        <v>174.2</v>
      </c>
      <c r="J115" s="3">
        <v>182.1</v>
      </c>
      <c r="K115" s="3">
        <v>164.3</v>
      </c>
      <c r="L115" s="3">
        <v>120</v>
      </c>
      <c r="M115" s="3">
        <v>190</v>
      </c>
      <c r="N115" s="3">
        <v>168.4</v>
      </c>
      <c r="O115" s="3">
        <v>185.2</v>
      </c>
      <c r="P115" s="3">
        <v>175</v>
      </c>
      <c r="Q115" s="5">
        <f t="shared" si="11"/>
        <v>2266.3000000000002</v>
      </c>
      <c r="R115" s="3">
        <v>194.6</v>
      </c>
      <c r="S115" s="3">
        <v>178.3</v>
      </c>
      <c r="T115" s="3">
        <v>171.3</v>
      </c>
      <c r="U115" s="3">
        <v>177.3</v>
      </c>
      <c r="V115" s="5">
        <f t="shared" si="12"/>
        <v>526.90000000000009</v>
      </c>
      <c r="W115" s="3">
        <v>167.8</v>
      </c>
      <c r="X115" s="3">
        <v>179.6</v>
      </c>
      <c r="Y115" s="3">
        <v>167.4</v>
      </c>
      <c r="Z115" s="3">
        <v>176.1</v>
      </c>
      <c r="AA115" s="3">
        <v>161.6</v>
      </c>
      <c r="AB115" s="5">
        <f t="shared" si="13"/>
        <v>672.90000000000009</v>
      </c>
      <c r="AC115" s="3">
        <v>166.3</v>
      </c>
      <c r="AD115" s="3">
        <v>171.4</v>
      </c>
      <c r="AE115" s="3">
        <v>169.7</v>
      </c>
      <c r="AF115" s="3">
        <v>168.4</v>
      </c>
      <c r="AG115" s="5">
        <f t="shared" si="14"/>
        <v>675.80000000000007</v>
      </c>
      <c r="AH115" s="8">
        <v>173.4</v>
      </c>
      <c r="AI115">
        <f t="shared" si="15"/>
        <v>6391.7000000000016</v>
      </c>
      <c r="AL115">
        <f t="shared" si="16"/>
        <v>0.35456920694025057</v>
      </c>
      <c r="AM115">
        <f t="shared" si="17"/>
        <v>3.0445734311685457E-2</v>
      </c>
      <c r="AN115">
        <f t="shared" si="18"/>
        <v>8.2435032933335414E-2</v>
      </c>
      <c r="AO115">
        <f t="shared" si="19"/>
        <v>2.8098940813867976E-2</v>
      </c>
      <c r="AP115">
        <f t="shared" si="20"/>
        <v>0.10527715631209224</v>
      </c>
      <c r="AQ115">
        <f t="shared" si="21"/>
        <v>0.10573086972167027</v>
      </c>
    </row>
    <row r="116" spans="1:43" x14ac:dyDescent="0.3">
      <c r="A116" s="4" t="s">
        <v>35</v>
      </c>
      <c r="B116" s="5">
        <v>2022</v>
      </c>
      <c r="C116" s="5" t="s">
        <v>46</v>
      </c>
      <c r="D116" s="5">
        <v>160.30000000000001</v>
      </c>
      <c r="E116" s="5">
        <v>206.5</v>
      </c>
      <c r="F116" s="5">
        <v>169.2</v>
      </c>
      <c r="G116" s="5">
        <v>168.1</v>
      </c>
      <c r="H116" s="5">
        <v>192.4</v>
      </c>
      <c r="I116" s="5">
        <v>172.9</v>
      </c>
      <c r="J116" s="5">
        <v>186.7</v>
      </c>
      <c r="K116" s="5">
        <v>167.2</v>
      </c>
      <c r="L116" s="5">
        <v>120.9</v>
      </c>
      <c r="M116" s="5">
        <v>193.6</v>
      </c>
      <c r="N116" s="5">
        <v>168.8</v>
      </c>
      <c r="O116" s="5">
        <v>186.3</v>
      </c>
      <c r="P116" s="5">
        <v>176.3</v>
      </c>
      <c r="Q116" s="5">
        <f t="shared" si="11"/>
        <v>2269.2000000000003</v>
      </c>
      <c r="R116" s="5">
        <v>195</v>
      </c>
      <c r="S116" s="5">
        <v>179.5</v>
      </c>
      <c r="T116" s="5">
        <v>172.7</v>
      </c>
      <c r="U116" s="5">
        <v>178.5</v>
      </c>
      <c r="V116" s="5">
        <f t="shared" si="12"/>
        <v>530.70000000000005</v>
      </c>
      <c r="W116" s="5">
        <v>169</v>
      </c>
      <c r="X116" s="5">
        <v>178.8</v>
      </c>
      <c r="Y116" s="5">
        <v>168.5</v>
      </c>
      <c r="Z116" s="5">
        <v>176.8</v>
      </c>
      <c r="AA116" s="5">
        <v>161.9</v>
      </c>
      <c r="AB116" s="5">
        <f t="shared" si="13"/>
        <v>676.19999999999993</v>
      </c>
      <c r="AC116" s="5">
        <v>166.9</v>
      </c>
      <c r="AD116" s="5">
        <v>172.3</v>
      </c>
      <c r="AE116" s="5">
        <v>171.2</v>
      </c>
      <c r="AF116" s="5">
        <v>169.1</v>
      </c>
      <c r="AG116" s="5">
        <f t="shared" si="14"/>
        <v>679.5</v>
      </c>
      <c r="AH116" s="7">
        <v>174.3</v>
      </c>
      <c r="AI116">
        <f t="shared" si="15"/>
        <v>6415.8</v>
      </c>
      <c r="AL116">
        <f t="shared" si="16"/>
        <v>0.35368932946787623</v>
      </c>
      <c r="AM116">
        <f t="shared" si="17"/>
        <v>3.039371551482278E-2</v>
      </c>
      <c r="AN116">
        <f t="shared" si="18"/>
        <v>8.2717665762648468E-2</v>
      </c>
      <c r="AO116">
        <f t="shared" si="19"/>
        <v>2.7868699148975967E-2</v>
      </c>
      <c r="AP116">
        <f t="shared" si="20"/>
        <v>0.10539605349293929</v>
      </c>
      <c r="AQ116">
        <f t="shared" si="21"/>
        <v>0.10591040867857476</v>
      </c>
    </row>
    <row r="117" spans="1:43" x14ac:dyDescent="0.3">
      <c r="A117" s="6" t="s">
        <v>35</v>
      </c>
      <c r="B117" s="3">
        <v>2022</v>
      </c>
      <c r="C117" s="3" t="s">
        <v>48</v>
      </c>
      <c r="D117" s="3">
        <v>163.5</v>
      </c>
      <c r="E117" s="3">
        <v>209.2</v>
      </c>
      <c r="F117" s="3">
        <v>169.7</v>
      </c>
      <c r="G117" s="3">
        <v>169.7</v>
      </c>
      <c r="H117" s="3">
        <v>188.7</v>
      </c>
      <c r="I117" s="3">
        <v>165.7</v>
      </c>
      <c r="J117" s="3">
        <v>191.8</v>
      </c>
      <c r="K117" s="3">
        <v>169.1</v>
      </c>
      <c r="L117" s="3">
        <v>121.6</v>
      </c>
      <c r="M117" s="3">
        <v>197.3</v>
      </c>
      <c r="N117" s="3">
        <v>169.4</v>
      </c>
      <c r="O117" s="3">
        <v>187.4</v>
      </c>
      <c r="P117" s="3">
        <v>177.8</v>
      </c>
      <c r="Q117" s="5">
        <f t="shared" si="11"/>
        <v>2280.9</v>
      </c>
      <c r="R117" s="3">
        <v>195.9</v>
      </c>
      <c r="S117" s="3">
        <v>180.9</v>
      </c>
      <c r="T117" s="3">
        <v>174.3</v>
      </c>
      <c r="U117" s="3">
        <v>179.9</v>
      </c>
      <c r="V117" s="5">
        <f t="shared" si="12"/>
        <v>535.1</v>
      </c>
      <c r="W117" s="3">
        <v>169.5</v>
      </c>
      <c r="X117" s="3">
        <v>179.5</v>
      </c>
      <c r="Y117" s="3">
        <v>169.5</v>
      </c>
      <c r="Z117" s="3">
        <v>177.8</v>
      </c>
      <c r="AA117" s="3">
        <v>162.30000000000001</v>
      </c>
      <c r="AB117" s="5">
        <f t="shared" si="13"/>
        <v>679.09999999999991</v>
      </c>
      <c r="AC117" s="3">
        <v>167.6</v>
      </c>
      <c r="AD117" s="3">
        <v>173.1</v>
      </c>
      <c r="AE117" s="3">
        <v>170.9</v>
      </c>
      <c r="AF117" s="3">
        <v>169.7</v>
      </c>
      <c r="AG117" s="5">
        <f t="shared" si="14"/>
        <v>681.3</v>
      </c>
      <c r="AH117" s="8">
        <v>175.3</v>
      </c>
      <c r="AI117">
        <f t="shared" si="15"/>
        <v>6447.3000000000011</v>
      </c>
      <c r="AL117">
        <f t="shared" si="16"/>
        <v>0.35377599925550224</v>
      </c>
      <c r="AM117">
        <f t="shared" si="17"/>
        <v>3.0384812246987105E-2</v>
      </c>
      <c r="AN117">
        <f t="shared" si="18"/>
        <v>8.2995982814511496E-2</v>
      </c>
      <c r="AO117">
        <f t="shared" si="19"/>
        <v>2.7841111783227082E-2</v>
      </c>
      <c r="AP117">
        <f t="shared" si="20"/>
        <v>0.105330913715819</v>
      </c>
      <c r="AQ117">
        <f t="shared" si="21"/>
        <v>0.1056721418268112</v>
      </c>
    </row>
    <row r="118" spans="1:43" x14ac:dyDescent="0.3">
      <c r="A118" s="4" t="s">
        <v>35</v>
      </c>
      <c r="B118" s="5">
        <v>2022</v>
      </c>
      <c r="C118" s="5" t="s">
        <v>50</v>
      </c>
      <c r="D118" s="5">
        <v>165.2</v>
      </c>
      <c r="E118" s="5">
        <v>210.9</v>
      </c>
      <c r="F118" s="5">
        <v>170.9</v>
      </c>
      <c r="G118" s="5">
        <v>170.9</v>
      </c>
      <c r="H118" s="5">
        <v>186.5</v>
      </c>
      <c r="I118" s="5">
        <v>163.80000000000001</v>
      </c>
      <c r="J118" s="5">
        <v>199.7</v>
      </c>
      <c r="K118" s="5">
        <v>169.8</v>
      </c>
      <c r="L118" s="5">
        <v>121.9</v>
      </c>
      <c r="M118" s="5">
        <v>199.9</v>
      </c>
      <c r="N118" s="5">
        <v>169.9</v>
      </c>
      <c r="O118" s="5">
        <v>188.3</v>
      </c>
      <c r="P118" s="5">
        <v>179.6</v>
      </c>
      <c r="Q118" s="5">
        <f t="shared" si="11"/>
        <v>2297.3000000000002</v>
      </c>
      <c r="R118" s="5">
        <v>196.3</v>
      </c>
      <c r="S118" s="5">
        <v>181.9</v>
      </c>
      <c r="T118" s="5">
        <v>175.3</v>
      </c>
      <c r="U118" s="5">
        <v>181</v>
      </c>
      <c r="V118" s="5">
        <f t="shared" si="12"/>
        <v>538.20000000000005</v>
      </c>
      <c r="W118" s="5">
        <v>171.2</v>
      </c>
      <c r="X118" s="5">
        <v>180.5</v>
      </c>
      <c r="Y118" s="5">
        <v>170.4</v>
      </c>
      <c r="Z118" s="5">
        <v>178.7</v>
      </c>
      <c r="AA118" s="5">
        <v>162.9</v>
      </c>
      <c r="AB118" s="5">
        <f t="shared" si="13"/>
        <v>683.19999999999993</v>
      </c>
      <c r="AC118" s="5">
        <v>168.2</v>
      </c>
      <c r="AD118" s="5">
        <v>173.4</v>
      </c>
      <c r="AE118" s="5">
        <v>172.1</v>
      </c>
      <c r="AF118" s="5">
        <v>170.5</v>
      </c>
      <c r="AG118" s="5">
        <f t="shared" si="14"/>
        <v>684.2</v>
      </c>
      <c r="AH118" s="7">
        <v>176.7</v>
      </c>
      <c r="AI118">
        <f t="shared" si="15"/>
        <v>6485.3</v>
      </c>
      <c r="AL118">
        <f t="shared" si="16"/>
        <v>0.3542318782477295</v>
      </c>
      <c r="AM118">
        <f t="shared" si="17"/>
        <v>3.0268453271244198E-2</v>
      </c>
      <c r="AN118">
        <f t="shared" si="18"/>
        <v>8.2987679829768873E-2</v>
      </c>
      <c r="AO118">
        <f t="shared" si="19"/>
        <v>2.7832174301882718E-2</v>
      </c>
      <c r="AP118">
        <f t="shared" si="20"/>
        <v>0.10534593619416217</v>
      </c>
      <c r="AQ118">
        <f t="shared" si="21"/>
        <v>0.10550013106564077</v>
      </c>
    </row>
    <row r="119" spans="1:43" x14ac:dyDescent="0.3">
      <c r="A119" s="6" t="s">
        <v>35</v>
      </c>
      <c r="B119" s="3">
        <v>2022</v>
      </c>
      <c r="C119" s="3" t="s">
        <v>53</v>
      </c>
      <c r="D119" s="3">
        <v>167.4</v>
      </c>
      <c r="E119" s="3">
        <v>209.4</v>
      </c>
      <c r="F119" s="3">
        <v>181.4</v>
      </c>
      <c r="G119" s="3">
        <v>172.3</v>
      </c>
      <c r="H119" s="3">
        <v>188.9</v>
      </c>
      <c r="I119" s="3">
        <v>160.69999999999999</v>
      </c>
      <c r="J119" s="3">
        <v>183.1</v>
      </c>
      <c r="K119" s="3">
        <v>170.5</v>
      </c>
      <c r="L119" s="3">
        <v>122.1</v>
      </c>
      <c r="M119" s="3">
        <v>202.8</v>
      </c>
      <c r="N119" s="3">
        <v>170.4</v>
      </c>
      <c r="O119" s="3">
        <v>189.5</v>
      </c>
      <c r="P119" s="3">
        <v>178.3</v>
      </c>
      <c r="Q119" s="5">
        <f t="shared" si="11"/>
        <v>2296.8000000000002</v>
      </c>
      <c r="R119" s="3">
        <v>196.9</v>
      </c>
      <c r="S119" s="3">
        <v>183.1</v>
      </c>
      <c r="T119" s="3">
        <v>176.2</v>
      </c>
      <c r="U119" s="3">
        <v>182.1</v>
      </c>
      <c r="V119" s="5">
        <f t="shared" si="12"/>
        <v>541.4</v>
      </c>
      <c r="W119" s="3">
        <v>171.8</v>
      </c>
      <c r="X119" s="3">
        <v>181.3</v>
      </c>
      <c r="Y119" s="3">
        <v>171.4</v>
      </c>
      <c r="Z119" s="3">
        <v>179.8</v>
      </c>
      <c r="AA119" s="3">
        <v>163</v>
      </c>
      <c r="AB119" s="5">
        <f t="shared" si="13"/>
        <v>686</v>
      </c>
      <c r="AC119" s="3">
        <v>168.5</v>
      </c>
      <c r="AD119" s="3">
        <v>173.7</v>
      </c>
      <c r="AE119" s="3">
        <v>173.6</v>
      </c>
      <c r="AF119" s="3">
        <v>171.1</v>
      </c>
      <c r="AG119" s="5">
        <f t="shared" si="14"/>
        <v>686.9</v>
      </c>
      <c r="AH119" s="8">
        <v>176.5</v>
      </c>
      <c r="AI119">
        <f t="shared" si="15"/>
        <v>6503.6</v>
      </c>
      <c r="AL119">
        <f t="shared" si="16"/>
        <v>0.35315825081493329</v>
      </c>
      <c r="AM119">
        <f t="shared" si="17"/>
        <v>3.0275539701088629E-2</v>
      </c>
      <c r="AN119">
        <f t="shared" si="18"/>
        <v>8.3246202103450392E-2</v>
      </c>
      <c r="AO119">
        <f t="shared" si="19"/>
        <v>2.7876868196076019E-2</v>
      </c>
      <c r="AP119">
        <f t="shared" si="20"/>
        <v>0.10548004182299034</v>
      </c>
      <c r="AQ119">
        <f t="shared" si="21"/>
        <v>0.10561842671751029</v>
      </c>
    </row>
    <row r="120" spans="1:43" x14ac:dyDescent="0.3">
      <c r="A120" s="4" t="s">
        <v>35</v>
      </c>
      <c r="B120" s="5">
        <v>2022</v>
      </c>
      <c r="C120" s="5" t="s">
        <v>55</v>
      </c>
      <c r="D120" s="5">
        <v>169.2</v>
      </c>
      <c r="E120" s="5">
        <v>209</v>
      </c>
      <c r="F120" s="5">
        <v>190.2</v>
      </c>
      <c r="G120" s="5">
        <v>173.6</v>
      </c>
      <c r="H120" s="5">
        <v>188.5</v>
      </c>
      <c r="I120" s="5">
        <v>158</v>
      </c>
      <c r="J120" s="5">
        <v>159.9</v>
      </c>
      <c r="K120" s="5">
        <v>170.8</v>
      </c>
      <c r="L120" s="5">
        <v>121.8</v>
      </c>
      <c r="M120" s="5">
        <v>205.2</v>
      </c>
      <c r="N120" s="5">
        <v>171</v>
      </c>
      <c r="O120" s="5">
        <v>190.3</v>
      </c>
      <c r="P120" s="5">
        <v>175.9</v>
      </c>
      <c r="Q120" s="5">
        <f t="shared" si="11"/>
        <v>2283.4</v>
      </c>
      <c r="R120" s="5">
        <v>197.3</v>
      </c>
      <c r="S120" s="5">
        <v>184</v>
      </c>
      <c r="T120" s="5">
        <v>177</v>
      </c>
      <c r="U120" s="5">
        <v>183</v>
      </c>
      <c r="V120" s="5">
        <f t="shared" si="12"/>
        <v>544</v>
      </c>
      <c r="W120" s="5">
        <v>170.7</v>
      </c>
      <c r="X120" s="5">
        <v>182</v>
      </c>
      <c r="Y120" s="5">
        <v>172.1</v>
      </c>
      <c r="Z120" s="5">
        <v>181.1</v>
      </c>
      <c r="AA120" s="5">
        <v>163.4</v>
      </c>
      <c r="AB120" s="5">
        <f t="shared" si="13"/>
        <v>687.3</v>
      </c>
      <c r="AC120" s="5">
        <v>168.9</v>
      </c>
      <c r="AD120" s="5">
        <v>174.1</v>
      </c>
      <c r="AE120" s="5">
        <v>175.8</v>
      </c>
      <c r="AF120" s="5">
        <v>172</v>
      </c>
      <c r="AG120" s="5">
        <f t="shared" si="14"/>
        <v>690.8</v>
      </c>
      <c r="AH120" s="7">
        <v>175.7</v>
      </c>
      <c r="AI120">
        <f t="shared" si="15"/>
        <v>6506.9000000000005</v>
      </c>
      <c r="AL120">
        <f t="shared" si="16"/>
        <v>0.35091979283529789</v>
      </c>
      <c r="AM120">
        <f t="shared" si="17"/>
        <v>3.0321658547080792E-2</v>
      </c>
      <c r="AN120">
        <f t="shared" si="18"/>
        <v>8.3603559298590716E-2</v>
      </c>
      <c r="AO120">
        <f t="shared" si="19"/>
        <v>2.7970308441807926E-2</v>
      </c>
      <c r="AP120">
        <f t="shared" si="20"/>
        <v>0.10562633512117904</v>
      </c>
      <c r="AQ120">
        <f t="shared" si="21"/>
        <v>0.10616422566813688</v>
      </c>
    </row>
    <row r="121" spans="1:43" x14ac:dyDescent="0.3">
      <c r="A121" s="6" t="s">
        <v>35</v>
      </c>
      <c r="B121" s="3">
        <v>2023</v>
      </c>
      <c r="C121" s="3" t="s">
        <v>31</v>
      </c>
      <c r="D121" s="3">
        <v>173.8</v>
      </c>
      <c r="E121" s="3">
        <v>210.7</v>
      </c>
      <c r="F121" s="3">
        <v>194.5</v>
      </c>
      <c r="G121" s="3">
        <v>174.6</v>
      </c>
      <c r="H121" s="3">
        <v>187.2</v>
      </c>
      <c r="I121" s="3">
        <v>158.30000000000001</v>
      </c>
      <c r="J121" s="3">
        <v>153.9</v>
      </c>
      <c r="K121" s="3">
        <v>170.9</v>
      </c>
      <c r="L121" s="3">
        <v>121.1</v>
      </c>
      <c r="M121" s="3">
        <v>208.4</v>
      </c>
      <c r="N121" s="3">
        <v>171.4</v>
      </c>
      <c r="O121" s="3">
        <v>191.2</v>
      </c>
      <c r="P121" s="3">
        <v>176.7</v>
      </c>
      <c r="Q121" s="5">
        <f t="shared" si="11"/>
        <v>2292.6999999999998</v>
      </c>
      <c r="R121" s="3">
        <v>198.2</v>
      </c>
      <c r="S121" s="3">
        <v>184.9</v>
      </c>
      <c r="T121" s="3">
        <v>177.6</v>
      </c>
      <c r="U121" s="3">
        <v>183.8</v>
      </c>
      <c r="V121" s="5">
        <f t="shared" si="12"/>
        <v>546.29999999999995</v>
      </c>
      <c r="W121" s="3">
        <v>172.1</v>
      </c>
      <c r="X121" s="3">
        <v>182</v>
      </c>
      <c r="Y121" s="3">
        <v>172.9</v>
      </c>
      <c r="Z121" s="3">
        <v>182.3</v>
      </c>
      <c r="AA121" s="3">
        <v>163.6</v>
      </c>
      <c r="AB121" s="5">
        <f t="shared" si="13"/>
        <v>690.9</v>
      </c>
      <c r="AC121" s="3">
        <v>169.5</v>
      </c>
      <c r="AD121" s="3">
        <v>174.3</v>
      </c>
      <c r="AE121" s="3">
        <v>178.6</v>
      </c>
      <c r="AF121" s="3">
        <v>172.8</v>
      </c>
      <c r="AG121" s="5">
        <f t="shared" si="14"/>
        <v>695.2</v>
      </c>
      <c r="AH121" s="8">
        <v>176.5</v>
      </c>
      <c r="AI121">
        <f t="shared" si="15"/>
        <v>6537.7000000000007</v>
      </c>
      <c r="AL121">
        <f t="shared" si="16"/>
        <v>0.35068908025758289</v>
      </c>
      <c r="AM121">
        <f t="shared" si="17"/>
        <v>3.0316472153815558E-2</v>
      </c>
      <c r="AN121">
        <f t="shared" si="18"/>
        <v>8.3561497162610687E-2</v>
      </c>
      <c r="AO121">
        <f t="shared" si="19"/>
        <v>2.7838536488367465E-2</v>
      </c>
      <c r="AP121">
        <f t="shared" si="20"/>
        <v>0.10567936736161034</v>
      </c>
      <c r="AQ121">
        <f t="shared" si="21"/>
        <v>0.10633709102589595</v>
      </c>
    </row>
    <row r="122" spans="1:43" x14ac:dyDescent="0.3">
      <c r="A122" s="4" t="s">
        <v>35</v>
      </c>
      <c r="B122" s="5">
        <v>2023</v>
      </c>
      <c r="C122" s="5" t="s">
        <v>36</v>
      </c>
      <c r="D122" s="5">
        <v>174.4</v>
      </c>
      <c r="E122" s="5">
        <v>207.7</v>
      </c>
      <c r="F122" s="5">
        <v>175.2</v>
      </c>
      <c r="G122" s="5">
        <v>177.3</v>
      </c>
      <c r="H122" s="5">
        <v>179.3</v>
      </c>
      <c r="I122" s="5">
        <v>169.5</v>
      </c>
      <c r="J122" s="5">
        <v>152.69999999999999</v>
      </c>
      <c r="K122" s="5">
        <v>171</v>
      </c>
      <c r="L122" s="5">
        <v>120</v>
      </c>
      <c r="M122" s="5">
        <v>209.7</v>
      </c>
      <c r="N122" s="5">
        <v>172.3</v>
      </c>
      <c r="O122" s="5">
        <v>193</v>
      </c>
      <c r="P122" s="5">
        <v>177</v>
      </c>
      <c r="Q122" s="5">
        <f t="shared" si="11"/>
        <v>2279.1</v>
      </c>
      <c r="R122" s="5">
        <v>199.5</v>
      </c>
      <c r="S122" s="5">
        <v>186.2</v>
      </c>
      <c r="T122" s="5">
        <v>178.7</v>
      </c>
      <c r="U122" s="5">
        <v>185.1</v>
      </c>
      <c r="V122" s="5">
        <f t="shared" si="12"/>
        <v>550</v>
      </c>
      <c r="W122" s="5">
        <v>173.5</v>
      </c>
      <c r="X122" s="5">
        <v>182.1</v>
      </c>
      <c r="Y122" s="5">
        <v>174.2</v>
      </c>
      <c r="Z122" s="5">
        <v>184.4</v>
      </c>
      <c r="AA122" s="5">
        <v>164.2</v>
      </c>
      <c r="AB122" s="5">
        <f t="shared" si="13"/>
        <v>696.3</v>
      </c>
      <c r="AC122" s="5">
        <v>170.3</v>
      </c>
      <c r="AD122" s="5">
        <v>175</v>
      </c>
      <c r="AE122" s="5">
        <v>181</v>
      </c>
      <c r="AF122" s="5">
        <v>174.1</v>
      </c>
      <c r="AG122" s="5">
        <f t="shared" si="14"/>
        <v>700.4</v>
      </c>
      <c r="AH122" s="7">
        <v>177.2</v>
      </c>
      <c r="AI122">
        <f t="shared" si="15"/>
        <v>6554.0999999999995</v>
      </c>
      <c r="AL122">
        <f t="shared" si="16"/>
        <v>0.34773653133153293</v>
      </c>
      <c r="AM122">
        <f t="shared" si="17"/>
        <v>3.0438961871195134E-2</v>
      </c>
      <c r="AN122">
        <f t="shared" si="18"/>
        <v>8.3916937489510388E-2</v>
      </c>
      <c r="AO122">
        <f t="shared" si="19"/>
        <v>2.7784135121526984E-2</v>
      </c>
      <c r="AP122">
        <f t="shared" si="20"/>
        <v>0.10623884286172014</v>
      </c>
      <c r="AQ122">
        <f t="shared" si="21"/>
        <v>0.10686440548664196</v>
      </c>
    </row>
    <row r="123" spans="1:43" x14ac:dyDescent="0.3">
      <c r="A123" s="6" t="s">
        <v>35</v>
      </c>
      <c r="B123" s="3">
        <v>2023</v>
      </c>
      <c r="C123" s="3" t="s">
        <v>38</v>
      </c>
      <c r="D123" s="3">
        <v>174.4</v>
      </c>
      <c r="E123" s="3">
        <v>207.7</v>
      </c>
      <c r="F123" s="3">
        <v>175.2</v>
      </c>
      <c r="G123" s="3">
        <v>177.3</v>
      </c>
      <c r="H123" s="3">
        <v>179.2</v>
      </c>
      <c r="I123" s="3">
        <v>169.5</v>
      </c>
      <c r="J123" s="3">
        <v>152.80000000000001</v>
      </c>
      <c r="K123" s="3">
        <v>171.1</v>
      </c>
      <c r="L123" s="3">
        <v>120</v>
      </c>
      <c r="M123" s="3">
        <v>209.7</v>
      </c>
      <c r="N123" s="3">
        <v>172.3</v>
      </c>
      <c r="O123" s="3">
        <v>193</v>
      </c>
      <c r="P123" s="3">
        <v>177</v>
      </c>
      <c r="Q123" s="5">
        <f t="shared" si="11"/>
        <v>2279.1999999999998</v>
      </c>
      <c r="R123" s="3">
        <v>199.5</v>
      </c>
      <c r="S123" s="3">
        <v>186.1</v>
      </c>
      <c r="T123" s="3">
        <v>178.7</v>
      </c>
      <c r="U123" s="3">
        <v>185.1</v>
      </c>
      <c r="V123" s="5">
        <f t="shared" si="12"/>
        <v>549.9</v>
      </c>
      <c r="W123" s="3">
        <v>173.5</v>
      </c>
      <c r="X123" s="3">
        <v>181.9</v>
      </c>
      <c r="Y123" s="3">
        <v>174.2</v>
      </c>
      <c r="Z123" s="3">
        <v>184.4</v>
      </c>
      <c r="AA123" s="3">
        <v>164.2</v>
      </c>
      <c r="AB123" s="5">
        <f t="shared" si="13"/>
        <v>696.3</v>
      </c>
      <c r="AC123" s="3">
        <v>170.3</v>
      </c>
      <c r="AD123" s="3">
        <v>175</v>
      </c>
      <c r="AE123" s="3">
        <v>181</v>
      </c>
      <c r="AF123" s="3">
        <v>174.1</v>
      </c>
      <c r="AG123" s="5">
        <f t="shared" si="14"/>
        <v>700.4</v>
      </c>
      <c r="AH123" s="8">
        <v>177.2</v>
      </c>
      <c r="AI123">
        <f t="shared" si="15"/>
        <v>6553.7999999999993</v>
      </c>
      <c r="AL123">
        <f t="shared" si="16"/>
        <v>0.3477677072843236</v>
      </c>
      <c r="AM123">
        <f t="shared" si="17"/>
        <v>3.0440355213769116E-2</v>
      </c>
      <c r="AN123">
        <f t="shared" si="18"/>
        <v>8.3905520461411712E-2</v>
      </c>
      <c r="AO123">
        <f t="shared" si="19"/>
        <v>2.7754890292654648E-2</v>
      </c>
      <c r="AP123">
        <f t="shared" si="20"/>
        <v>0.10624370594159115</v>
      </c>
      <c r="AQ123">
        <f t="shared" si="21"/>
        <v>0.1068692972016235</v>
      </c>
    </row>
    <row r="124" spans="1:43" x14ac:dyDescent="0.3">
      <c r="A124" s="4" t="s">
        <v>35</v>
      </c>
      <c r="B124" s="5">
        <v>2023</v>
      </c>
      <c r="C124" s="5" t="s">
        <v>39</v>
      </c>
      <c r="D124" s="5">
        <v>173.8</v>
      </c>
      <c r="E124" s="5">
        <v>209.3</v>
      </c>
      <c r="F124" s="5">
        <v>169.6</v>
      </c>
      <c r="G124" s="5">
        <v>178.4</v>
      </c>
      <c r="H124" s="5">
        <v>174.9</v>
      </c>
      <c r="I124" s="5">
        <v>176.3</v>
      </c>
      <c r="J124" s="5">
        <v>155.4</v>
      </c>
      <c r="K124" s="5">
        <v>173.4</v>
      </c>
      <c r="L124" s="5">
        <v>121.3</v>
      </c>
      <c r="M124" s="5">
        <v>212.9</v>
      </c>
      <c r="N124" s="5">
        <v>172.9</v>
      </c>
      <c r="O124" s="5">
        <v>193.5</v>
      </c>
      <c r="P124" s="5">
        <v>177.9</v>
      </c>
      <c r="Q124" s="5">
        <f t="shared" si="11"/>
        <v>2289.6000000000004</v>
      </c>
      <c r="R124" s="5">
        <v>200.6</v>
      </c>
      <c r="S124" s="5">
        <v>186.9</v>
      </c>
      <c r="T124" s="5">
        <v>179.2</v>
      </c>
      <c r="U124" s="5">
        <v>185.7</v>
      </c>
      <c r="V124" s="5">
        <f t="shared" si="12"/>
        <v>551.79999999999995</v>
      </c>
      <c r="W124" s="5">
        <v>175.2</v>
      </c>
      <c r="X124" s="5">
        <v>181.7</v>
      </c>
      <c r="Y124" s="5">
        <v>174.6</v>
      </c>
      <c r="Z124" s="5">
        <v>185</v>
      </c>
      <c r="AA124" s="5">
        <v>164.5</v>
      </c>
      <c r="AB124" s="5">
        <f t="shared" si="13"/>
        <v>699.3</v>
      </c>
      <c r="AC124" s="5">
        <v>170.7</v>
      </c>
      <c r="AD124" s="5">
        <v>176.4</v>
      </c>
      <c r="AE124" s="5">
        <v>184</v>
      </c>
      <c r="AF124" s="5">
        <v>175</v>
      </c>
      <c r="AG124" s="5">
        <f t="shared" si="14"/>
        <v>706.1</v>
      </c>
      <c r="AH124" s="7">
        <v>178.1</v>
      </c>
      <c r="AI124">
        <f t="shared" si="15"/>
        <v>6586.3</v>
      </c>
      <c r="AL124">
        <f t="shared" si="16"/>
        <v>0.34763068794315477</v>
      </c>
      <c r="AM124">
        <f t="shared" si="17"/>
        <v>3.0457161076780589E-2</v>
      </c>
      <c r="AN124">
        <f t="shared" si="18"/>
        <v>8.3779967508312694E-2</v>
      </c>
      <c r="AO124">
        <f t="shared" si="19"/>
        <v>2.7587568133853602E-2</v>
      </c>
      <c r="AP124">
        <f t="shared" si="20"/>
        <v>0.10617493888829843</v>
      </c>
      <c r="AQ124">
        <f t="shared" si="21"/>
        <v>0.10720738502649439</v>
      </c>
    </row>
    <row r="125" spans="1:43" x14ac:dyDescent="0.3">
      <c r="A125" s="6" t="s">
        <v>35</v>
      </c>
      <c r="B125" s="3">
        <v>2023</v>
      </c>
      <c r="C125" s="3" t="s">
        <v>41</v>
      </c>
      <c r="D125" s="3">
        <v>173.7</v>
      </c>
      <c r="E125" s="3">
        <v>214.3</v>
      </c>
      <c r="F125" s="3">
        <v>173.2</v>
      </c>
      <c r="G125" s="3">
        <v>179.5</v>
      </c>
      <c r="H125" s="3">
        <v>170</v>
      </c>
      <c r="I125" s="3">
        <v>172.2</v>
      </c>
      <c r="J125" s="3">
        <v>161</v>
      </c>
      <c r="K125" s="3">
        <v>175.6</v>
      </c>
      <c r="L125" s="3">
        <v>122.7</v>
      </c>
      <c r="M125" s="3">
        <v>218</v>
      </c>
      <c r="N125" s="3">
        <v>173.4</v>
      </c>
      <c r="O125" s="3">
        <v>194.2</v>
      </c>
      <c r="P125" s="3">
        <v>179.1</v>
      </c>
      <c r="Q125" s="5">
        <f t="shared" si="11"/>
        <v>2306.9</v>
      </c>
      <c r="R125" s="3">
        <v>201</v>
      </c>
      <c r="S125" s="3">
        <v>187.3</v>
      </c>
      <c r="T125" s="3">
        <v>179.7</v>
      </c>
      <c r="U125" s="3">
        <v>186.2</v>
      </c>
      <c r="V125" s="5">
        <f t="shared" si="12"/>
        <v>553.20000000000005</v>
      </c>
      <c r="W125" s="3">
        <v>175.6</v>
      </c>
      <c r="X125" s="3">
        <v>182.8</v>
      </c>
      <c r="Y125" s="3">
        <v>175.2</v>
      </c>
      <c r="Z125" s="3">
        <v>185.7</v>
      </c>
      <c r="AA125" s="3">
        <v>164.8</v>
      </c>
      <c r="AB125" s="5">
        <f t="shared" si="13"/>
        <v>701.3</v>
      </c>
      <c r="AC125" s="3">
        <v>171.2</v>
      </c>
      <c r="AD125" s="3">
        <v>177.1</v>
      </c>
      <c r="AE125" s="3">
        <v>185.2</v>
      </c>
      <c r="AF125" s="3">
        <v>175.7</v>
      </c>
      <c r="AG125" s="5">
        <f t="shared" si="14"/>
        <v>709.2</v>
      </c>
      <c r="AH125" s="8">
        <v>179.1</v>
      </c>
      <c r="AI125">
        <f t="shared" si="15"/>
        <v>6618.1</v>
      </c>
      <c r="AL125">
        <f t="shared" si="16"/>
        <v>0.34857436424351401</v>
      </c>
      <c r="AM125">
        <f t="shared" si="17"/>
        <v>3.0371254589685859E-2</v>
      </c>
      <c r="AN125">
        <f t="shared" si="18"/>
        <v>8.3588945467732434E-2</v>
      </c>
      <c r="AO125">
        <f t="shared" si="19"/>
        <v>2.7621220592012812E-2</v>
      </c>
      <c r="AP125">
        <f t="shared" si="20"/>
        <v>0.1059669693718741</v>
      </c>
      <c r="AQ125">
        <f t="shared" si="21"/>
        <v>0.10716066544778713</v>
      </c>
    </row>
  </sheetData>
  <autoFilter ref="A1:AI125" xr:uid="{FDC2988C-6301-4F9F-A03E-F1484F7044B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404F-EE39-4806-80FB-4954F8879DAC}">
  <dimension ref="C2:I54"/>
  <sheetViews>
    <sheetView workbookViewId="0">
      <selection activeCell="I10" sqref="I10"/>
    </sheetView>
  </sheetViews>
  <sheetFormatPr defaultRowHeight="14.4" x14ac:dyDescent="0.3"/>
  <cols>
    <col min="3" max="3" width="12.109375" bestFit="1" customWidth="1"/>
    <col min="4" max="4" width="24.109375" bestFit="1" customWidth="1"/>
    <col min="5" max="5" width="25.6640625" bestFit="1" customWidth="1"/>
    <col min="6" max="6" width="42.88671875" bestFit="1" customWidth="1"/>
    <col min="7" max="7" width="12.21875" bestFit="1" customWidth="1"/>
    <col min="8" max="8" width="27.77734375" bestFit="1" customWidth="1"/>
    <col min="9" max="9" width="33" bestFit="1" customWidth="1"/>
  </cols>
  <sheetData>
    <row r="2" spans="3:9" x14ac:dyDescent="0.3">
      <c r="C2" t="s">
        <v>174</v>
      </c>
      <c r="D2" t="s">
        <v>175</v>
      </c>
    </row>
    <row r="4" spans="3:9" x14ac:dyDescent="0.3">
      <c r="D4" s="2" t="s">
        <v>167</v>
      </c>
      <c r="E4" s="2" t="s">
        <v>16</v>
      </c>
      <c r="F4" s="2" t="s">
        <v>170</v>
      </c>
      <c r="G4" s="2" t="s">
        <v>21</v>
      </c>
      <c r="H4" s="2" t="s">
        <v>169</v>
      </c>
      <c r="I4" s="2" t="s">
        <v>168</v>
      </c>
    </row>
    <row r="5" spans="3:9" x14ac:dyDescent="0.3">
      <c r="D5">
        <v>0.34314004523870162</v>
      </c>
      <c r="E5">
        <v>2.9944425303713464E-2</v>
      </c>
      <c r="F5">
        <v>8.5369324565214136E-2</v>
      </c>
      <c r="G5">
        <v>2.7337957068172623E-2</v>
      </c>
      <c r="H5">
        <v>0.10679029914465898</v>
      </c>
      <c r="I5">
        <v>0.10762916248483304</v>
      </c>
    </row>
    <row r="27" spans="3:9" x14ac:dyDescent="0.3">
      <c r="C27" t="s">
        <v>176</v>
      </c>
      <c r="D27" t="s">
        <v>175</v>
      </c>
    </row>
    <row r="29" spans="3:9" x14ac:dyDescent="0.3">
      <c r="D29" s="2" t="s">
        <v>167</v>
      </c>
      <c r="E29" s="2" t="s">
        <v>16</v>
      </c>
      <c r="F29" s="2" t="s">
        <v>170</v>
      </c>
      <c r="G29" s="2" t="s">
        <v>21</v>
      </c>
      <c r="H29" s="2" t="s">
        <v>172</v>
      </c>
      <c r="I29" s="2" t="s">
        <v>173</v>
      </c>
    </row>
    <row r="30" spans="3:9" x14ac:dyDescent="0.3">
      <c r="D30">
        <v>0.35600920858044544</v>
      </c>
      <c r="E30">
        <v>3.1132319982924483E-2</v>
      </c>
      <c r="F30">
        <v>8.0605570886249645E-2</v>
      </c>
      <c r="G30">
        <v>2.7961153206994861E-2</v>
      </c>
      <c r="H30">
        <v>0.10493817749386347</v>
      </c>
      <c r="I30">
        <v>0.10690491073470446</v>
      </c>
    </row>
    <row r="51" spans="3:9" x14ac:dyDescent="0.3">
      <c r="C51" t="s">
        <v>177</v>
      </c>
      <c r="D51" t="s">
        <v>178</v>
      </c>
    </row>
    <row r="53" spans="3:9" x14ac:dyDescent="0.3">
      <c r="D53" s="2" t="s">
        <v>167</v>
      </c>
      <c r="E53" s="2" t="s">
        <v>16</v>
      </c>
      <c r="F53" s="2" t="s">
        <v>170</v>
      </c>
      <c r="G53" s="2" t="s">
        <v>21</v>
      </c>
      <c r="H53" s="2" t="s">
        <v>172</v>
      </c>
      <c r="I53" s="2" t="s">
        <v>173</v>
      </c>
    </row>
    <row r="54" spans="3:9" x14ac:dyDescent="0.3">
      <c r="D54">
        <v>0.34857436424351401</v>
      </c>
      <c r="E54">
        <v>3.0371254589685859E-2</v>
      </c>
      <c r="F54">
        <v>8.3588945467732434E-2</v>
      </c>
      <c r="G54">
        <v>2.7621220592012812E-2</v>
      </c>
      <c r="H54">
        <v>0.1059669693718741</v>
      </c>
      <c r="I54">
        <v>0.10716066544778713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CC09-7837-4985-A4C1-36EBEB3E927F}">
  <dimension ref="A1:I77"/>
  <sheetViews>
    <sheetView workbookViewId="0">
      <selection activeCell="D6" sqref="D6"/>
    </sheetView>
  </sheetViews>
  <sheetFormatPr defaultRowHeight="14.4" x14ac:dyDescent="0.3"/>
  <cols>
    <col min="1" max="1" width="11.21875" bestFit="1" customWidth="1"/>
    <col min="4" max="4" width="12.44140625" bestFit="1" customWidth="1"/>
    <col min="8" max="8" width="10.77734375" bestFit="1" customWidth="1"/>
    <col min="9" max="9" width="13.7773437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9" t="s">
        <v>29</v>
      </c>
      <c r="E1" s="10" t="s">
        <v>180</v>
      </c>
      <c r="H1" t="s">
        <v>179</v>
      </c>
      <c r="I1" t="s">
        <v>180</v>
      </c>
    </row>
    <row r="2" spans="1:9" x14ac:dyDescent="0.3">
      <c r="A2" s="4" t="s">
        <v>35</v>
      </c>
      <c r="B2" s="5">
        <v>2017</v>
      </c>
      <c r="C2" s="5" t="s">
        <v>31</v>
      </c>
      <c r="D2" s="7">
        <v>130.30000000000001</v>
      </c>
      <c r="H2">
        <v>2017</v>
      </c>
      <c r="I2">
        <f t="shared" ref="I2" si="0">(D13-D2)/D2</f>
        <v>5.295471987720627E-2</v>
      </c>
    </row>
    <row r="3" spans="1:9" x14ac:dyDescent="0.3">
      <c r="A3" s="6" t="s">
        <v>35</v>
      </c>
      <c r="B3" s="3">
        <v>2017</v>
      </c>
      <c r="C3" s="3" t="s">
        <v>36</v>
      </c>
      <c r="D3" s="8">
        <v>130.6</v>
      </c>
      <c r="H3">
        <v>2018</v>
      </c>
      <c r="I3">
        <f>(D25-D14)/D14</f>
        <v>2.3374726077428697E-2</v>
      </c>
    </row>
    <row r="4" spans="1:9" x14ac:dyDescent="0.3">
      <c r="A4" s="4" t="s">
        <v>35</v>
      </c>
      <c r="B4" s="5">
        <v>2017</v>
      </c>
      <c r="C4" s="5" t="s">
        <v>38</v>
      </c>
      <c r="D4" s="7">
        <v>130.9</v>
      </c>
      <c r="H4">
        <v>2019</v>
      </c>
      <c r="I4">
        <f>(D36-D26)/D26</f>
        <v>7.7363896848137617E-2</v>
      </c>
    </row>
    <row r="5" spans="1:9" x14ac:dyDescent="0.3">
      <c r="A5" s="6" t="s">
        <v>35</v>
      </c>
      <c r="B5" s="3">
        <v>2017</v>
      </c>
      <c r="C5" s="3" t="s">
        <v>39</v>
      </c>
      <c r="D5" s="8">
        <v>131.1</v>
      </c>
      <c r="H5">
        <v>2020</v>
      </c>
      <c r="I5">
        <f>(D48-D37)/D37</f>
        <v>5.7922769640479481E-2</v>
      </c>
    </row>
    <row r="6" spans="1:9" x14ac:dyDescent="0.3">
      <c r="A6" s="4" t="s">
        <v>35</v>
      </c>
      <c r="B6" s="5">
        <v>2017</v>
      </c>
      <c r="C6" s="5" t="s">
        <v>41</v>
      </c>
      <c r="D6" s="7">
        <v>131.4</v>
      </c>
      <c r="H6">
        <v>2021</v>
      </c>
      <c r="I6">
        <f>(D60-D49)/D49</f>
        <v>5.657978385251098E-2</v>
      </c>
    </row>
    <row r="7" spans="1:9" x14ac:dyDescent="0.3">
      <c r="A7" s="6" t="s">
        <v>35</v>
      </c>
      <c r="B7" s="3">
        <v>2017</v>
      </c>
      <c r="C7" s="3" t="s">
        <v>42</v>
      </c>
      <c r="D7" s="8">
        <v>132</v>
      </c>
      <c r="H7">
        <v>2022</v>
      </c>
      <c r="I7">
        <f>(D72-D61)/D61</f>
        <v>6.0350030175015092E-2</v>
      </c>
    </row>
    <row r="8" spans="1:9" x14ac:dyDescent="0.3">
      <c r="A8" s="4" t="s">
        <v>35</v>
      </c>
      <c r="B8" s="5">
        <v>2017</v>
      </c>
      <c r="C8" s="5" t="s">
        <v>44</v>
      </c>
      <c r="D8" s="7">
        <v>134.19999999999999</v>
      </c>
      <c r="H8">
        <v>2023</v>
      </c>
      <c r="I8">
        <f>(D77-D73)/D73</f>
        <v>1.4730878186968806E-2</v>
      </c>
    </row>
    <row r="9" spans="1:9" x14ac:dyDescent="0.3">
      <c r="A9" s="6" t="s">
        <v>35</v>
      </c>
      <c r="B9" s="3">
        <v>2017</v>
      </c>
      <c r="C9" s="3" t="s">
        <v>46</v>
      </c>
      <c r="D9" s="8">
        <v>135.4</v>
      </c>
    </row>
    <row r="10" spans="1:9" x14ac:dyDescent="0.3">
      <c r="A10" s="4" t="s">
        <v>35</v>
      </c>
      <c r="B10" s="5">
        <v>2017</v>
      </c>
      <c r="C10" s="5" t="s">
        <v>48</v>
      </c>
      <c r="D10" s="7">
        <v>135.19999999999999</v>
      </c>
    </row>
    <row r="11" spans="1:9" x14ac:dyDescent="0.3">
      <c r="A11" s="6" t="s">
        <v>35</v>
      </c>
      <c r="B11" s="3">
        <v>2017</v>
      </c>
      <c r="C11" s="3" t="s">
        <v>50</v>
      </c>
      <c r="D11" s="8">
        <v>136.1</v>
      </c>
    </row>
    <row r="12" spans="1:9" x14ac:dyDescent="0.3">
      <c r="A12" s="4" t="s">
        <v>35</v>
      </c>
      <c r="B12" s="5">
        <v>2017</v>
      </c>
      <c r="C12" s="5" t="s">
        <v>53</v>
      </c>
      <c r="D12" s="7">
        <v>137.6</v>
      </c>
    </row>
    <row r="13" spans="1:9" x14ac:dyDescent="0.3">
      <c r="A13" s="6" t="s">
        <v>35</v>
      </c>
      <c r="B13" s="3">
        <v>2017</v>
      </c>
      <c r="C13" s="3" t="s">
        <v>55</v>
      </c>
      <c r="D13" s="8">
        <v>137.19999999999999</v>
      </c>
      <c r="E13">
        <f>(D13-D2)/D2</f>
        <v>5.295471987720627E-2</v>
      </c>
    </row>
    <row r="14" spans="1:9" x14ac:dyDescent="0.3">
      <c r="A14" s="4" t="s">
        <v>35</v>
      </c>
      <c r="B14" s="5">
        <v>2018</v>
      </c>
      <c r="C14" s="5" t="s">
        <v>31</v>
      </c>
      <c r="D14" s="7">
        <v>136.9</v>
      </c>
    </row>
    <row r="15" spans="1:9" x14ac:dyDescent="0.3">
      <c r="A15" s="6" t="s">
        <v>35</v>
      </c>
      <c r="B15" s="3">
        <v>2018</v>
      </c>
      <c r="C15" s="3" t="s">
        <v>36</v>
      </c>
      <c r="D15" s="8">
        <v>136.4</v>
      </c>
    </row>
    <row r="16" spans="1:9" x14ac:dyDescent="0.3">
      <c r="A16" s="4" t="s">
        <v>35</v>
      </c>
      <c r="B16" s="5">
        <v>2018</v>
      </c>
      <c r="C16" s="5" t="s">
        <v>38</v>
      </c>
      <c r="D16" s="7">
        <v>136.5</v>
      </c>
    </row>
    <row r="17" spans="1:5" x14ac:dyDescent="0.3">
      <c r="A17" s="6" t="s">
        <v>35</v>
      </c>
      <c r="B17" s="3">
        <v>2018</v>
      </c>
      <c r="C17" s="3" t="s">
        <v>39</v>
      </c>
      <c r="D17" s="8">
        <v>137.1</v>
      </c>
    </row>
    <row r="18" spans="1:5" x14ac:dyDescent="0.3">
      <c r="A18" s="4" t="s">
        <v>35</v>
      </c>
      <c r="B18" s="5">
        <v>2018</v>
      </c>
      <c r="C18" s="5" t="s">
        <v>41</v>
      </c>
      <c r="D18" s="7">
        <v>137.80000000000001</v>
      </c>
    </row>
    <row r="19" spans="1:5" x14ac:dyDescent="0.3">
      <c r="A19" s="6" t="s">
        <v>35</v>
      </c>
      <c r="B19" s="3">
        <v>2018</v>
      </c>
      <c r="C19" s="3" t="s">
        <v>42</v>
      </c>
      <c r="D19" s="8">
        <v>138.5</v>
      </c>
    </row>
    <row r="20" spans="1:5" x14ac:dyDescent="0.3">
      <c r="A20" s="4" t="s">
        <v>35</v>
      </c>
      <c r="B20" s="5">
        <v>2018</v>
      </c>
      <c r="C20" s="5" t="s">
        <v>44</v>
      </c>
      <c r="D20" s="7">
        <v>139.80000000000001</v>
      </c>
    </row>
    <row r="21" spans="1:5" x14ac:dyDescent="0.3">
      <c r="A21" s="6" t="s">
        <v>35</v>
      </c>
      <c r="B21" s="3">
        <v>2018</v>
      </c>
      <c r="C21" s="3" t="s">
        <v>46</v>
      </c>
      <c r="D21" s="8">
        <v>140.4</v>
      </c>
    </row>
    <row r="22" spans="1:5" x14ac:dyDescent="0.3">
      <c r="A22" s="4" t="s">
        <v>35</v>
      </c>
      <c r="B22" s="5">
        <v>2018</v>
      </c>
      <c r="C22" s="5" t="s">
        <v>48</v>
      </c>
      <c r="D22" s="7">
        <v>140.19999999999999</v>
      </c>
    </row>
    <row r="23" spans="1:5" x14ac:dyDescent="0.3">
      <c r="A23" s="6" t="s">
        <v>35</v>
      </c>
      <c r="B23" s="3">
        <v>2018</v>
      </c>
      <c r="C23" s="3" t="s">
        <v>50</v>
      </c>
      <c r="D23" s="8">
        <v>140.80000000000001</v>
      </c>
    </row>
    <row r="24" spans="1:5" x14ac:dyDescent="0.3">
      <c r="A24" s="4" t="s">
        <v>35</v>
      </c>
      <c r="B24" s="5">
        <v>2018</v>
      </c>
      <c r="C24" s="5" t="s">
        <v>53</v>
      </c>
      <c r="D24" s="7">
        <v>140.80000000000001</v>
      </c>
    </row>
    <row r="25" spans="1:5" x14ac:dyDescent="0.3">
      <c r="A25" s="6" t="s">
        <v>35</v>
      </c>
      <c r="B25" s="3">
        <v>2018</v>
      </c>
      <c r="C25" s="3" t="s">
        <v>55</v>
      </c>
      <c r="D25" s="8">
        <v>140.1</v>
      </c>
      <c r="E25">
        <f>(D25-D14)/D14</f>
        <v>2.3374726077428697E-2</v>
      </c>
    </row>
    <row r="26" spans="1:5" x14ac:dyDescent="0.3">
      <c r="A26" s="4" t="s">
        <v>35</v>
      </c>
      <c r="B26" s="5">
        <v>2019</v>
      </c>
      <c r="C26" s="5" t="s">
        <v>31</v>
      </c>
      <c r="D26" s="7">
        <v>139.6</v>
      </c>
    </row>
    <row r="27" spans="1:5" x14ac:dyDescent="0.3">
      <c r="A27" s="6" t="s">
        <v>35</v>
      </c>
      <c r="B27" s="3">
        <v>2019</v>
      </c>
      <c r="C27" s="3" t="s">
        <v>36</v>
      </c>
      <c r="D27" s="8">
        <v>139.9</v>
      </c>
    </row>
    <row r="28" spans="1:5" x14ac:dyDescent="0.3">
      <c r="A28" s="4" t="s">
        <v>35</v>
      </c>
      <c r="B28" s="5">
        <v>2019</v>
      </c>
      <c r="C28" s="5" t="s">
        <v>38</v>
      </c>
      <c r="D28" s="7">
        <v>140.4</v>
      </c>
    </row>
    <row r="29" spans="1:5" x14ac:dyDescent="0.3">
      <c r="A29" s="6" t="s">
        <v>35</v>
      </c>
      <c r="B29" s="3">
        <v>2019</v>
      </c>
      <c r="C29" s="3" t="s">
        <v>41</v>
      </c>
      <c r="D29" s="8">
        <v>142</v>
      </c>
    </row>
    <row r="30" spans="1:5" x14ac:dyDescent="0.3">
      <c r="A30" s="4" t="s">
        <v>35</v>
      </c>
      <c r="B30" s="5">
        <v>2019</v>
      </c>
      <c r="C30" s="5" t="s">
        <v>42</v>
      </c>
      <c r="D30" s="7">
        <v>142.9</v>
      </c>
    </row>
    <row r="31" spans="1:5" x14ac:dyDescent="0.3">
      <c r="A31" s="6" t="s">
        <v>35</v>
      </c>
      <c r="B31" s="3">
        <v>2019</v>
      </c>
      <c r="C31" s="3" t="s">
        <v>44</v>
      </c>
      <c r="D31" s="8">
        <v>144.19999999999999</v>
      </c>
    </row>
    <row r="32" spans="1:5" x14ac:dyDescent="0.3">
      <c r="A32" s="4" t="s">
        <v>35</v>
      </c>
      <c r="B32" s="5">
        <v>2019</v>
      </c>
      <c r="C32" s="5" t="s">
        <v>46</v>
      </c>
      <c r="D32" s="7">
        <v>145</v>
      </c>
    </row>
    <row r="33" spans="1:5" x14ac:dyDescent="0.3">
      <c r="A33" s="6" t="s">
        <v>35</v>
      </c>
      <c r="B33" s="3">
        <v>2019</v>
      </c>
      <c r="C33" s="3" t="s">
        <v>48</v>
      </c>
      <c r="D33" s="8">
        <v>145.80000000000001</v>
      </c>
    </row>
    <row r="34" spans="1:5" x14ac:dyDescent="0.3">
      <c r="A34" s="4" t="s">
        <v>35</v>
      </c>
      <c r="B34" s="5">
        <v>2019</v>
      </c>
      <c r="C34" s="5" t="s">
        <v>50</v>
      </c>
      <c r="D34" s="7">
        <v>147.19999999999999</v>
      </c>
    </row>
    <row r="35" spans="1:5" x14ac:dyDescent="0.3">
      <c r="A35" s="6" t="s">
        <v>35</v>
      </c>
      <c r="B35" s="3">
        <v>2019</v>
      </c>
      <c r="C35" s="3" t="s">
        <v>53</v>
      </c>
      <c r="D35" s="8">
        <v>148.6</v>
      </c>
    </row>
    <row r="36" spans="1:5" x14ac:dyDescent="0.3">
      <c r="A36" s="4" t="s">
        <v>35</v>
      </c>
      <c r="B36" s="5">
        <v>2019</v>
      </c>
      <c r="C36" s="5" t="s">
        <v>55</v>
      </c>
      <c r="D36" s="7">
        <v>150.4</v>
      </c>
      <c r="E36">
        <f>(D36-D26)/D26</f>
        <v>7.7363896848137617E-2</v>
      </c>
    </row>
    <row r="37" spans="1:5" x14ac:dyDescent="0.3">
      <c r="A37" s="6" t="s">
        <v>35</v>
      </c>
      <c r="B37" s="3">
        <v>2020</v>
      </c>
      <c r="C37" s="3" t="s">
        <v>31</v>
      </c>
      <c r="D37" s="8">
        <v>150.19999999999999</v>
      </c>
    </row>
    <row r="38" spans="1:5" x14ac:dyDescent="0.3">
      <c r="A38" s="4" t="s">
        <v>35</v>
      </c>
      <c r="B38" s="5">
        <v>2020</v>
      </c>
      <c r="C38" s="5" t="s">
        <v>36</v>
      </c>
      <c r="D38" s="7">
        <v>149.1</v>
      </c>
    </row>
    <row r="39" spans="1:5" x14ac:dyDescent="0.3">
      <c r="A39" s="6" t="s">
        <v>35</v>
      </c>
      <c r="B39" s="3">
        <v>2020</v>
      </c>
      <c r="C39" s="3" t="s">
        <v>38</v>
      </c>
      <c r="D39" s="8">
        <v>148.6</v>
      </c>
    </row>
    <row r="40" spans="1:5" x14ac:dyDescent="0.3">
      <c r="A40" s="4" t="s">
        <v>35</v>
      </c>
      <c r="B40" s="5">
        <v>2020</v>
      </c>
      <c r="C40" s="5" t="s">
        <v>39</v>
      </c>
      <c r="D40" s="7">
        <v>148.6</v>
      </c>
    </row>
    <row r="41" spans="1:5" x14ac:dyDescent="0.3">
      <c r="A41" s="6" t="s">
        <v>35</v>
      </c>
      <c r="B41" s="3">
        <v>2020</v>
      </c>
      <c r="C41" s="3" t="s">
        <v>41</v>
      </c>
      <c r="D41" s="8">
        <v>150.19999999999999</v>
      </c>
    </row>
    <row r="42" spans="1:5" x14ac:dyDescent="0.3">
      <c r="A42" s="4" t="s">
        <v>35</v>
      </c>
      <c r="B42" s="5">
        <v>2020</v>
      </c>
      <c r="C42" s="5" t="s">
        <v>42</v>
      </c>
      <c r="D42" s="7">
        <v>151.80000000000001</v>
      </c>
    </row>
    <row r="43" spans="1:5" x14ac:dyDescent="0.3">
      <c r="A43" s="6" t="s">
        <v>35</v>
      </c>
      <c r="B43" s="3">
        <v>2020</v>
      </c>
      <c r="C43" s="3" t="s">
        <v>44</v>
      </c>
      <c r="D43" s="8">
        <v>151.80000000000001</v>
      </c>
    </row>
    <row r="44" spans="1:5" x14ac:dyDescent="0.3">
      <c r="A44" s="4" t="s">
        <v>35</v>
      </c>
      <c r="B44" s="5">
        <v>2020</v>
      </c>
      <c r="C44" s="5" t="s">
        <v>46</v>
      </c>
      <c r="D44" s="7">
        <v>153.9</v>
      </c>
    </row>
    <row r="45" spans="1:5" x14ac:dyDescent="0.3">
      <c r="A45" s="6" t="s">
        <v>35</v>
      </c>
      <c r="B45" s="3">
        <v>2020</v>
      </c>
      <c r="C45" s="3" t="s">
        <v>48</v>
      </c>
      <c r="D45" s="8">
        <v>154.69999999999999</v>
      </c>
    </row>
    <row r="46" spans="1:5" x14ac:dyDescent="0.3">
      <c r="A46" s="4" t="s">
        <v>35</v>
      </c>
      <c r="B46" s="5">
        <v>2020</v>
      </c>
      <c r="C46" s="5" t="s">
        <v>50</v>
      </c>
      <c r="D46" s="7">
        <v>156.4</v>
      </c>
    </row>
    <row r="47" spans="1:5" x14ac:dyDescent="0.3">
      <c r="A47" s="6" t="s">
        <v>35</v>
      </c>
      <c r="B47" s="3">
        <v>2020</v>
      </c>
      <c r="C47" s="3" t="s">
        <v>53</v>
      </c>
      <c r="D47" s="8">
        <v>158.4</v>
      </c>
    </row>
    <row r="48" spans="1:5" x14ac:dyDescent="0.3">
      <c r="A48" s="4" t="s">
        <v>35</v>
      </c>
      <c r="B48" s="5">
        <v>2020</v>
      </c>
      <c r="C48" s="5" t="s">
        <v>55</v>
      </c>
      <c r="D48" s="7">
        <v>158.9</v>
      </c>
      <c r="E48">
        <f>(D48-D37)/D37</f>
        <v>5.7922769640479481E-2</v>
      </c>
    </row>
    <row r="49" spans="1:5" x14ac:dyDescent="0.3">
      <c r="A49" s="6" t="s">
        <v>35</v>
      </c>
      <c r="B49" s="3">
        <v>2021</v>
      </c>
      <c r="C49" s="3" t="s">
        <v>31</v>
      </c>
      <c r="D49" s="8">
        <v>157.30000000000001</v>
      </c>
    </row>
    <row r="50" spans="1:5" x14ac:dyDescent="0.3">
      <c r="A50" s="4" t="s">
        <v>35</v>
      </c>
      <c r="B50" s="5">
        <v>2021</v>
      </c>
      <c r="C50" s="5" t="s">
        <v>36</v>
      </c>
      <c r="D50" s="7">
        <v>156.6</v>
      </c>
    </row>
    <row r="51" spans="1:5" x14ac:dyDescent="0.3">
      <c r="A51" s="6" t="s">
        <v>35</v>
      </c>
      <c r="B51" s="3">
        <v>2021</v>
      </c>
      <c r="C51" s="3" t="s">
        <v>38</v>
      </c>
      <c r="D51" s="8">
        <v>156.80000000000001</v>
      </c>
    </row>
    <row r="52" spans="1:5" x14ac:dyDescent="0.3">
      <c r="A52" s="4" t="s">
        <v>35</v>
      </c>
      <c r="B52" s="5">
        <v>2021</v>
      </c>
      <c r="C52" s="5" t="s">
        <v>39</v>
      </c>
      <c r="D52" s="7">
        <v>157.80000000000001</v>
      </c>
    </row>
    <row r="53" spans="1:5" x14ac:dyDescent="0.3">
      <c r="A53" s="6" t="s">
        <v>35</v>
      </c>
      <c r="B53" s="3">
        <v>2021</v>
      </c>
      <c r="C53" s="3" t="s">
        <v>41</v>
      </c>
      <c r="D53" s="8">
        <v>160.4</v>
      </c>
    </row>
    <row r="54" spans="1:5" x14ac:dyDescent="0.3">
      <c r="A54" s="4" t="s">
        <v>35</v>
      </c>
      <c r="B54" s="5">
        <v>2021</v>
      </c>
      <c r="C54" s="5" t="s">
        <v>42</v>
      </c>
      <c r="D54" s="7">
        <v>161.30000000000001</v>
      </c>
    </row>
    <row r="55" spans="1:5" x14ac:dyDescent="0.3">
      <c r="A55" s="6" t="s">
        <v>35</v>
      </c>
      <c r="B55" s="3">
        <v>2021</v>
      </c>
      <c r="C55" s="3" t="s">
        <v>44</v>
      </c>
      <c r="D55" s="8">
        <v>162.5</v>
      </c>
    </row>
    <row r="56" spans="1:5" x14ac:dyDescent="0.3">
      <c r="A56" s="4" t="s">
        <v>35</v>
      </c>
      <c r="B56" s="5">
        <v>2021</v>
      </c>
      <c r="C56" s="5" t="s">
        <v>46</v>
      </c>
      <c r="D56" s="7">
        <v>163.19999999999999</v>
      </c>
    </row>
    <row r="57" spans="1:5" x14ac:dyDescent="0.3">
      <c r="A57" s="6" t="s">
        <v>35</v>
      </c>
      <c r="B57" s="3">
        <v>2021</v>
      </c>
      <c r="C57" s="3" t="s">
        <v>48</v>
      </c>
      <c r="D57" s="8">
        <v>163.19999999999999</v>
      </c>
    </row>
    <row r="58" spans="1:5" x14ac:dyDescent="0.3">
      <c r="A58" s="4" t="s">
        <v>35</v>
      </c>
      <c r="B58" s="5">
        <v>2021</v>
      </c>
      <c r="C58" s="5" t="s">
        <v>50</v>
      </c>
      <c r="D58" s="7">
        <v>165.5</v>
      </c>
    </row>
    <row r="59" spans="1:5" x14ac:dyDescent="0.3">
      <c r="A59" s="6" t="s">
        <v>35</v>
      </c>
      <c r="B59" s="3">
        <v>2021</v>
      </c>
      <c r="C59" s="3" t="s">
        <v>53</v>
      </c>
      <c r="D59" s="8">
        <v>166.7</v>
      </c>
    </row>
    <row r="60" spans="1:5" x14ac:dyDescent="0.3">
      <c r="A60" s="4" t="s">
        <v>35</v>
      </c>
      <c r="B60" s="5">
        <v>2021</v>
      </c>
      <c r="C60" s="5" t="s">
        <v>55</v>
      </c>
      <c r="D60" s="7">
        <v>166.2</v>
      </c>
      <c r="E60">
        <f>(D60-D49)/D49</f>
        <v>5.657978385251098E-2</v>
      </c>
    </row>
    <row r="61" spans="1:5" x14ac:dyDescent="0.3">
      <c r="A61" s="6" t="s">
        <v>35</v>
      </c>
      <c r="B61" s="3">
        <v>2022</v>
      </c>
      <c r="C61" s="3" t="s">
        <v>31</v>
      </c>
      <c r="D61" s="8">
        <v>165.7</v>
      </c>
    </row>
    <row r="62" spans="1:5" x14ac:dyDescent="0.3">
      <c r="A62" s="4" t="s">
        <v>35</v>
      </c>
      <c r="B62" s="5">
        <v>2022</v>
      </c>
      <c r="C62" s="5" t="s">
        <v>36</v>
      </c>
      <c r="D62" s="7">
        <v>166.1</v>
      </c>
    </row>
    <row r="63" spans="1:5" x14ac:dyDescent="0.3">
      <c r="A63" s="6" t="s">
        <v>35</v>
      </c>
      <c r="B63" s="3">
        <v>2022</v>
      </c>
      <c r="C63" s="3" t="s">
        <v>38</v>
      </c>
      <c r="D63" s="8">
        <v>167.7</v>
      </c>
    </row>
    <row r="64" spans="1:5" x14ac:dyDescent="0.3">
      <c r="A64" s="4" t="s">
        <v>35</v>
      </c>
      <c r="B64" s="5">
        <v>2022</v>
      </c>
      <c r="C64" s="5" t="s">
        <v>39</v>
      </c>
      <c r="D64" s="7">
        <v>170.1</v>
      </c>
    </row>
    <row r="65" spans="1:5" x14ac:dyDescent="0.3">
      <c r="A65" s="6" t="s">
        <v>35</v>
      </c>
      <c r="B65" s="3">
        <v>2022</v>
      </c>
      <c r="C65" s="3" t="s">
        <v>41</v>
      </c>
      <c r="D65" s="8">
        <v>171.7</v>
      </c>
    </row>
    <row r="66" spans="1:5" x14ac:dyDescent="0.3">
      <c r="A66" s="4" t="s">
        <v>35</v>
      </c>
      <c r="B66" s="5">
        <v>2022</v>
      </c>
      <c r="C66" s="5" t="s">
        <v>42</v>
      </c>
      <c r="D66" s="7">
        <v>172.6</v>
      </c>
    </row>
    <row r="67" spans="1:5" x14ac:dyDescent="0.3">
      <c r="A67" s="6" t="s">
        <v>35</v>
      </c>
      <c r="B67" s="3">
        <v>2022</v>
      </c>
      <c r="C67" s="3" t="s">
        <v>44</v>
      </c>
      <c r="D67" s="8">
        <v>173.4</v>
      </c>
    </row>
    <row r="68" spans="1:5" x14ac:dyDescent="0.3">
      <c r="A68" s="4" t="s">
        <v>35</v>
      </c>
      <c r="B68" s="5">
        <v>2022</v>
      </c>
      <c r="C68" s="5" t="s">
        <v>46</v>
      </c>
      <c r="D68" s="7">
        <v>174.3</v>
      </c>
    </row>
    <row r="69" spans="1:5" x14ac:dyDescent="0.3">
      <c r="A69" s="6" t="s">
        <v>35</v>
      </c>
      <c r="B69" s="3">
        <v>2022</v>
      </c>
      <c r="C69" s="3" t="s">
        <v>48</v>
      </c>
      <c r="D69" s="8">
        <v>175.3</v>
      </c>
    </row>
    <row r="70" spans="1:5" x14ac:dyDescent="0.3">
      <c r="A70" s="4" t="s">
        <v>35</v>
      </c>
      <c r="B70" s="5">
        <v>2022</v>
      </c>
      <c r="C70" s="5" t="s">
        <v>50</v>
      </c>
      <c r="D70" s="7">
        <v>176.7</v>
      </c>
    </row>
    <row r="71" spans="1:5" x14ac:dyDescent="0.3">
      <c r="A71" s="6" t="s">
        <v>35</v>
      </c>
      <c r="B71" s="3">
        <v>2022</v>
      </c>
      <c r="C71" s="3" t="s">
        <v>53</v>
      </c>
      <c r="D71" s="8">
        <v>176.5</v>
      </c>
    </row>
    <row r="72" spans="1:5" x14ac:dyDescent="0.3">
      <c r="A72" s="4" t="s">
        <v>35</v>
      </c>
      <c r="B72" s="5">
        <v>2022</v>
      </c>
      <c r="C72" s="5" t="s">
        <v>55</v>
      </c>
      <c r="D72" s="7">
        <v>175.7</v>
      </c>
      <c r="E72">
        <f>(D72-D61)/D61</f>
        <v>6.0350030175015092E-2</v>
      </c>
    </row>
    <row r="73" spans="1:5" x14ac:dyDescent="0.3">
      <c r="A73" s="6" t="s">
        <v>35</v>
      </c>
      <c r="B73" s="3">
        <v>2023</v>
      </c>
      <c r="C73" s="3" t="s">
        <v>31</v>
      </c>
      <c r="D73" s="8">
        <v>176.5</v>
      </c>
    </row>
    <row r="74" spans="1:5" x14ac:dyDescent="0.3">
      <c r="A74" s="4" t="s">
        <v>35</v>
      </c>
      <c r="B74" s="5">
        <v>2023</v>
      </c>
      <c r="C74" s="5" t="s">
        <v>36</v>
      </c>
      <c r="D74" s="7">
        <v>177.2</v>
      </c>
    </row>
    <row r="75" spans="1:5" x14ac:dyDescent="0.3">
      <c r="A75" s="6" t="s">
        <v>35</v>
      </c>
      <c r="B75" s="3">
        <v>2023</v>
      </c>
      <c r="C75" s="3" t="s">
        <v>38</v>
      </c>
      <c r="D75" s="8">
        <v>177.2</v>
      </c>
    </row>
    <row r="76" spans="1:5" x14ac:dyDescent="0.3">
      <c r="A76" s="4" t="s">
        <v>35</v>
      </c>
      <c r="B76" s="5">
        <v>2023</v>
      </c>
      <c r="C76" s="5" t="s">
        <v>39</v>
      </c>
      <c r="D76" s="7">
        <v>178.1</v>
      </c>
    </row>
    <row r="77" spans="1:5" x14ac:dyDescent="0.3">
      <c r="A77" s="6" t="s">
        <v>35</v>
      </c>
      <c r="B77" s="3">
        <v>2023</v>
      </c>
      <c r="C77" s="3" t="s">
        <v>41</v>
      </c>
      <c r="D77" s="8">
        <v>179.1</v>
      </c>
      <c r="E77">
        <f>(D77-D73)/D73</f>
        <v>1.4730878186968806E-2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109E-6B6C-45B8-B637-749DC52CE408}">
  <dimension ref="B4:H66"/>
  <sheetViews>
    <sheetView topLeftCell="A35" workbookViewId="0">
      <selection activeCell="H23" sqref="H23"/>
    </sheetView>
  </sheetViews>
  <sheetFormatPr defaultRowHeight="14.4" x14ac:dyDescent="0.3"/>
  <cols>
    <col min="2" max="2" width="12.109375" bestFit="1" customWidth="1"/>
    <col min="5" max="5" width="24.109375" bestFit="1" customWidth="1"/>
    <col min="6" max="6" width="29" bestFit="1" customWidth="1"/>
  </cols>
  <sheetData>
    <row r="4" spans="2:6" x14ac:dyDescent="0.3">
      <c r="B4" t="s">
        <v>181</v>
      </c>
    </row>
    <row r="6" spans="2:6" x14ac:dyDescent="0.3">
      <c r="B6" s="1" t="s">
        <v>0</v>
      </c>
      <c r="C6" s="2" t="s">
        <v>1</v>
      </c>
      <c r="D6" s="2" t="s">
        <v>2</v>
      </c>
      <c r="E6" s="2" t="s">
        <v>167</v>
      </c>
      <c r="F6" s="10" t="s">
        <v>182</v>
      </c>
    </row>
    <row r="7" spans="2:6" x14ac:dyDescent="0.3">
      <c r="B7" s="4" t="s">
        <v>30</v>
      </c>
      <c r="C7" s="5">
        <v>2022</v>
      </c>
      <c r="D7" s="5" t="s">
        <v>42</v>
      </c>
      <c r="E7" s="5">
        <v>2248.3000000000002</v>
      </c>
    </row>
    <row r="8" spans="2:6" x14ac:dyDescent="0.3">
      <c r="B8" s="6" t="s">
        <v>30</v>
      </c>
      <c r="C8" s="3">
        <v>2022</v>
      </c>
      <c r="D8" s="3" t="s">
        <v>44</v>
      </c>
      <c r="E8" s="5">
        <v>2252.5</v>
      </c>
      <c r="F8" s="12">
        <f>(E8-E7)/E7</f>
        <v>1.8680781034558635E-3</v>
      </c>
    </row>
    <row r="9" spans="2:6" x14ac:dyDescent="0.3">
      <c r="B9" s="4" t="s">
        <v>30</v>
      </c>
      <c r="C9" s="5">
        <v>2022</v>
      </c>
      <c r="D9" s="5" t="s">
        <v>46</v>
      </c>
      <c r="E9" s="5">
        <v>2255.7999999999997</v>
      </c>
      <c r="F9" s="12">
        <f t="shared" ref="F9:F18" si="0">(E9-E8)/E8</f>
        <v>1.4650388457268489E-3</v>
      </c>
    </row>
    <row r="10" spans="2:6" x14ac:dyDescent="0.3">
      <c r="B10" s="6" t="s">
        <v>30</v>
      </c>
      <c r="C10" s="3">
        <v>2022</v>
      </c>
      <c r="D10" s="3" t="s">
        <v>48</v>
      </c>
      <c r="E10" s="5">
        <v>2267.8000000000002</v>
      </c>
      <c r="F10" s="12">
        <f t="shared" si="0"/>
        <v>5.3196205337354627E-3</v>
      </c>
    </row>
    <row r="11" spans="2:6" x14ac:dyDescent="0.3">
      <c r="B11" s="4" t="s">
        <v>30</v>
      </c>
      <c r="C11" s="5">
        <v>2022</v>
      </c>
      <c r="D11" s="5" t="s">
        <v>50</v>
      </c>
      <c r="E11" s="5">
        <v>2284.5</v>
      </c>
      <c r="F11" s="12">
        <f t="shared" si="0"/>
        <v>7.3639650762853063E-3</v>
      </c>
    </row>
    <row r="12" spans="2:6" x14ac:dyDescent="0.3">
      <c r="B12" s="6" t="s">
        <v>30</v>
      </c>
      <c r="C12" s="3">
        <v>2022</v>
      </c>
      <c r="D12" s="3" t="s">
        <v>53</v>
      </c>
      <c r="E12" s="5">
        <v>2287.6999999999998</v>
      </c>
      <c r="F12" s="12">
        <f t="shared" si="0"/>
        <v>1.4007441453271255E-3</v>
      </c>
    </row>
    <row r="13" spans="2:6" x14ac:dyDescent="0.3">
      <c r="B13" s="4" t="s">
        <v>30</v>
      </c>
      <c r="C13" s="5">
        <v>2022</v>
      </c>
      <c r="D13" s="5" t="s">
        <v>55</v>
      </c>
      <c r="E13" s="5">
        <v>2277.1</v>
      </c>
      <c r="F13" s="12">
        <f t="shared" si="0"/>
        <v>-4.6334746688813698E-3</v>
      </c>
    </row>
    <row r="14" spans="2:6" x14ac:dyDescent="0.3">
      <c r="B14" s="6" t="s">
        <v>30</v>
      </c>
      <c r="C14" s="3">
        <v>2023</v>
      </c>
      <c r="D14" s="3" t="s">
        <v>31</v>
      </c>
      <c r="E14" s="5">
        <v>2283.2000000000003</v>
      </c>
      <c r="F14" s="12">
        <f t="shared" si="0"/>
        <v>2.678845900487622E-3</v>
      </c>
    </row>
    <row r="15" spans="2:6" x14ac:dyDescent="0.3">
      <c r="B15" s="4" t="s">
        <v>30</v>
      </c>
      <c r="C15" s="5">
        <v>2023</v>
      </c>
      <c r="D15" s="5" t="s">
        <v>36</v>
      </c>
      <c r="E15" s="5">
        <v>2265.6999999999998</v>
      </c>
      <c r="F15" s="12">
        <f t="shared" si="0"/>
        <v>-7.6646811492643886E-3</v>
      </c>
    </row>
    <row r="16" spans="2:6" x14ac:dyDescent="0.3">
      <c r="B16" s="6" t="s">
        <v>30</v>
      </c>
      <c r="C16" s="3">
        <v>2023</v>
      </c>
      <c r="D16" s="3" t="s">
        <v>38</v>
      </c>
      <c r="E16" s="5">
        <v>2265.8000000000002</v>
      </c>
      <c r="F16" s="12">
        <f t="shared" si="0"/>
        <v>4.4136469965292762E-5</v>
      </c>
    </row>
    <row r="17" spans="2:8" x14ac:dyDescent="0.3">
      <c r="B17" s="4" t="s">
        <v>30</v>
      </c>
      <c r="C17" s="5">
        <v>2023</v>
      </c>
      <c r="D17" s="5" t="s">
        <v>39</v>
      </c>
      <c r="E17" s="5">
        <v>2274.1999999999998</v>
      </c>
      <c r="F17" s="12">
        <f t="shared" si="0"/>
        <v>3.7072998499424643E-3</v>
      </c>
    </row>
    <row r="18" spans="2:8" x14ac:dyDescent="0.3">
      <c r="B18" s="6" t="s">
        <v>30</v>
      </c>
      <c r="C18" s="3">
        <v>2023</v>
      </c>
      <c r="D18" s="3" t="s">
        <v>41</v>
      </c>
      <c r="E18" s="5">
        <v>2290.7000000000007</v>
      </c>
      <c r="F18" s="12">
        <f t="shared" si="0"/>
        <v>7.2552985665292899E-3</v>
      </c>
    </row>
    <row r="22" spans="2:8" x14ac:dyDescent="0.3">
      <c r="F22" t="s">
        <v>186</v>
      </c>
      <c r="G22">
        <f>MAX(F8:F18)</f>
        <v>7.3639650762853063E-3</v>
      </c>
      <c r="H22" s="13">
        <v>44835</v>
      </c>
    </row>
    <row r="23" spans="2:8" x14ac:dyDescent="0.3">
      <c r="F23" t="s">
        <v>187</v>
      </c>
      <c r="G23">
        <f>MIN(F8:F18)</f>
        <v>-7.6646811492643886E-3</v>
      </c>
      <c r="H23" s="13">
        <v>44958</v>
      </c>
    </row>
    <row r="28" spans="2:8" x14ac:dyDescent="0.3">
      <c r="B28" t="s">
        <v>183</v>
      </c>
    </row>
    <row r="30" spans="2:8" x14ac:dyDescent="0.3">
      <c r="B30" s="1" t="s">
        <v>0</v>
      </c>
      <c r="C30" s="2" t="s">
        <v>1</v>
      </c>
      <c r="D30" s="2" t="s">
        <v>2</v>
      </c>
      <c r="E30" s="2" t="s">
        <v>167</v>
      </c>
      <c r="F30" s="10" t="s">
        <v>182</v>
      </c>
    </row>
    <row r="31" spans="2:8" x14ac:dyDescent="0.3">
      <c r="B31" s="4" t="s">
        <v>33</v>
      </c>
      <c r="C31" s="5">
        <v>2022</v>
      </c>
      <c r="D31" s="5" t="s">
        <v>42</v>
      </c>
      <c r="E31" s="5">
        <v>2287.5</v>
      </c>
    </row>
    <row r="32" spans="2:8" x14ac:dyDescent="0.3">
      <c r="B32" s="6" t="s">
        <v>33</v>
      </c>
      <c r="C32" s="3">
        <v>2022</v>
      </c>
      <c r="D32" s="3" t="s">
        <v>44</v>
      </c>
      <c r="E32" s="5">
        <v>2291.6</v>
      </c>
      <c r="F32">
        <f>(E32-E31)/E31</f>
        <v>1.7923497267759165E-3</v>
      </c>
    </row>
    <row r="33" spans="2:8" x14ac:dyDescent="0.3">
      <c r="B33" s="4" t="s">
        <v>33</v>
      </c>
      <c r="C33" s="5">
        <v>2022</v>
      </c>
      <c r="D33" s="5" t="s">
        <v>46</v>
      </c>
      <c r="E33" s="5">
        <v>2293.6999999999998</v>
      </c>
      <c r="F33">
        <f t="shared" ref="F33:F42" si="1">(E33-E32)/E32</f>
        <v>9.1639029499036005E-4</v>
      </c>
    </row>
    <row r="34" spans="2:8" x14ac:dyDescent="0.3">
      <c r="B34" s="6" t="s">
        <v>33</v>
      </c>
      <c r="C34" s="3">
        <v>2022</v>
      </c>
      <c r="D34" s="3" t="s">
        <v>48</v>
      </c>
      <c r="E34" s="5">
        <v>2306.4</v>
      </c>
      <c r="F34">
        <f t="shared" si="1"/>
        <v>5.5369054366308902E-3</v>
      </c>
    </row>
    <row r="35" spans="2:8" x14ac:dyDescent="0.3">
      <c r="B35" s="4" t="s">
        <v>33</v>
      </c>
      <c r="C35" s="5">
        <v>2022</v>
      </c>
      <c r="D35" s="5" t="s">
        <v>50</v>
      </c>
      <c r="E35" s="5">
        <v>2322.3000000000002</v>
      </c>
      <c r="F35">
        <f t="shared" si="1"/>
        <v>6.8938605619147117E-3</v>
      </c>
    </row>
    <row r="36" spans="2:8" x14ac:dyDescent="0.3">
      <c r="B36" s="6" t="s">
        <v>33</v>
      </c>
      <c r="C36" s="3">
        <v>2022</v>
      </c>
      <c r="D36" s="3" t="s">
        <v>53</v>
      </c>
      <c r="E36" s="5">
        <v>2314.4</v>
      </c>
      <c r="F36">
        <f t="shared" si="1"/>
        <v>-3.4017999397149765E-3</v>
      </c>
    </row>
    <row r="37" spans="2:8" x14ac:dyDescent="0.3">
      <c r="B37" s="4" t="s">
        <v>33</v>
      </c>
      <c r="C37" s="5">
        <v>2022</v>
      </c>
      <c r="D37" s="5" t="s">
        <v>55</v>
      </c>
      <c r="E37" s="5">
        <v>2295.7999999999997</v>
      </c>
      <c r="F37">
        <f t="shared" si="1"/>
        <v>-8.0366401659178899E-3</v>
      </c>
    </row>
    <row r="38" spans="2:8" x14ac:dyDescent="0.3">
      <c r="B38" s="6" t="s">
        <v>33</v>
      </c>
      <c r="C38" s="3">
        <v>2023</v>
      </c>
      <c r="D38" s="3" t="s">
        <v>31</v>
      </c>
      <c r="E38" s="5">
        <v>2310.2000000000003</v>
      </c>
      <c r="F38">
        <f t="shared" si="1"/>
        <v>6.2723233731163631E-3</v>
      </c>
    </row>
    <row r="39" spans="2:8" x14ac:dyDescent="0.3">
      <c r="B39" s="4" t="s">
        <v>33</v>
      </c>
      <c r="C39" s="5">
        <v>2023</v>
      </c>
      <c r="D39" s="5" t="s">
        <v>36</v>
      </c>
      <c r="E39" s="5">
        <v>2303.1999999999998</v>
      </c>
      <c r="F39">
        <f t="shared" si="1"/>
        <v>-3.0300406891180217E-3</v>
      </c>
    </row>
    <row r="40" spans="2:8" x14ac:dyDescent="0.3">
      <c r="B40" s="6" t="s">
        <v>33</v>
      </c>
      <c r="C40" s="3">
        <v>2023</v>
      </c>
      <c r="D40" s="3" t="s">
        <v>38</v>
      </c>
      <c r="E40" s="5">
        <v>2303.4</v>
      </c>
      <c r="F40">
        <f t="shared" si="1"/>
        <v>8.6835706842772171E-5</v>
      </c>
    </row>
    <row r="41" spans="2:8" x14ac:dyDescent="0.3">
      <c r="B41" s="4" t="s">
        <v>33</v>
      </c>
      <c r="C41" s="5">
        <v>2023</v>
      </c>
      <c r="D41" s="5" t="s">
        <v>39</v>
      </c>
      <c r="E41" s="5">
        <v>2317.7000000000003</v>
      </c>
      <c r="F41">
        <f t="shared" si="1"/>
        <v>6.2082139446037084E-3</v>
      </c>
    </row>
    <row r="42" spans="2:8" x14ac:dyDescent="0.3">
      <c r="B42" s="6" t="s">
        <v>33</v>
      </c>
      <c r="C42" s="3">
        <v>2023</v>
      </c>
      <c r="D42" s="3" t="s">
        <v>41</v>
      </c>
      <c r="E42" s="5">
        <v>2335.1</v>
      </c>
      <c r="F42">
        <f t="shared" si="1"/>
        <v>7.5074427233894096E-3</v>
      </c>
    </row>
    <row r="45" spans="2:8" x14ac:dyDescent="0.3">
      <c r="F45" t="s">
        <v>184</v>
      </c>
      <c r="G45">
        <f>MAX(F32:F42)</f>
        <v>7.5074427233894096E-3</v>
      </c>
      <c r="H45" s="13">
        <v>45047</v>
      </c>
    </row>
    <row r="46" spans="2:8" x14ac:dyDescent="0.3">
      <c r="F46" t="s">
        <v>185</v>
      </c>
      <c r="G46">
        <f>MIN(F32:F42)</f>
        <v>-8.0366401659178899E-3</v>
      </c>
      <c r="H46" s="13">
        <v>44896</v>
      </c>
    </row>
    <row r="49" spans="2:6" x14ac:dyDescent="0.3">
      <c r="B49" t="s">
        <v>177</v>
      </c>
    </row>
    <row r="50" spans="2:6" x14ac:dyDescent="0.3">
      <c r="B50" s="1" t="s">
        <v>0</v>
      </c>
      <c r="C50" s="2" t="s">
        <v>1</v>
      </c>
      <c r="D50" s="2" t="s">
        <v>2</v>
      </c>
      <c r="E50" s="2" t="s">
        <v>167</v>
      </c>
      <c r="F50" s="10" t="s">
        <v>182</v>
      </c>
    </row>
    <row r="51" spans="2:6" x14ac:dyDescent="0.3">
      <c r="B51" s="4" t="s">
        <v>35</v>
      </c>
      <c r="C51" s="5">
        <v>2022</v>
      </c>
      <c r="D51" s="5" t="s">
        <v>42</v>
      </c>
      <c r="E51" s="5">
        <v>2261.9</v>
      </c>
    </row>
    <row r="52" spans="2:6" x14ac:dyDescent="0.3">
      <c r="B52" s="6" t="s">
        <v>35</v>
      </c>
      <c r="C52" s="3">
        <v>2022</v>
      </c>
      <c r="D52" s="3" t="s">
        <v>44</v>
      </c>
      <c r="E52" s="5">
        <v>2266.3000000000002</v>
      </c>
      <c r="F52">
        <f>(E52-E51)/E51</f>
        <v>1.9452672531942573E-3</v>
      </c>
    </row>
    <row r="53" spans="2:6" x14ac:dyDescent="0.3">
      <c r="B53" s="4" t="s">
        <v>35</v>
      </c>
      <c r="C53" s="5">
        <v>2022</v>
      </c>
      <c r="D53" s="5" t="s">
        <v>46</v>
      </c>
      <c r="E53" s="5">
        <v>2269.2000000000003</v>
      </c>
      <c r="F53">
        <f t="shared" ref="F53:F62" si="2">(E53-E52)/E52</f>
        <v>1.279618761858576E-3</v>
      </c>
    </row>
    <row r="54" spans="2:6" x14ac:dyDescent="0.3">
      <c r="B54" s="6" t="s">
        <v>35</v>
      </c>
      <c r="C54" s="3">
        <v>2022</v>
      </c>
      <c r="D54" s="3" t="s">
        <v>48</v>
      </c>
      <c r="E54" s="5">
        <v>2280.9</v>
      </c>
      <c r="F54">
        <f t="shared" si="2"/>
        <v>5.1560021152828386E-3</v>
      </c>
    </row>
    <row r="55" spans="2:6" x14ac:dyDescent="0.3">
      <c r="B55" s="4" t="s">
        <v>35</v>
      </c>
      <c r="C55" s="5">
        <v>2022</v>
      </c>
      <c r="D55" s="5" t="s">
        <v>50</v>
      </c>
      <c r="E55" s="5">
        <v>2297.3000000000002</v>
      </c>
      <c r="F55">
        <f t="shared" si="2"/>
        <v>7.1901442413082953E-3</v>
      </c>
    </row>
    <row r="56" spans="2:6" x14ac:dyDescent="0.3">
      <c r="B56" s="6" t="s">
        <v>35</v>
      </c>
      <c r="C56" s="3">
        <v>2022</v>
      </c>
      <c r="D56" s="3" t="s">
        <v>53</v>
      </c>
      <c r="E56" s="5">
        <v>2296.8000000000002</v>
      </c>
      <c r="F56">
        <f t="shared" si="2"/>
        <v>-2.1764680276846731E-4</v>
      </c>
    </row>
    <row r="57" spans="2:6" x14ac:dyDescent="0.3">
      <c r="B57" s="4" t="s">
        <v>35</v>
      </c>
      <c r="C57" s="5">
        <v>2022</v>
      </c>
      <c r="D57" s="5" t="s">
        <v>55</v>
      </c>
      <c r="E57" s="5">
        <v>2283.4</v>
      </c>
      <c r="F57">
        <f t="shared" si="2"/>
        <v>-5.8342041100662182E-3</v>
      </c>
    </row>
    <row r="58" spans="2:6" x14ac:dyDescent="0.3">
      <c r="B58" s="6" t="s">
        <v>35</v>
      </c>
      <c r="C58" s="3">
        <v>2023</v>
      </c>
      <c r="D58" s="3" t="s">
        <v>31</v>
      </c>
      <c r="E58" s="5">
        <v>2292.6999999999998</v>
      </c>
      <c r="F58">
        <f t="shared" si="2"/>
        <v>4.0728737847068961E-3</v>
      </c>
    </row>
    <row r="59" spans="2:6" x14ac:dyDescent="0.3">
      <c r="B59" s="4" t="s">
        <v>35</v>
      </c>
      <c r="C59" s="5">
        <v>2023</v>
      </c>
      <c r="D59" s="5" t="s">
        <v>36</v>
      </c>
      <c r="E59" s="5">
        <v>2279.1</v>
      </c>
      <c r="F59">
        <f t="shared" si="2"/>
        <v>-5.9318707201116193E-3</v>
      </c>
    </row>
    <row r="60" spans="2:6" x14ac:dyDescent="0.3">
      <c r="B60" s="6" t="s">
        <v>35</v>
      </c>
      <c r="C60" s="3">
        <v>2023</v>
      </c>
      <c r="D60" s="3" t="s">
        <v>38</v>
      </c>
      <c r="E60" s="5">
        <v>2279.1999999999998</v>
      </c>
      <c r="F60">
        <f t="shared" si="2"/>
        <v>4.3876968978943027E-5</v>
      </c>
    </row>
    <row r="61" spans="2:6" x14ac:dyDescent="0.3">
      <c r="B61" s="4" t="s">
        <v>35</v>
      </c>
      <c r="C61" s="5">
        <v>2023</v>
      </c>
      <c r="D61" s="5" t="s">
        <v>39</v>
      </c>
      <c r="E61" s="5">
        <v>2289.6000000000004</v>
      </c>
      <c r="F61">
        <f t="shared" si="2"/>
        <v>4.5630045630048032E-3</v>
      </c>
    </row>
    <row r="62" spans="2:6" x14ac:dyDescent="0.3">
      <c r="B62" s="6" t="s">
        <v>35</v>
      </c>
      <c r="C62" s="3">
        <v>2023</v>
      </c>
      <c r="D62" s="3" t="s">
        <v>41</v>
      </c>
      <c r="E62" s="5">
        <v>2306.9</v>
      </c>
      <c r="F62">
        <f t="shared" si="2"/>
        <v>7.5559049615652185E-3</v>
      </c>
    </row>
    <row r="65" spans="6:8" x14ac:dyDescent="0.3">
      <c r="F65" t="s">
        <v>184</v>
      </c>
      <c r="G65">
        <f>MAX(F52:F62)</f>
        <v>7.5559049615652185E-3</v>
      </c>
      <c r="H65" s="13">
        <v>45047</v>
      </c>
    </row>
    <row r="66" spans="6:8" x14ac:dyDescent="0.3">
      <c r="F66" t="s">
        <v>187</v>
      </c>
      <c r="G66">
        <f>MIN(F52:F62)</f>
        <v>-5.9318707201116193E-3</v>
      </c>
      <c r="H66" s="13">
        <v>44958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EA47-5089-4FA5-BACC-7B59E22272C3}">
  <dimension ref="A1:AB71"/>
  <sheetViews>
    <sheetView workbookViewId="0">
      <selection activeCell="H9" sqref="H9"/>
    </sheetView>
  </sheetViews>
  <sheetFormatPr defaultRowHeight="14.4" x14ac:dyDescent="0.3"/>
  <cols>
    <col min="2" max="2" width="13.5546875" bestFit="1" customWidth="1"/>
    <col min="5" max="5" width="18.77734375" bestFit="1" customWidth="1"/>
    <col min="6" max="6" width="20.21875" bestFit="1" customWidth="1"/>
    <col min="7" max="7" width="12.5546875" bestFit="1" customWidth="1"/>
    <col min="8" max="8" width="12.5546875" customWidth="1"/>
    <col min="11" max="11" width="16.33203125" bestFit="1" customWidth="1"/>
    <col min="12" max="12" width="16.33203125" customWidth="1"/>
    <col min="13" max="13" width="11.21875" bestFit="1" customWidth="1"/>
    <col min="14" max="14" width="11.21875" customWidth="1"/>
    <col min="17" max="17" width="10.21875" bestFit="1" customWidth="1"/>
    <col min="18" max="18" width="10.21875" customWidth="1"/>
    <col min="19" max="19" width="18" bestFit="1" customWidth="1"/>
    <col min="20" max="20" width="18" customWidth="1"/>
    <col min="21" max="21" width="22.109375" bestFit="1" customWidth="1"/>
    <col min="25" max="25" width="22" bestFit="1" customWidth="1"/>
    <col min="26" max="26" width="22" customWidth="1"/>
    <col min="27" max="27" width="31.33203125" bestFit="1" customWidth="1"/>
  </cols>
  <sheetData>
    <row r="1" spans="2:28" x14ac:dyDescent="0.3">
      <c r="B1" t="s">
        <v>188</v>
      </c>
    </row>
    <row r="3" spans="2:28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189</v>
      </c>
      <c r="G3" s="19" t="s">
        <v>4</v>
      </c>
      <c r="H3" s="2"/>
      <c r="I3" s="2" t="s">
        <v>5</v>
      </c>
      <c r="J3" s="2"/>
      <c r="K3" s="2" t="s">
        <v>6</v>
      </c>
      <c r="L3" s="2"/>
      <c r="M3" s="2" t="s">
        <v>7</v>
      </c>
      <c r="N3" s="2"/>
      <c r="O3" s="2" t="s">
        <v>8</v>
      </c>
      <c r="P3" s="2"/>
      <c r="Q3" s="2" t="s">
        <v>9</v>
      </c>
      <c r="R3" s="2"/>
      <c r="S3" s="2" t="s">
        <v>10</v>
      </c>
      <c r="T3" s="2"/>
      <c r="U3" s="2" t="s">
        <v>11</v>
      </c>
      <c r="V3" s="2"/>
      <c r="W3" s="2" t="s">
        <v>12</v>
      </c>
      <c r="X3" s="2"/>
      <c r="Y3" s="2" t="s">
        <v>13</v>
      </c>
      <c r="Z3" s="2"/>
      <c r="AA3" s="2" t="s">
        <v>14</v>
      </c>
    </row>
    <row r="4" spans="2:28" x14ac:dyDescent="0.3">
      <c r="B4" s="6" t="s">
        <v>35</v>
      </c>
      <c r="C4" s="3">
        <v>2022</v>
      </c>
      <c r="D4" s="3" t="s">
        <v>42</v>
      </c>
      <c r="E4" s="3">
        <v>155</v>
      </c>
      <c r="F4" s="3"/>
      <c r="G4" s="3">
        <v>219.4</v>
      </c>
      <c r="H4" s="3"/>
      <c r="I4" s="3">
        <v>170.8</v>
      </c>
      <c r="J4" s="3"/>
      <c r="K4" s="3">
        <v>165.8</v>
      </c>
      <c r="L4" s="3"/>
      <c r="M4" s="3">
        <v>200.9</v>
      </c>
      <c r="N4" s="3"/>
      <c r="O4" s="3">
        <v>169.7</v>
      </c>
      <c r="P4" s="3"/>
      <c r="Q4" s="3">
        <v>182.3</v>
      </c>
      <c r="R4" s="3"/>
      <c r="S4" s="3">
        <v>164.3</v>
      </c>
      <c r="T4" s="3"/>
      <c r="U4" s="3">
        <v>119.9</v>
      </c>
      <c r="V4" s="3"/>
      <c r="W4" s="3">
        <v>187.1</v>
      </c>
      <c r="X4" s="3"/>
      <c r="Y4" s="3">
        <v>167.9</v>
      </c>
      <c r="Z4" s="3"/>
      <c r="AA4" s="3">
        <v>183.9</v>
      </c>
    </row>
    <row r="5" spans="2:28" x14ac:dyDescent="0.3">
      <c r="B5" s="4" t="s">
        <v>35</v>
      </c>
      <c r="C5" s="5">
        <v>2022</v>
      </c>
      <c r="D5" s="5" t="s">
        <v>44</v>
      </c>
      <c r="E5" s="5">
        <v>156.5</v>
      </c>
      <c r="F5" s="14">
        <f>(E5-E4)/E4</f>
        <v>9.6774193548387101E-3</v>
      </c>
      <c r="G5" s="5">
        <v>213</v>
      </c>
      <c r="H5" s="14">
        <f>(G5-G4)/G4</f>
        <v>-2.9170464904284436E-2</v>
      </c>
      <c r="I5" s="5">
        <v>175.2</v>
      </c>
      <c r="J5" s="14">
        <f>(I5-I4)/I4</f>
        <v>2.5761124121779725E-2</v>
      </c>
      <c r="K5" s="5">
        <v>166.6</v>
      </c>
      <c r="L5" s="14">
        <f>(K5-K4)/K4</f>
        <v>4.8250904704462173E-3</v>
      </c>
      <c r="M5" s="5">
        <v>195.8</v>
      </c>
      <c r="N5" s="14">
        <f>(M5-M4)/M4</f>
        <v>-2.5385764061722219E-2</v>
      </c>
      <c r="O5" s="5">
        <v>174.2</v>
      </c>
      <c r="P5" s="14">
        <f>(O5-O4)/O4</f>
        <v>2.6517383618149679E-2</v>
      </c>
      <c r="Q5" s="5">
        <v>182.1</v>
      </c>
      <c r="R5" s="14">
        <f>(Q5-Q4)/Q4</f>
        <v>-1.0970927043336097E-3</v>
      </c>
      <c r="S5" s="5">
        <v>164.3</v>
      </c>
      <c r="T5" s="14">
        <f>(S5-S4)/S4</f>
        <v>0</v>
      </c>
      <c r="U5" s="5">
        <v>120</v>
      </c>
      <c r="V5" s="14">
        <f>(U5-U4)/U4</f>
        <v>8.3402835696408937E-4</v>
      </c>
      <c r="W5" s="5">
        <v>190</v>
      </c>
      <c r="X5" s="14">
        <f>(W5-W4)/W4</f>
        <v>1.5499732763228252E-2</v>
      </c>
      <c r="Y5" s="5">
        <v>168.4</v>
      </c>
      <c r="Z5" s="14">
        <f>(Y5-Y4)/Y4</f>
        <v>2.9779630732578916E-3</v>
      </c>
      <c r="AA5" s="5">
        <v>185.2</v>
      </c>
      <c r="AB5" s="11">
        <f>(AA5-AA4)/AA4</f>
        <v>7.0690592713430287E-3</v>
      </c>
    </row>
    <row r="6" spans="2:28" x14ac:dyDescent="0.3">
      <c r="B6" s="6" t="s">
        <v>35</v>
      </c>
      <c r="C6" s="3">
        <v>2022</v>
      </c>
      <c r="D6" s="3" t="s">
        <v>46</v>
      </c>
      <c r="E6" s="3">
        <v>160.30000000000001</v>
      </c>
      <c r="F6" s="14">
        <f t="shared" ref="F6:F15" si="0">(E6-E5)/E5</f>
        <v>2.4281150159744483E-2</v>
      </c>
      <c r="G6" s="3">
        <v>206.5</v>
      </c>
      <c r="H6" s="14">
        <f t="shared" ref="H6:H15" si="1">(G6-G5)/G5</f>
        <v>-3.0516431924882629E-2</v>
      </c>
      <c r="I6" s="3">
        <v>169.2</v>
      </c>
      <c r="J6" s="14">
        <f t="shared" ref="J6:J15" si="2">(I6-I5)/I5</f>
        <v>-3.4246575342465758E-2</v>
      </c>
      <c r="K6" s="3">
        <v>168.1</v>
      </c>
      <c r="L6" s="14">
        <f t="shared" ref="L6:L15" si="3">(K6-K5)/K5</f>
        <v>9.00360144057623E-3</v>
      </c>
      <c r="M6" s="3">
        <v>192.4</v>
      </c>
      <c r="N6" s="14">
        <f t="shared" ref="N6:N15" si="4">(M6-M5)/M5</f>
        <v>-1.7364657814096043E-2</v>
      </c>
      <c r="O6" s="3">
        <v>172.9</v>
      </c>
      <c r="P6" s="14">
        <f t="shared" ref="P6:P15" si="5">(O6-O5)/O5</f>
        <v>-7.4626865671640818E-3</v>
      </c>
      <c r="Q6" s="3">
        <v>186.7</v>
      </c>
      <c r="R6" s="14">
        <f t="shared" ref="R6:R15" si="6">(Q6-Q5)/Q5</f>
        <v>2.5260845689181737E-2</v>
      </c>
      <c r="S6" s="3">
        <v>167.2</v>
      </c>
      <c r="T6" s="14">
        <f t="shared" ref="T6:T15" si="7">(S6-S5)/S5</f>
        <v>1.7650639074862917E-2</v>
      </c>
      <c r="U6" s="3">
        <v>120.9</v>
      </c>
      <c r="V6" s="14">
        <f t="shared" ref="V6:V15" si="8">(U6-U5)/U5</f>
        <v>7.5000000000000474E-3</v>
      </c>
      <c r="W6" s="3">
        <v>193.6</v>
      </c>
      <c r="X6" s="14">
        <f t="shared" ref="X6:X15" si="9">(W6-W5)/W5</f>
        <v>1.8947368421052602E-2</v>
      </c>
      <c r="Y6" s="3">
        <v>168.8</v>
      </c>
      <c r="Z6" s="14">
        <f t="shared" ref="Z6:Z15" si="10">(Y6-Y5)/Y5</f>
        <v>2.3752969121140478E-3</v>
      </c>
      <c r="AA6" s="3">
        <v>186.3</v>
      </c>
      <c r="AB6" s="11">
        <f t="shared" ref="AB6:AB15" si="11">(AA6-AA5)/AA5</f>
        <v>5.9395248380130824E-3</v>
      </c>
    </row>
    <row r="7" spans="2:28" x14ac:dyDescent="0.3">
      <c r="B7" s="4" t="s">
        <v>35</v>
      </c>
      <c r="C7" s="5">
        <v>2022</v>
      </c>
      <c r="D7" s="5" t="s">
        <v>48</v>
      </c>
      <c r="E7" s="5">
        <v>163.5</v>
      </c>
      <c r="F7" s="14">
        <f t="shared" si="0"/>
        <v>1.9962570180910719E-2</v>
      </c>
      <c r="G7" s="5">
        <v>209.2</v>
      </c>
      <c r="H7" s="14">
        <f t="shared" si="1"/>
        <v>1.3075060532687597E-2</v>
      </c>
      <c r="I7" s="5">
        <v>169.7</v>
      </c>
      <c r="J7" s="14">
        <f t="shared" si="2"/>
        <v>2.9550827423167852E-3</v>
      </c>
      <c r="K7" s="5">
        <v>169.7</v>
      </c>
      <c r="L7" s="14">
        <f t="shared" si="3"/>
        <v>9.5181439619273899E-3</v>
      </c>
      <c r="M7" s="5">
        <v>188.7</v>
      </c>
      <c r="N7" s="14">
        <f t="shared" si="4"/>
        <v>-1.9230769230769319E-2</v>
      </c>
      <c r="O7" s="5">
        <v>165.7</v>
      </c>
      <c r="P7" s="14">
        <f t="shared" si="5"/>
        <v>-4.1642567958357531E-2</v>
      </c>
      <c r="Q7" s="5">
        <v>191.8</v>
      </c>
      <c r="R7" s="14">
        <f t="shared" si="6"/>
        <v>2.7316550615961558E-2</v>
      </c>
      <c r="S7" s="5">
        <v>169.1</v>
      </c>
      <c r="T7" s="14">
        <f t="shared" si="7"/>
        <v>1.1363636363636399E-2</v>
      </c>
      <c r="U7" s="5">
        <v>121.6</v>
      </c>
      <c r="V7" s="14">
        <f t="shared" si="8"/>
        <v>5.7899090157153728E-3</v>
      </c>
      <c r="W7" s="5">
        <v>197.3</v>
      </c>
      <c r="X7" s="14">
        <f t="shared" si="9"/>
        <v>1.9111570247933973E-2</v>
      </c>
      <c r="Y7" s="5">
        <v>169.4</v>
      </c>
      <c r="Z7" s="14">
        <f t="shared" si="10"/>
        <v>3.5545023696682125E-3</v>
      </c>
      <c r="AA7" s="5">
        <v>187.4</v>
      </c>
      <c r="AB7" s="11">
        <f t="shared" si="11"/>
        <v>5.9044551798174676E-3</v>
      </c>
    </row>
    <row r="8" spans="2:28" x14ac:dyDescent="0.3">
      <c r="B8" s="6" t="s">
        <v>35</v>
      </c>
      <c r="C8" s="3">
        <v>2022</v>
      </c>
      <c r="D8" s="3" t="s">
        <v>50</v>
      </c>
      <c r="E8" s="3">
        <v>165.2</v>
      </c>
      <c r="F8" s="14">
        <f t="shared" si="0"/>
        <v>1.0397553516819502E-2</v>
      </c>
      <c r="G8" s="3">
        <v>210.9</v>
      </c>
      <c r="H8" s="14">
        <f t="shared" si="1"/>
        <v>8.1261950286807706E-3</v>
      </c>
      <c r="I8" s="3">
        <v>170.9</v>
      </c>
      <c r="J8" s="14">
        <f t="shared" si="2"/>
        <v>7.0713022981733478E-3</v>
      </c>
      <c r="K8" s="3">
        <v>170.9</v>
      </c>
      <c r="L8" s="14">
        <f t="shared" si="3"/>
        <v>7.0713022981733478E-3</v>
      </c>
      <c r="M8" s="3">
        <v>186.5</v>
      </c>
      <c r="N8" s="14">
        <f t="shared" si="4"/>
        <v>-1.1658717541070422E-2</v>
      </c>
      <c r="O8" s="3">
        <v>163.80000000000001</v>
      </c>
      <c r="P8" s="14">
        <f t="shared" si="5"/>
        <v>-1.1466505733252729E-2</v>
      </c>
      <c r="Q8" s="3">
        <v>199.7</v>
      </c>
      <c r="R8" s="14">
        <f t="shared" si="6"/>
        <v>4.118873826903012E-2</v>
      </c>
      <c r="S8" s="3">
        <v>169.8</v>
      </c>
      <c r="T8" s="14">
        <f t="shared" si="7"/>
        <v>4.1395623891189656E-3</v>
      </c>
      <c r="U8" s="3">
        <v>121.9</v>
      </c>
      <c r="V8" s="14">
        <f t="shared" si="8"/>
        <v>2.4671052631579883E-3</v>
      </c>
      <c r="W8" s="3">
        <v>199.9</v>
      </c>
      <c r="X8" s="14">
        <f t="shared" si="9"/>
        <v>1.3177901672579798E-2</v>
      </c>
      <c r="Y8" s="3">
        <v>169.9</v>
      </c>
      <c r="Z8" s="14">
        <f t="shared" si="10"/>
        <v>2.9515938606847697E-3</v>
      </c>
      <c r="AA8" s="3">
        <v>188.3</v>
      </c>
      <c r="AB8" s="11">
        <f t="shared" si="11"/>
        <v>4.8025613660619302E-3</v>
      </c>
    </row>
    <row r="9" spans="2:28" x14ac:dyDescent="0.3">
      <c r="B9" s="4" t="s">
        <v>35</v>
      </c>
      <c r="C9" s="5">
        <v>2022</v>
      </c>
      <c r="D9" s="5" t="s">
        <v>53</v>
      </c>
      <c r="E9" s="5">
        <v>167.4</v>
      </c>
      <c r="F9" s="14">
        <f t="shared" si="0"/>
        <v>1.3317191283293082E-2</v>
      </c>
      <c r="G9" s="5">
        <v>209.4</v>
      </c>
      <c r="H9" s="14">
        <f t="shared" si="1"/>
        <v>-7.1123755334281651E-3</v>
      </c>
      <c r="I9" s="5">
        <v>181.4</v>
      </c>
      <c r="J9" s="14">
        <f t="shared" si="2"/>
        <v>6.1439438267992974E-2</v>
      </c>
      <c r="K9" s="5">
        <v>172.3</v>
      </c>
      <c r="L9" s="14">
        <f t="shared" si="3"/>
        <v>8.1919251023990971E-3</v>
      </c>
      <c r="M9" s="5">
        <v>188.9</v>
      </c>
      <c r="N9" s="14">
        <f t="shared" si="4"/>
        <v>1.286863270777483E-2</v>
      </c>
      <c r="O9" s="5">
        <v>160.69999999999999</v>
      </c>
      <c r="P9" s="14">
        <f t="shared" si="5"/>
        <v>-1.8925518925519063E-2</v>
      </c>
      <c r="Q9" s="5">
        <v>183.1</v>
      </c>
      <c r="R9" s="14">
        <f t="shared" si="6"/>
        <v>-8.3124687030545791E-2</v>
      </c>
      <c r="S9" s="5">
        <v>170.5</v>
      </c>
      <c r="T9" s="14">
        <f t="shared" si="7"/>
        <v>4.1224970553591792E-3</v>
      </c>
      <c r="U9" s="5">
        <v>122.1</v>
      </c>
      <c r="V9" s="14">
        <f t="shared" si="8"/>
        <v>1.640689089417462E-3</v>
      </c>
      <c r="W9" s="5">
        <v>202.8</v>
      </c>
      <c r="X9" s="14">
        <f t="shared" si="9"/>
        <v>1.4507253626813434E-2</v>
      </c>
      <c r="Y9" s="5">
        <v>170.4</v>
      </c>
      <c r="Z9" s="14">
        <f t="shared" si="10"/>
        <v>2.942907592701589E-3</v>
      </c>
      <c r="AA9" s="5">
        <v>189.5</v>
      </c>
      <c r="AB9" s="11">
        <f t="shared" si="11"/>
        <v>6.3728093467869812E-3</v>
      </c>
    </row>
    <row r="10" spans="2:28" x14ac:dyDescent="0.3">
      <c r="B10" s="6" t="s">
        <v>35</v>
      </c>
      <c r="C10" s="3">
        <v>2022</v>
      </c>
      <c r="D10" s="3" t="s">
        <v>55</v>
      </c>
      <c r="E10" s="3">
        <v>169.2</v>
      </c>
      <c r="F10" s="14">
        <f t="shared" si="0"/>
        <v>1.0752688172042909E-2</v>
      </c>
      <c r="G10" s="3">
        <v>209</v>
      </c>
      <c r="H10" s="14">
        <f t="shared" si="1"/>
        <v>-1.9102196752626823E-3</v>
      </c>
      <c r="I10" s="3">
        <v>190.2</v>
      </c>
      <c r="J10" s="14">
        <f t="shared" si="2"/>
        <v>4.8511576626240255E-2</v>
      </c>
      <c r="K10" s="3">
        <v>173.6</v>
      </c>
      <c r="L10" s="14">
        <f t="shared" si="3"/>
        <v>7.5449796865930518E-3</v>
      </c>
      <c r="M10" s="3">
        <v>188.5</v>
      </c>
      <c r="N10" s="14">
        <f t="shared" si="4"/>
        <v>-2.1175224986765785E-3</v>
      </c>
      <c r="O10" s="3">
        <v>158</v>
      </c>
      <c r="P10" s="14">
        <f t="shared" si="5"/>
        <v>-1.6801493466085806E-2</v>
      </c>
      <c r="Q10" s="3">
        <v>159.9</v>
      </c>
      <c r="R10" s="14">
        <f t="shared" si="6"/>
        <v>-0.12670671764063349</v>
      </c>
      <c r="S10" s="3">
        <v>170.8</v>
      </c>
      <c r="T10" s="14">
        <f t="shared" si="7"/>
        <v>1.7595307917889231E-3</v>
      </c>
      <c r="U10" s="3">
        <v>121.8</v>
      </c>
      <c r="V10" s="14">
        <f t="shared" si="8"/>
        <v>-2.457002457002434E-3</v>
      </c>
      <c r="W10" s="3">
        <v>205.2</v>
      </c>
      <c r="X10" s="14">
        <f t="shared" si="9"/>
        <v>1.1834319526627106E-2</v>
      </c>
      <c r="Y10" s="3">
        <v>171</v>
      </c>
      <c r="Z10" s="14">
        <f t="shared" si="10"/>
        <v>3.521126760563347E-3</v>
      </c>
      <c r="AA10" s="3">
        <v>190.3</v>
      </c>
      <c r="AB10" s="11">
        <f t="shared" si="11"/>
        <v>4.2216358839050729E-3</v>
      </c>
    </row>
    <row r="11" spans="2:28" x14ac:dyDescent="0.3">
      <c r="B11" s="4" t="s">
        <v>35</v>
      </c>
      <c r="C11" s="5">
        <v>2023</v>
      </c>
      <c r="D11" s="5" t="s">
        <v>31</v>
      </c>
      <c r="E11" s="5">
        <v>173.8</v>
      </c>
      <c r="F11" s="14">
        <f t="shared" si="0"/>
        <v>2.7186761229314557E-2</v>
      </c>
      <c r="G11" s="5">
        <v>210.7</v>
      </c>
      <c r="H11" s="14">
        <f t="shared" si="1"/>
        <v>8.1339712918659744E-3</v>
      </c>
      <c r="I11" s="5">
        <v>194.5</v>
      </c>
      <c r="J11" s="14">
        <f t="shared" si="2"/>
        <v>2.2607781282860208E-2</v>
      </c>
      <c r="K11" s="5">
        <v>174.6</v>
      </c>
      <c r="L11" s="14">
        <f t="shared" si="3"/>
        <v>5.7603686635944703E-3</v>
      </c>
      <c r="M11" s="5">
        <v>187.2</v>
      </c>
      <c r="N11" s="14">
        <f t="shared" si="4"/>
        <v>-6.8965517241379917E-3</v>
      </c>
      <c r="O11" s="5">
        <v>158.30000000000001</v>
      </c>
      <c r="P11" s="14">
        <f t="shared" si="5"/>
        <v>1.8987341772152618E-3</v>
      </c>
      <c r="Q11" s="5">
        <v>153.9</v>
      </c>
      <c r="R11" s="14">
        <f t="shared" si="6"/>
        <v>-3.7523452157598496E-2</v>
      </c>
      <c r="S11" s="5">
        <v>170.9</v>
      </c>
      <c r="T11" s="14">
        <f t="shared" si="7"/>
        <v>5.854800936767817E-4</v>
      </c>
      <c r="U11" s="5">
        <v>121.1</v>
      </c>
      <c r="V11" s="14">
        <f t="shared" si="8"/>
        <v>-5.7471264367816325E-3</v>
      </c>
      <c r="W11" s="5">
        <v>208.4</v>
      </c>
      <c r="X11" s="14">
        <f t="shared" si="9"/>
        <v>1.5594541910331468E-2</v>
      </c>
      <c r="Y11" s="5">
        <v>171.4</v>
      </c>
      <c r="Z11" s="14">
        <f t="shared" si="10"/>
        <v>2.339181286549741E-3</v>
      </c>
      <c r="AA11" s="5">
        <v>191.2</v>
      </c>
      <c r="AB11" s="11">
        <f t="shared" si="11"/>
        <v>4.7293746715710832E-3</v>
      </c>
    </row>
    <row r="12" spans="2:28" x14ac:dyDescent="0.3">
      <c r="B12" s="6" t="s">
        <v>35</v>
      </c>
      <c r="C12" s="3">
        <v>2023</v>
      </c>
      <c r="D12" s="3" t="s">
        <v>36</v>
      </c>
      <c r="E12" s="3">
        <v>174.4</v>
      </c>
      <c r="F12" s="14">
        <f t="shared" si="0"/>
        <v>3.4522439585730398E-3</v>
      </c>
      <c r="G12" s="3">
        <v>207.7</v>
      </c>
      <c r="H12" s="14">
        <f t="shared" si="1"/>
        <v>-1.423825344091125E-2</v>
      </c>
      <c r="I12" s="3">
        <v>175.2</v>
      </c>
      <c r="J12" s="14">
        <f t="shared" si="2"/>
        <v>-9.9228791773778982E-2</v>
      </c>
      <c r="K12" s="3">
        <v>177.3</v>
      </c>
      <c r="L12" s="14">
        <f t="shared" si="3"/>
        <v>1.5463917525773294E-2</v>
      </c>
      <c r="M12" s="3">
        <v>179.3</v>
      </c>
      <c r="N12" s="14">
        <f t="shared" si="4"/>
        <v>-4.2200854700854579E-2</v>
      </c>
      <c r="O12" s="3">
        <v>169.5</v>
      </c>
      <c r="P12" s="14">
        <f t="shared" si="5"/>
        <v>7.0751737207833149E-2</v>
      </c>
      <c r="Q12" s="3">
        <v>152.69999999999999</v>
      </c>
      <c r="R12" s="14">
        <f t="shared" si="6"/>
        <v>-7.7972709551658026E-3</v>
      </c>
      <c r="S12" s="3">
        <v>171</v>
      </c>
      <c r="T12" s="14">
        <f t="shared" si="7"/>
        <v>5.8513750731418557E-4</v>
      </c>
      <c r="U12" s="3">
        <v>120</v>
      </c>
      <c r="V12" s="14">
        <f t="shared" si="8"/>
        <v>-9.0834021469859156E-3</v>
      </c>
      <c r="W12" s="3">
        <v>209.7</v>
      </c>
      <c r="X12" s="14">
        <f t="shared" si="9"/>
        <v>6.2380038387715112E-3</v>
      </c>
      <c r="Y12" s="3">
        <v>172.3</v>
      </c>
      <c r="Z12" s="14">
        <f t="shared" si="10"/>
        <v>5.2508751458576761E-3</v>
      </c>
      <c r="AA12" s="3">
        <v>193</v>
      </c>
      <c r="AB12" s="11">
        <f t="shared" si="11"/>
        <v>9.4142259414226534E-3</v>
      </c>
    </row>
    <row r="13" spans="2:28" x14ac:dyDescent="0.3">
      <c r="B13" s="4" t="s">
        <v>35</v>
      </c>
      <c r="C13" s="5">
        <v>2023</v>
      </c>
      <c r="D13" s="5" t="s">
        <v>38</v>
      </c>
      <c r="E13" s="5">
        <v>174.4</v>
      </c>
      <c r="F13" s="14">
        <f t="shared" si="0"/>
        <v>0</v>
      </c>
      <c r="G13" s="5">
        <v>207.7</v>
      </c>
      <c r="H13" s="14">
        <f t="shared" si="1"/>
        <v>0</v>
      </c>
      <c r="I13" s="5">
        <v>175.2</v>
      </c>
      <c r="J13" s="14">
        <f t="shared" si="2"/>
        <v>0</v>
      </c>
      <c r="K13" s="5">
        <v>177.3</v>
      </c>
      <c r="L13" s="14">
        <f t="shared" si="3"/>
        <v>0</v>
      </c>
      <c r="M13" s="5">
        <v>179.2</v>
      </c>
      <c r="N13" s="14">
        <f t="shared" si="4"/>
        <v>-5.5772448410497898E-4</v>
      </c>
      <c r="O13" s="5">
        <v>169.5</v>
      </c>
      <c r="P13" s="14">
        <f t="shared" si="5"/>
        <v>0</v>
      </c>
      <c r="Q13" s="5">
        <v>152.80000000000001</v>
      </c>
      <c r="R13" s="14">
        <f t="shared" si="6"/>
        <v>6.5487884741337755E-4</v>
      </c>
      <c r="S13" s="5">
        <v>171.1</v>
      </c>
      <c r="T13" s="14">
        <f t="shared" si="7"/>
        <v>5.8479532163739363E-4</v>
      </c>
      <c r="U13" s="5">
        <v>120</v>
      </c>
      <c r="V13" s="14">
        <f t="shared" si="8"/>
        <v>0</v>
      </c>
      <c r="W13" s="5">
        <v>209.7</v>
      </c>
      <c r="X13" s="14">
        <f t="shared" si="9"/>
        <v>0</v>
      </c>
      <c r="Y13" s="5">
        <v>172.3</v>
      </c>
      <c r="Z13" s="14">
        <f t="shared" si="10"/>
        <v>0</v>
      </c>
      <c r="AA13" s="5">
        <v>193</v>
      </c>
      <c r="AB13" s="11">
        <f t="shared" si="11"/>
        <v>0</v>
      </c>
    </row>
    <row r="14" spans="2:28" x14ac:dyDescent="0.3">
      <c r="B14" s="6" t="s">
        <v>35</v>
      </c>
      <c r="C14" s="3">
        <v>2023</v>
      </c>
      <c r="D14" s="3" t="s">
        <v>39</v>
      </c>
      <c r="E14" s="3">
        <v>173.8</v>
      </c>
      <c r="F14" s="14">
        <f t="shared" si="0"/>
        <v>-3.4403669724770315E-3</v>
      </c>
      <c r="G14" s="3">
        <v>209.3</v>
      </c>
      <c r="H14" s="14">
        <f t="shared" si="1"/>
        <v>7.7034183919115207E-3</v>
      </c>
      <c r="I14" s="3">
        <v>169.6</v>
      </c>
      <c r="J14" s="14">
        <f t="shared" si="2"/>
        <v>-3.1963470319634674E-2</v>
      </c>
      <c r="K14" s="3">
        <v>178.4</v>
      </c>
      <c r="L14" s="14">
        <f t="shared" si="3"/>
        <v>6.2041737168640398E-3</v>
      </c>
      <c r="M14" s="3">
        <v>174.9</v>
      </c>
      <c r="N14" s="14">
        <f t="shared" si="4"/>
        <v>-2.3995535714285622E-2</v>
      </c>
      <c r="O14" s="3">
        <v>176.3</v>
      </c>
      <c r="P14" s="14">
        <f t="shared" si="5"/>
        <v>4.0117994100295054E-2</v>
      </c>
      <c r="Q14" s="3">
        <v>155.4</v>
      </c>
      <c r="R14" s="14">
        <f t="shared" si="6"/>
        <v>1.7015706806282685E-2</v>
      </c>
      <c r="S14" s="3">
        <v>173.4</v>
      </c>
      <c r="T14" s="14">
        <f t="shared" si="7"/>
        <v>1.3442431326709593E-2</v>
      </c>
      <c r="U14" s="3">
        <v>121.3</v>
      </c>
      <c r="V14" s="14">
        <f t="shared" si="8"/>
        <v>1.0833333333333309E-2</v>
      </c>
      <c r="W14" s="3">
        <v>212.9</v>
      </c>
      <c r="X14" s="14">
        <f t="shared" si="9"/>
        <v>1.5259895088221351E-2</v>
      </c>
      <c r="Y14" s="3">
        <v>172.9</v>
      </c>
      <c r="Z14" s="14">
        <f t="shared" si="10"/>
        <v>3.4822983168891135E-3</v>
      </c>
      <c r="AA14" s="3">
        <v>193.5</v>
      </c>
      <c r="AB14" s="11">
        <f t="shared" si="11"/>
        <v>2.5906735751295338E-3</v>
      </c>
    </row>
    <row r="15" spans="2:28" x14ac:dyDescent="0.3">
      <c r="B15" s="4" t="s">
        <v>35</v>
      </c>
      <c r="C15" s="5">
        <v>2023</v>
      </c>
      <c r="D15" s="5" t="s">
        <v>41</v>
      </c>
      <c r="E15" s="5">
        <v>173.7</v>
      </c>
      <c r="F15" s="14">
        <f t="shared" si="0"/>
        <v>-5.7537399309564284E-4</v>
      </c>
      <c r="G15" s="5">
        <v>214.3</v>
      </c>
      <c r="H15" s="14">
        <f t="shared" si="1"/>
        <v>2.3889154323936932E-2</v>
      </c>
      <c r="I15" s="5">
        <v>173.2</v>
      </c>
      <c r="J15" s="14">
        <f t="shared" si="2"/>
        <v>2.122641509433959E-2</v>
      </c>
      <c r="K15" s="5">
        <v>179.5</v>
      </c>
      <c r="L15" s="14">
        <f t="shared" si="3"/>
        <v>6.1659192825111791E-3</v>
      </c>
      <c r="M15" s="5">
        <v>170</v>
      </c>
      <c r="N15" s="14">
        <f t="shared" si="4"/>
        <v>-2.801600914808465E-2</v>
      </c>
      <c r="O15" s="5">
        <v>172.2</v>
      </c>
      <c r="P15" s="14">
        <f t="shared" si="5"/>
        <v>-2.32558139534885E-2</v>
      </c>
      <c r="Q15" s="5">
        <v>161</v>
      </c>
      <c r="R15" s="14">
        <f t="shared" si="6"/>
        <v>3.6036036036036001E-2</v>
      </c>
      <c r="S15" s="5">
        <v>175.6</v>
      </c>
      <c r="T15" s="14">
        <f t="shared" si="7"/>
        <v>1.2687427912341341E-2</v>
      </c>
      <c r="U15" s="5">
        <v>122.7</v>
      </c>
      <c r="V15" s="14">
        <f t="shared" si="8"/>
        <v>1.1541632316570533E-2</v>
      </c>
      <c r="W15" s="5">
        <v>218</v>
      </c>
      <c r="X15" s="14">
        <f t="shared" si="9"/>
        <v>2.3954908407703118E-2</v>
      </c>
      <c r="Y15" s="5">
        <v>173.4</v>
      </c>
      <c r="Z15" s="14">
        <f t="shared" si="10"/>
        <v>2.8918449971081549E-3</v>
      </c>
      <c r="AA15" s="5">
        <v>194.2</v>
      </c>
      <c r="AB15" s="11">
        <f t="shared" si="11"/>
        <v>3.6175710594314658E-3</v>
      </c>
    </row>
    <row r="16" spans="2:28" x14ac:dyDescent="0.3">
      <c r="B16" s="6" t="s">
        <v>190</v>
      </c>
      <c r="C16" s="3"/>
      <c r="D16" s="3"/>
      <c r="E16" s="3"/>
      <c r="F16" s="3"/>
      <c r="G16" s="3"/>
      <c r="H16" s="5"/>
      <c r="I16" s="3"/>
      <c r="J16" s="3"/>
      <c r="K16" s="3"/>
      <c r="L16" s="5"/>
      <c r="M16" s="3"/>
      <c r="N16" s="3"/>
      <c r="O16" s="3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2:28" x14ac:dyDescent="0.3">
      <c r="B17" s="6" t="s">
        <v>191</v>
      </c>
      <c r="C17" s="3"/>
      <c r="D17" s="3"/>
      <c r="E17" s="3"/>
      <c r="F17" s="15">
        <f>F15-F5</f>
        <v>-1.0252793347934353E-2</v>
      </c>
      <c r="G17" s="3"/>
      <c r="H17" s="18">
        <f>H15-H5</f>
        <v>5.3059619228221368E-2</v>
      </c>
      <c r="I17" s="3"/>
      <c r="J17" s="15">
        <v>-0.01</v>
      </c>
      <c r="K17" s="3"/>
      <c r="L17" s="16">
        <v>0.01</v>
      </c>
      <c r="M17" s="3"/>
      <c r="N17" s="15">
        <f>N15-N5</f>
        <v>-2.6302450863624309E-3</v>
      </c>
      <c r="O17" s="3"/>
      <c r="P17" s="16">
        <f>P15-P5</f>
        <v>-4.9773197571638179E-2</v>
      </c>
      <c r="Q17" s="3"/>
      <c r="R17" s="15">
        <f>R15-R5</f>
        <v>3.7133128740369614E-2</v>
      </c>
      <c r="S17" s="3"/>
      <c r="T17" s="15">
        <f>T15-T5</f>
        <v>1.2687427912341341E-2</v>
      </c>
      <c r="U17" s="3"/>
      <c r="V17" s="15">
        <f>V15-V5</f>
        <v>1.0707603959606444E-2</v>
      </c>
      <c r="W17" s="3"/>
      <c r="X17" s="15">
        <f>X15-X5</f>
        <v>8.4551756444748664E-3</v>
      </c>
      <c r="Y17" s="3"/>
      <c r="Z17" s="15">
        <v>0</v>
      </c>
      <c r="AA17" s="3"/>
      <c r="AB17" s="17">
        <v>-0.01</v>
      </c>
    </row>
    <row r="18" spans="2:28" x14ac:dyDescent="0.3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28" x14ac:dyDescent="0.3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2:28" x14ac:dyDescent="0.3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2:28" x14ac:dyDescent="0.3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6" spans="2:28" x14ac:dyDescent="0.3">
      <c r="B26" t="s">
        <v>181</v>
      </c>
    </row>
    <row r="27" spans="2:28" x14ac:dyDescent="0.3">
      <c r="B27" s="1" t="s">
        <v>0</v>
      </c>
      <c r="C27" s="2" t="s">
        <v>1</v>
      </c>
      <c r="D27" s="2" t="s">
        <v>2</v>
      </c>
      <c r="E27" s="2" t="s">
        <v>3</v>
      </c>
      <c r="F27" s="2"/>
      <c r="G27" s="19" t="s">
        <v>4</v>
      </c>
      <c r="H27" s="2"/>
      <c r="I27" s="2" t="s">
        <v>5</v>
      </c>
      <c r="J27" s="2"/>
      <c r="K27" s="2" t="s">
        <v>6</v>
      </c>
      <c r="L27" s="2"/>
      <c r="M27" s="2" t="s">
        <v>7</v>
      </c>
      <c r="N27" s="2"/>
      <c r="O27" s="2" t="s">
        <v>8</v>
      </c>
      <c r="P27" s="2"/>
      <c r="Q27" s="2" t="s">
        <v>9</v>
      </c>
      <c r="R27" s="2"/>
      <c r="S27" s="2" t="s">
        <v>10</v>
      </c>
      <c r="T27" s="2"/>
      <c r="U27" s="2" t="s">
        <v>11</v>
      </c>
      <c r="V27" s="2"/>
      <c r="W27" s="2" t="s">
        <v>12</v>
      </c>
      <c r="X27" s="2"/>
      <c r="Y27" s="2" t="s">
        <v>13</v>
      </c>
      <c r="Z27" s="2"/>
      <c r="AA27" s="2" t="s">
        <v>14</v>
      </c>
      <c r="AB27" s="2"/>
    </row>
    <row r="28" spans="2:28" x14ac:dyDescent="0.3">
      <c r="B28" s="6" t="s">
        <v>30</v>
      </c>
      <c r="C28" s="3">
        <v>2022</v>
      </c>
      <c r="D28" s="3" t="s">
        <v>42</v>
      </c>
      <c r="E28" s="3">
        <v>153.80000000000001</v>
      </c>
      <c r="F28" s="3"/>
      <c r="G28" s="3">
        <v>217.2</v>
      </c>
      <c r="H28" s="3"/>
      <c r="I28" s="3">
        <v>169.6</v>
      </c>
      <c r="J28" s="3"/>
      <c r="K28" s="3">
        <v>165.4</v>
      </c>
      <c r="L28" s="3"/>
      <c r="M28" s="3">
        <v>208.1</v>
      </c>
      <c r="N28" s="3"/>
      <c r="O28" s="3">
        <v>165.8</v>
      </c>
      <c r="P28" s="3"/>
      <c r="Q28" s="3">
        <v>167.3</v>
      </c>
      <c r="R28" s="3"/>
      <c r="S28" s="3">
        <v>164.6</v>
      </c>
      <c r="T28" s="3"/>
      <c r="U28" s="3">
        <v>119.1</v>
      </c>
      <c r="V28" s="3"/>
      <c r="W28" s="3">
        <v>188.9</v>
      </c>
      <c r="X28" s="3"/>
      <c r="Y28" s="3">
        <v>174.2</v>
      </c>
      <c r="Z28" s="3"/>
      <c r="AA28" s="3">
        <v>181.9</v>
      </c>
    </row>
    <row r="29" spans="2:28" x14ac:dyDescent="0.3">
      <c r="B29" s="4" t="s">
        <v>30</v>
      </c>
      <c r="C29" s="5">
        <v>2022</v>
      </c>
      <c r="D29" s="5" t="s">
        <v>44</v>
      </c>
      <c r="E29" s="5">
        <v>155.19999999999999</v>
      </c>
      <c r="F29" s="14">
        <f>(E29-E28)/E28</f>
        <v>9.102730819245626E-3</v>
      </c>
      <c r="G29" s="5">
        <v>210.8</v>
      </c>
      <c r="H29" s="14">
        <f>(G29-G28)/G28</f>
        <v>-2.9465930018416103E-2</v>
      </c>
      <c r="I29" s="5">
        <v>174.3</v>
      </c>
      <c r="J29" s="14">
        <f>(I29-I28)/I28</f>
        <v>2.7712264150943498E-2</v>
      </c>
      <c r="K29" s="5">
        <v>166.3</v>
      </c>
      <c r="L29" s="14">
        <f>(K29-K28)/K28</f>
        <v>5.4413542926239761E-3</v>
      </c>
      <c r="M29" s="5">
        <v>202.2</v>
      </c>
      <c r="N29" s="14">
        <f>(M29-M28)/M28</f>
        <v>-2.8351753964440202E-2</v>
      </c>
      <c r="O29" s="5">
        <v>169.6</v>
      </c>
      <c r="P29" s="14">
        <f>(O29-O28)/O28</f>
        <v>2.2919179734619918E-2</v>
      </c>
      <c r="Q29" s="5">
        <v>168.6</v>
      </c>
      <c r="R29" s="14">
        <f>(Q29-Q28)/Q28</f>
        <v>7.770472205618547E-3</v>
      </c>
      <c r="S29" s="5">
        <v>164.4</v>
      </c>
      <c r="T29" s="14">
        <f>(S29-S28)/S28</f>
        <v>-1.2150668286755081E-3</v>
      </c>
      <c r="U29" s="5">
        <v>119.2</v>
      </c>
      <c r="V29" s="14">
        <f>(U29-U28)/U28</f>
        <v>8.3963056255254855E-4</v>
      </c>
      <c r="W29" s="5">
        <v>191.8</v>
      </c>
      <c r="X29" s="14">
        <f>(W29-W28)/W28</f>
        <v>1.5352038115405005E-2</v>
      </c>
      <c r="Y29" s="5">
        <v>174.5</v>
      </c>
      <c r="Z29" s="14">
        <f>(Y29-Y28)/Y28</f>
        <v>1.7221584385764144E-3</v>
      </c>
      <c r="AA29" s="5">
        <v>183.1</v>
      </c>
      <c r="AB29" s="11">
        <f>(AA29-AA28)/AA28</f>
        <v>6.5970313358987825E-3</v>
      </c>
    </row>
    <row r="30" spans="2:28" x14ac:dyDescent="0.3">
      <c r="B30" s="6" t="s">
        <v>30</v>
      </c>
      <c r="C30" s="3">
        <v>2022</v>
      </c>
      <c r="D30" s="3" t="s">
        <v>46</v>
      </c>
      <c r="E30" s="3">
        <v>159.5</v>
      </c>
      <c r="F30" s="14">
        <f t="shared" ref="F30:F39" si="12">(E30-E29)/E29</f>
        <v>2.7706185567010384E-2</v>
      </c>
      <c r="G30" s="3">
        <v>204.1</v>
      </c>
      <c r="H30" s="14">
        <f t="shared" ref="H30:H39" si="13">(G30-G29)/G29</f>
        <v>-3.1783681214421329E-2</v>
      </c>
      <c r="I30" s="3">
        <v>168.3</v>
      </c>
      <c r="J30" s="14">
        <f t="shared" ref="J30:J39" si="14">(I30-I29)/I29</f>
        <v>-3.4423407917383818E-2</v>
      </c>
      <c r="K30" s="3">
        <v>167.9</v>
      </c>
      <c r="L30" s="14">
        <f t="shared" ref="L30:L39" si="15">(K30-K29)/K29</f>
        <v>9.6211665664461474E-3</v>
      </c>
      <c r="M30" s="3">
        <v>198.1</v>
      </c>
      <c r="N30" s="14">
        <f t="shared" ref="N30:N39" si="16">(M30-M29)/M29</f>
        <v>-2.0276953511374849E-2</v>
      </c>
      <c r="O30" s="3">
        <v>169.2</v>
      </c>
      <c r="P30" s="14">
        <f t="shared" ref="P30:P39" si="17">(O30-O29)/O29</f>
        <v>-2.3584905660377696E-3</v>
      </c>
      <c r="Q30" s="3">
        <v>173.1</v>
      </c>
      <c r="R30" s="14">
        <f t="shared" ref="R30:R39" si="18">(Q30-Q29)/Q29</f>
        <v>2.6690391459074734E-2</v>
      </c>
      <c r="S30" s="3">
        <v>167.1</v>
      </c>
      <c r="T30" s="14">
        <f t="shared" ref="T30:T39" si="19">(S30-S29)/S29</f>
        <v>1.6423357664233508E-2</v>
      </c>
      <c r="U30" s="3">
        <v>120.2</v>
      </c>
      <c r="V30" s="14">
        <f t="shared" ref="V30:V39" si="20">(U30-U29)/U29</f>
        <v>8.389261744966443E-3</v>
      </c>
      <c r="W30" s="3">
        <v>195.6</v>
      </c>
      <c r="X30" s="14">
        <f t="shared" ref="X30:X39" si="21">(W30-W29)/W29</f>
        <v>1.981230448383724E-2</v>
      </c>
      <c r="Y30" s="3">
        <v>174.8</v>
      </c>
      <c r="Z30" s="14">
        <f t="shared" ref="Z30:Z39" si="22">(Y30-Y29)/Y29</f>
        <v>1.7191977077364547E-3</v>
      </c>
      <c r="AA30" s="3">
        <v>184</v>
      </c>
      <c r="AB30" s="11">
        <f t="shared" ref="AB30:AB39" si="23">(AA30-AA29)/AA29</f>
        <v>4.9153468050246079E-3</v>
      </c>
    </row>
    <row r="31" spans="2:28" x14ac:dyDescent="0.3">
      <c r="B31" s="4" t="s">
        <v>30</v>
      </c>
      <c r="C31" s="5">
        <v>2022</v>
      </c>
      <c r="D31" s="5" t="s">
        <v>48</v>
      </c>
      <c r="E31" s="5">
        <v>162.9</v>
      </c>
      <c r="F31" s="14">
        <f t="shared" si="12"/>
        <v>2.1316614420062732E-2</v>
      </c>
      <c r="G31" s="5">
        <v>206.7</v>
      </c>
      <c r="H31" s="14">
        <f t="shared" si="13"/>
        <v>1.2738853503184686E-2</v>
      </c>
      <c r="I31" s="5">
        <v>169</v>
      </c>
      <c r="J31" s="14">
        <f t="shared" si="14"/>
        <v>4.1592394533570328E-3</v>
      </c>
      <c r="K31" s="5">
        <v>169.5</v>
      </c>
      <c r="L31" s="14">
        <f t="shared" si="15"/>
        <v>9.5294818344252193E-3</v>
      </c>
      <c r="M31" s="5">
        <v>194.1</v>
      </c>
      <c r="N31" s="14">
        <f t="shared" si="16"/>
        <v>-2.0191822311963654E-2</v>
      </c>
      <c r="O31" s="5">
        <v>164.1</v>
      </c>
      <c r="P31" s="14">
        <f t="shared" si="17"/>
        <v>-3.0141843971631173E-2</v>
      </c>
      <c r="Q31" s="5">
        <v>176.9</v>
      </c>
      <c r="R31" s="14">
        <f t="shared" si="18"/>
        <v>2.1952628538417167E-2</v>
      </c>
      <c r="S31" s="5">
        <v>169</v>
      </c>
      <c r="T31" s="14">
        <f t="shared" si="19"/>
        <v>1.1370436864153236E-2</v>
      </c>
      <c r="U31" s="5">
        <v>120.8</v>
      </c>
      <c r="V31" s="14">
        <f t="shared" si="20"/>
        <v>4.9916805324458757E-3</v>
      </c>
      <c r="W31" s="5">
        <v>199.1</v>
      </c>
      <c r="X31" s="14">
        <f t="shared" si="21"/>
        <v>1.7893660531697341E-2</v>
      </c>
      <c r="Y31" s="5">
        <v>175.4</v>
      </c>
      <c r="Z31" s="14">
        <f t="shared" si="22"/>
        <v>3.4324942791761686E-3</v>
      </c>
      <c r="AA31" s="5">
        <v>184.8</v>
      </c>
      <c r="AB31" s="11">
        <f t="shared" si="23"/>
        <v>4.3478260869565834E-3</v>
      </c>
    </row>
    <row r="32" spans="2:28" x14ac:dyDescent="0.3">
      <c r="B32" s="6" t="s">
        <v>30</v>
      </c>
      <c r="C32" s="3">
        <v>2022</v>
      </c>
      <c r="D32" s="3" t="s">
        <v>50</v>
      </c>
      <c r="E32" s="3">
        <v>164.7</v>
      </c>
      <c r="F32" s="14">
        <f t="shared" si="12"/>
        <v>1.1049723756905973E-2</v>
      </c>
      <c r="G32" s="3">
        <v>208.8</v>
      </c>
      <c r="H32" s="14">
        <f t="shared" si="13"/>
        <v>1.0159651669085742E-2</v>
      </c>
      <c r="I32" s="3">
        <v>170.3</v>
      </c>
      <c r="J32" s="14">
        <f t="shared" si="14"/>
        <v>7.6923076923077595E-3</v>
      </c>
      <c r="K32" s="3">
        <v>170.9</v>
      </c>
      <c r="L32" s="14">
        <f t="shared" si="15"/>
        <v>8.2595870206490004E-3</v>
      </c>
      <c r="M32" s="3">
        <v>191.6</v>
      </c>
      <c r="N32" s="14">
        <f t="shared" si="16"/>
        <v>-1.2879958784131892E-2</v>
      </c>
      <c r="O32" s="3">
        <v>162.19999999999999</v>
      </c>
      <c r="P32" s="14">
        <f t="shared" si="17"/>
        <v>-1.1578305911029894E-2</v>
      </c>
      <c r="Q32" s="3">
        <v>184.8</v>
      </c>
      <c r="R32" s="14">
        <f t="shared" si="18"/>
        <v>4.4657998869417778E-2</v>
      </c>
      <c r="S32" s="3">
        <v>169.7</v>
      </c>
      <c r="T32" s="14">
        <f t="shared" si="19"/>
        <v>4.1420118343194591E-3</v>
      </c>
      <c r="U32" s="3">
        <v>121.1</v>
      </c>
      <c r="V32" s="14">
        <f t="shared" si="20"/>
        <v>2.4834437086092482E-3</v>
      </c>
      <c r="W32" s="3">
        <v>201.6</v>
      </c>
      <c r="X32" s="14">
        <f t="shared" si="21"/>
        <v>1.2556504269211451E-2</v>
      </c>
      <c r="Y32" s="3">
        <v>175.8</v>
      </c>
      <c r="Z32" s="14">
        <f t="shared" si="22"/>
        <v>2.2805017103763149E-3</v>
      </c>
      <c r="AA32" s="3">
        <v>185.6</v>
      </c>
      <c r="AB32" s="11">
        <f t="shared" si="23"/>
        <v>4.3290043290042362E-3</v>
      </c>
    </row>
    <row r="33" spans="1:28" x14ac:dyDescent="0.3">
      <c r="B33" s="4" t="s">
        <v>30</v>
      </c>
      <c r="C33" s="5">
        <v>2022</v>
      </c>
      <c r="D33" s="5" t="s">
        <v>53</v>
      </c>
      <c r="E33" s="5">
        <v>166.9</v>
      </c>
      <c r="F33" s="14">
        <f t="shared" si="12"/>
        <v>1.3357619914997069E-2</v>
      </c>
      <c r="G33" s="5">
        <v>207.2</v>
      </c>
      <c r="H33" s="14">
        <f t="shared" si="13"/>
        <v>-7.6628352490422545E-3</v>
      </c>
      <c r="I33" s="5">
        <v>180.2</v>
      </c>
      <c r="J33" s="14">
        <f t="shared" si="14"/>
        <v>5.8132706987668682E-2</v>
      </c>
      <c r="K33" s="5">
        <v>172.3</v>
      </c>
      <c r="L33" s="14">
        <f t="shared" si="15"/>
        <v>8.1919251023990971E-3</v>
      </c>
      <c r="M33" s="5">
        <v>194</v>
      </c>
      <c r="N33" s="14">
        <f t="shared" si="16"/>
        <v>1.2526096033402953E-2</v>
      </c>
      <c r="O33" s="5">
        <v>159.1</v>
      </c>
      <c r="P33" s="14">
        <f t="shared" si="17"/>
        <v>-1.9112207151664579E-2</v>
      </c>
      <c r="Q33" s="5">
        <v>171.6</v>
      </c>
      <c r="R33" s="14">
        <f t="shared" si="18"/>
        <v>-7.1428571428571522E-2</v>
      </c>
      <c r="S33" s="5">
        <v>170.2</v>
      </c>
      <c r="T33" s="14">
        <f t="shared" si="19"/>
        <v>2.9463759575721863E-3</v>
      </c>
      <c r="U33" s="5">
        <v>121.5</v>
      </c>
      <c r="V33" s="14">
        <f t="shared" si="20"/>
        <v>3.3030553261767606E-3</v>
      </c>
      <c r="W33" s="5">
        <v>204.8</v>
      </c>
      <c r="X33" s="14">
        <f t="shared" si="21"/>
        <v>1.5873015873015959E-2</v>
      </c>
      <c r="Y33" s="5">
        <v>176.4</v>
      </c>
      <c r="Z33" s="14">
        <f t="shared" si="22"/>
        <v>3.412969283276418E-3</v>
      </c>
      <c r="AA33" s="5">
        <v>186.9</v>
      </c>
      <c r="AB33" s="11">
        <f t="shared" si="23"/>
        <v>7.0043103448276479E-3</v>
      </c>
    </row>
    <row r="34" spans="1:28" x14ac:dyDescent="0.3">
      <c r="B34" s="6" t="s">
        <v>30</v>
      </c>
      <c r="C34" s="3">
        <v>2022</v>
      </c>
      <c r="D34" s="3" t="s">
        <v>55</v>
      </c>
      <c r="E34" s="3">
        <v>168.8</v>
      </c>
      <c r="F34" s="14">
        <f t="shared" si="12"/>
        <v>1.1384062312762167E-2</v>
      </c>
      <c r="G34" s="3">
        <v>206.9</v>
      </c>
      <c r="H34" s="14">
        <f t="shared" si="13"/>
        <v>-1.4478764478763656E-3</v>
      </c>
      <c r="I34" s="3">
        <v>189.1</v>
      </c>
      <c r="J34" s="14">
        <f t="shared" si="14"/>
        <v>4.9389567147613798E-2</v>
      </c>
      <c r="K34" s="3">
        <v>173.4</v>
      </c>
      <c r="L34" s="14">
        <f t="shared" si="15"/>
        <v>6.3842135809634021E-3</v>
      </c>
      <c r="M34" s="3">
        <v>193.9</v>
      </c>
      <c r="N34" s="14">
        <f t="shared" si="16"/>
        <v>-5.1546391752574393E-4</v>
      </c>
      <c r="O34" s="3">
        <v>156.69999999999999</v>
      </c>
      <c r="P34" s="14">
        <f t="shared" si="17"/>
        <v>-1.5084852294154657E-2</v>
      </c>
      <c r="Q34" s="3">
        <v>150.19999999999999</v>
      </c>
      <c r="R34" s="14">
        <f t="shared" si="18"/>
        <v>-0.12470862470862475</v>
      </c>
      <c r="S34" s="3">
        <v>170.5</v>
      </c>
      <c r="T34" s="14">
        <f t="shared" si="19"/>
        <v>1.7626321974148729E-3</v>
      </c>
      <c r="U34" s="3">
        <v>121.2</v>
      </c>
      <c r="V34" s="14">
        <f t="shared" si="20"/>
        <v>-2.4691358024691123E-3</v>
      </c>
      <c r="W34" s="3">
        <v>207.5</v>
      </c>
      <c r="X34" s="14">
        <f t="shared" si="21"/>
        <v>1.3183593749999944E-2</v>
      </c>
      <c r="Y34" s="3">
        <v>176.8</v>
      </c>
      <c r="Z34" s="14">
        <f t="shared" si="22"/>
        <v>2.2675736961451569E-3</v>
      </c>
      <c r="AA34" s="3">
        <v>187.7</v>
      </c>
      <c r="AB34" s="11">
        <f t="shared" si="23"/>
        <v>4.2803638309255373E-3</v>
      </c>
    </row>
    <row r="35" spans="1:28" x14ac:dyDescent="0.3">
      <c r="B35" s="4" t="s">
        <v>30</v>
      </c>
      <c r="C35" s="5">
        <v>2023</v>
      </c>
      <c r="D35" s="5" t="s">
        <v>31</v>
      </c>
      <c r="E35" s="5">
        <v>174</v>
      </c>
      <c r="F35" s="14">
        <f t="shared" si="12"/>
        <v>3.0805687203791399E-2</v>
      </c>
      <c r="G35" s="5">
        <v>208.3</v>
      </c>
      <c r="H35" s="14">
        <f t="shared" si="13"/>
        <v>6.7665538907685143E-3</v>
      </c>
      <c r="I35" s="5">
        <v>192.9</v>
      </c>
      <c r="J35" s="14">
        <f t="shared" si="14"/>
        <v>2.009518773135913E-2</v>
      </c>
      <c r="K35" s="5">
        <v>174.3</v>
      </c>
      <c r="L35" s="14">
        <f t="shared" si="15"/>
        <v>5.1903114186851538E-3</v>
      </c>
      <c r="M35" s="5">
        <v>192.6</v>
      </c>
      <c r="N35" s="14">
        <f t="shared" si="16"/>
        <v>-6.7044868488912394E-3</v>
      </c>
      <c r="O35" s="5">
        <v>156.30000000000001</v>
      </c>
      <c r="P35" s="14">
        <f t="shared" si="17"/>
        <v>-2.5526483726865173E-3</v>
      </c>
      <c r="Q35" s="5">
        <v>142.9</v>
      </c>
      <c r="R35" s="14">
        <f t="shared" si="18"/>
        <v>-4.8601864181091768E-2</v>
      </c>
      <c r="S35" s="5">
        <v>170.7</v>
      </c>
      <c r="T35" s="14">
        <f t="shared" si="19"/>
        <v>1.173020527859171E-3</v>
      </c>
      <c r="U35" s="5">
        <v>120.3</v>
      </c>
      <c r="V35" s="14">
        <f t="shared" si="20"/>
        <v>-7.4257425742574722E-3</v>
      </c>
      <c r="W35" s="5">
        <v>210.5</v>
      </c>
      <c r="X35" s="14">
        <f t="shared" si="21"/>
        <v>1.4457831325301205E-2</v>
      </c>
      <c r="Y35" s="5">
        <v>176.9</v>
      </c>
      <c r="Z35" s="14">
        <f t="shared" si="22"/>
        <v>5.6561085972847464E-4</v>
      </c>
      <c r="AA35" s="5">
        <v>188.5</v>
      </c>
      <c r="AB35" s="11">
        <f t="shared" si="23"/>
        <v>4.2621204049014989E-3</v>
      </c>
    </row>
    <row r="36" spans="1:28" x14ac:dyDescent="0.3">
      <c r="B36" s="6" t="s">
        <v>30</v>
      </c>
      <c r="C36" s="3">
        <v>2023</v>
      </c>
      <c r="D36" s="3" t="s">
        <v>36</v>
      </c>
      <c r="E36" s="3">
        <v>174.2</v>
      </c>
      <c r="F36" s="14">
        <f t="shared" si="12"/>
        <v>1.1494252873562566E-3</v>
      </c>
      <c r="G36" s="3">
        <v>205.2</v>
      </c>
      <c r="H36" s="14">
        <f t="shared" si="13"/>
        <v>-1.4882381180989066E-2</v>
      </c>
      <c r="I36" s="3">
        <v>173.9</v>
      </c>
      <c r="J36" s="14">
        <f t="shared" si="14"/>
        <v>-9.8496630378434424E-2</v>
      </c>
      <c r="K36" s="3">
        <v>177</v>
      </c>
      <c r="L36" s="14">
        <f t="shared" si="15"/>
        <v>1.5490533562822654E-2</v>
      </c>
      <c r="M36" s="3">
        <v>183.4</v>
      </c>
      <c r="N36" s="14">
        <f t="shared" si="16"/>
        <v>-4.7767393561786026E-2</v>
      </c>
      <c r="O36" s="3">
        <v>167.2</v>
      </c>
      <c r="P36" s="14">
        <f t="shared" si="17"/>
        <v>6.973768394113869E-2</v>
      </c>
      <c r="Q36" s="3">
        <v>140.9</v>
      </c>
      <c r="R36" s="14">
        <f t="shared" si="18"/>
        <v>-1.3995801259622112E-2</v>
      </c>
      <c r="S36" s="3">
        <v>170.4</v>
      </c>
      <c r="T36" s="14">
        <f t="shared" si="19"/>
        <v>-1.7574692442881251E-3</v>
      </c>
      <c r="U36" s="3">
        <v>119.1</v>
      </c>
      <c r="V36" s="14">
        <f t="shared" si="20"/>
        <v>-9.9750623441396749E-3</v>
      </c>
      <c r="W36" s="3">
        <v>212.1</v>
      </c>
      <c r="X36" s="14">
        <f t="shared" si="21"/>
        <v>7.6009501187648187E-3</v>
      </c>
      <c r="Y36" s="3">
        <v>177.6</v>
      </c>
      <c r="Z36" s="14">
        <f t="shared" si="22"/>
        <v>3.9570378745053059E-3</v>
      </c>
      <c r="AA36" s="3">
        <v>189.9</v>
      </c>
      <c r="AB36" s="11">
        <f t="shared" si="23"/>
        <v>7.4270557029178022E-3</v>
      </c>
    </row>
    <row r="37" spans="1:28" x14ac:dyDescent="0.3">
      <c r="B37" s="4" t="s">
        <v>30</v>
      </c>
      <c r="C37" s="5">
        <v>2023</v>
      </c>
      <c r="D37" s="5" t="s">
        <v>38</v>
      </c>
      <c r="E37" s="5">
        <v>174.3</v>
      </c>
      <c r="F37" s="14">
        <f t="shared" si="12"/>
        <v>5.7405281285891356E-4</v>
      </c>
      <c r="G37" s="5">
        <v>205.2</v>
      </c>
      <c r="H37" s="14">
        <f t="shared" si="13"/>
        <v>0</v>
      </c>
      <c r="I37" s="5">
        <v>173.9</v>
      </c>
      <c r="J37" s="14">
        <f t="shared" si="14"/>
        <v>0</v>
      </c>
      <c r="K37" s="5">
        <v>177</v>
      </c>
      <c r="L37" s="14">
        <f t="shared" si="15"/>
        <v>0</v>
      </c>
      <c r="M37" s="5">
        <v>183.3</v>
      </c>
      <c r="N37" s="14">
        <f t="shared" si="16"/>
        <v>-5.4525627044707916E-4</v>
      </c>
      <c r="O37" s="5">
        <v>167.2</v>
      </c>
      <c r="P37" s="14">
        <f t="shared" si="17"/>
        <v>0</v>
      </c>
      <c r="Q37" s="5">
        <v>140.9</v>
      </c>
      <c r="R37" s="14">
        <f t="shared" si="18"/>
        <v>0</v>
      </c>
      <c r="S37" s="5">
        <v>170.5</v>
      </c>
      <c r="T37" s="14">
        <f t="shared" si="19"/>
        <v>5.8685446009386333E-4</v>
      </c>
      <c r="U37" s="5">
        <v>119.1</v>
      </c>
      <c r="V37" s="14">
        <f t="shared" si="20"/>
        <v>0</v>
      </c>
      <c r="W37" s="5">
        <v>212.1</v>
      </c>
      <c r="X37" s="14">
        <f t="shared" si="21"/>
        <v>0</v>
      </c>
      <c r="Y37" s="5">
        <v>177.6</v>
      </c>
      <c r="Z37" s="14">
        <f t="shared" si="22"/>
        <v>0</v>
      </c>
      <c r="AA37" s="5">
        <v>189.9</v>
      </c>
      <c r="AB37" s="11">
        <f t="shared" si="23"/>
        <v>0</v>
      </c>
    </row>
    <row r="38" spans="1:28" x14ac:dyDescent="0.3">
      <c r="B38" s="6" t="s">
        <v>30</v>
      </c>
      <c r="C38" s="3">
        <v>2023</v>
      </c>
      <c r="D38" s="3" t="s">
        <v>39</v>
      </c>
      <c r="E38" s="3">
        <v>173.3</v>
      </c>
      <c r="F38" s="14">
        <f t="shared" si="12"/>
        <v>-5.737234652897303E-3</v>
      </c>
      <c r="G38" s="3">
        <v>206.9</v>
      </c>
      <c r="H38" s="14">
        <f t="shared" si="13"/>
        <v>8.2846003898636306E-3</v>
      </c>
      <c r="I38" s="3">
        <v>167.9</v>
      </c>
      <c r="J38" s="14">
        <f t="shared" si="14"/>
        <v>-3.4502587694077054E-2</v>
      </c>
      <c r="K38" s="3">
        <v>178.2</v>
      </c>
      <c r="L38" s="14">
        <f t="shared" si="15"/>
        <v>6.7796610169490882E-3</v>
      </c>
      <c r="M38" s="3">
        <v>178.5</v>
      </c>
      <c r="N38" s="14">
        <f t="shared" si="16"/>
        <v>-2.61865793780688E-2</v>
      </c>
      <c r="O38" s="3">
        <v>173.7</v>
      </c>
      <c r="P38" s="14">
        <f t="shared" si="17"/>
        <v>3.8875598086124404E-2</v>
      </c>
      <c r="Q38" s="3">
        <v>142.80000000000001</v>
      </c>
      <c r="R38" s="14">
        <f t="shared" si="18"/>
        <v>1.3484740951029138E-2</v>
      </c>
      <c r="S38" s="3">
        <v>172.8</v>
      </c>
      <c r="T38" s="14">
        <f t="shared" si="19"/>
        <v>1.3489736070381298E-2</v>
      </c>
      <c r="U38" s="3">
        <v>120.4</v>
      </c>
      <c r="V38" s="14">
        <f t="shared" si="20"/>
        <v>1.0915197313182296E-2</v>
      </c>
      <c r="W38" s="3">
        <v>215.5</v>
      </c>
      <c r="X38" s="14">
        <f t="shared" si="21"/>
        <v>1.6030174446016059E-2</v>
      </c>
      <c r="Y38" s="3">
        <v>178.2</v>
      </c>
      <c r="Z38" s="14">
        <f t="shared" si="22"/>
        <v>3.3783783783783465E-3</v>
      </c>
      <c r="AA38" s="3">
        <v>190.5</v>
      </c>
      <c r="AB38" s="11">
        <f t="shared" si="23"/>
        <v>3.1595576619273002E-3</v>
      </c>
    </row>
    <row r="39" spans="1:28" x14ac:dyDescent="0.3">
      <c r="B39" s="4" t="s">
        <v>30</v>
      </c>
      <c r="C39" s="5">
        <v>2023</v>
      </c>
      <c r="D39" s="5" t="s">
        <v>41</v>
      </c>
      <c r="E39" s="5">
        <v>173.2</v>
      </c>
      <c r="F39" s="14">
        <f t="shared" si="12"/>
        <v>-5.7703404500878666E-4</v>
      </c>
      <c r="G39" s="5">
        <v>211.5</v>
      </c>
      <c r="H39" s="14">
        <f t="shared" si="13"/>
        <v>2.2232962783953574E-2</v>
      </c>
      <c r="I39" s="5">
        <v>171</v>
      </c>
      <c r="J39" s="14">
        <f t="shared" si="14"/>
        <v>1.8463371054198895E-2</v>
      </c>
      <c r="K39" s="5">
        <v>179.6</v>
      </c>
      <c r="L39" s="14">
        <f t="shared" si="15"/>
        <v>7.8563411896745549E-3</v>
      </c>
      <c r="M39" s="5">
        <v>173.3</v>
      </c>
      <c r="N39" s="14">
        <f t="shared" si="16"/>
        <v>-2.913165266106436E-2</v>
      </c>
      <c r="O39" s="5">
        <v>169</v>
      </c>
      <c r="P39" s="14">
        <f t="shared" si="17"/>
        <v>-2.7058146229130622E-2</v>
      </c>
      <c r="Q39" s="5">
        <v>148.69999999999999</v>
      </c>
      <c r="R39" s="14">
        <f t="shared" si="18"/>
        <v>4.1316526610644097E-2</v>
      </c>
      <c r="S39" s="5">
        <v>174.9</v>
      </c>
      <c r="T39" s="14">
        <f t="shared" si="19"/>
        <v>1.2152777777777743E-2</v>
      </c>
      <c r="U39" s="5">
        <v>121.9</v>
      </c>
      <c r="V39" s="14">
        <f t="shared" si="20"/>
        <v>1.2458471760797342E-2</v>
      </c>
      <c r="W39" s="5">
        <v>221</v>
      </c>
      <c r="X39" s="14">
        <f t="shared" si="21"/>
        <v>2.5522041763341066E-2</v>
      </c>
      <c r="Y39" s="5">
        <v>178.7</v>
      </c>
      <c r="Z39" s="14">
        <f t="shared" si="22"/>
        <v>2.8058361391694727E-3</v>
      </c>
      <c r="AA39" s="5">
        <v>191.1</v>
      </c>
      <c r="AB39" s="11">
        <f t="shared" si="23"/>
        <v>3.1496062992125685E-3</v>
      </c>
    </row>
    <row r="41" spans="1:28" x14ac:dyDescent="0.3">
      <c r="A41" s="6" t="s">
        <v>190</v>
      </c>
      <c r="B41" s="3"/>
      <c r="C41" s="3"/>
      <c r="D41" s="3"/>
      <c r="F41" s="17">
        <v>-0.01</v>
      </c>
      <c r="H41" s="20">
        <f>H39-H29</f>
        <v>5.1698892802369681E-2</v>
      </c>
      <c r="J41" s="17">
        <f>J39-J29</f>
        <v>-9.248893096744603E-3</v>
      </c>
      <c r="L41" s="17">
        <v>0</v>
      </c>
      <c r="N41" s="17">
        <f>N39-N29</f>
        <v>-7.7989869662415875E-4</v>
      </c>
      <c r="P41" s="17">
        <f>P39-P29</f>
        <v>-4.9977325963750541E-2</v>
      </c>
      <c r="R41" s="17">
        <f>R39-R29</f>
        <v>3.3546054405025547E-2</v>
      </c>
      <c r="T41" s="17">
        <f>T39-T29</f>
        <v>1.3367844606453251E-2</v>
      </c>
      <c r="V41" s="17">
        <f>V39-V29</f>
        <v>1.1618841198244793E-2</v>
      </c>
      <c r="X41" s="17">
        <f>X39-X29</f>
        <v>1.0170003647936061E-2</v>
      </c>
      <c r="Z41" s="17">
        <f>Z39-Z29</f>
        <v>1.0836777005930583E-3</v>
      </c>
      <c r="AB41" s="17">
        <v>-0.01</v>
      </c>
    </row>
    <row r="42" spans="1:28" x14ac:dyDescent="0.3">
      <c r="A42" s="6" t="s">
        <v>191</v>
      </c>
      <c r="B42" s="3"/>
      <c r="C42" s="3"/>
      <c r="D42" s="3"/>
    </row>
    <row r="55" spans="2:28" x14ac:dyDescent="0.3">
      <c r="B55" t="s">
        <v>183</v>
      </c>
    </row>
    <row r="56" spans="2:28" x14ac:dyDescent="0.3">
      <c r="B56" s="1" t="s">
        <v>0</v>
      </c>
      <c r="C56" s="2" t="s">
        <v>1</v>
      </c>
      <c r="D56" s="2" t="s">
        <v>2</v>
      </c>
      <c r="E56" s="2" t="s">
        <v>3</v>
      </c>
      <c r="F56" s="2"/>
      <c r="G56" s="19" t="s">
        <v>4</v>
      </c>
      <c r="H56" s="2"/>
      <c r="I56" s="2" t="s">
        <v>5</v>
      </c>
      <c r="J56" s="2"/>
      <c r="K56" s="2" t="s">
        <v>6</v>
      </c>
      <c r="L56" s="2"/>
      <c r="M56" s="2" t="s">
        <v>7</v>
      </c>
      <c r="N56" s="2"/>
      <c r="O56" s="2" t="s">
        <v>8</v>
      </c>
      <c r="P56" s="2"/>
      <c r="Q56" s="2" t="s">
        <v>9</v>
      </c>
      <c r="R56" s="2"/>
      <c r="S56" s="2" t="s">
        <v>10</v>
      </c>
      <c r="T56" s="2"/>
      <c r="U56" s="2" t="s">
        <v>11</v>
      </c>
      <c r="V56" s="2"/>
      <c r="W56" s="2" t="s">
        <v>12</v>
      </c>
      <c r="X56" s="2"/>
      <c r="Y56" s="2" t="s">
        <v>13</v>
      </c>
      <c r="Z56" s="2"/>
      <c r="AA56" s="2" t="s">
        <v>14</v>
      </c>
    </row>
    <row r="57" spans="2:28" x14ac:dyDescent="0.3">
      <c r="B57" s="6" t="s">
        <v>33</v>
      </c>
      <c r="C57" s="3">
        <v>2022</v>
      </c>
      <c r="D57" s="3" t="s">
        <v>42</v>
      </c>
      <c r="E57" s="3">
        <v>157.5</v>
      </c>
      <c r="F57" s="3"/>
      <c r="G57" s="3">
        <v>223.4</v>
      </c>
      <c r="H57" s="3"/>
      <c r="I57" s="3">
        <v>172.8</v>
      </c>
      <c r="J57" s="3"/>
      <c r="K57" s="3">
        <v>166.4</v>
      </c>
      <c r="L57" s="3"/>
      <c r="M57" s="3">
        <v>188.6</v>
      </c>
      <c r="N57" s="3"/>
      <c r="O57" s="3">
        <v>174.1</v>
      </c>
      <c r="P57" s="3"/>
      <c r="Q57" s="3">
        <v>211.5</v>
      </c>
      <c r="R57" s="3"/>
      <c r="S57" s="3">
        <v>163.6</v>
      </c>
      <c r="T57" s="3"/>
      <c r="U57" s="3">
        <v>121.4</v>
      </c>
      <c r="V57" s="3"/>
      <c r="W57" s="3">
        <v>183.5</v>
      </c>
      <c r="X57" s="3"/>
      <c r="Y57" s="3">
        <v>159.1</v>
      </c>
      <c r="Z57" s="3"/>
      <c r="AA57" s="3">
        <v>186.3</v>
      </c>
    </row>
    <row r="58" spans="2:28" x14ac:dyDescent="0.3">
      <c r="B58" s="4" t="s">
        <v>33</v>
      </c>
      <c r="C58" s="5">
        <v>2022</v>
      </c>
      <c r="D58" s="5" t="s">
        <v>44</v>
      </c>
      <c r="E58" s="5">
        <v>159.30000000000001</v>
      </c>
      <c r="F58" s="14">
        <f>(E58-E57)/E57</f>
        <v>1.1428571428571501E-2</v>
      </c>
      <c r="G58" s="5">
        <v>217.1</v>
      </c>
      <c r="H58" s="14">
        <f>(G58-G57)/G57</f>
        <v>-2.8200537153088682E-2</v>
      </c>
      <c r="I58" s="5">
        <v>176.6</v>
      </c>
      <c r="J58" s="14">
        <f>(I58-I57)/I57</f>
        <v>2.1990740740740641E-2</v>
      </c>
      <c r="K58" s="5">
        <v>167.1</v>
      </c>
      <c r="L58" s="14">
        <f>(K58-K57)/K57</f>
        <v>4.2067307692307005E-3</v>
      </c>
      <c r="M58" s="5">
        <v>184.8</v>
      </c>
      <c r="N58" s="14">
        <f>(M58-M57)/M57</f>
        <v>-2.014846235418867E-2</v>
      </c>
      <c r="O58" s="5">
        <v>179.5</v>
      </c>
      <c r="P58" s="14">
        <f>(O58-O57)/O57</f>
        <v>3.1016657093624389E-2</v>
      </c>
      <c r="Q58" s="5">
        <v>208.5</v>
      </c>
      <c r="R58" s="14">
        <f>(Q58-Q57)/Q57</f>
        <v>-1.4184397163120567E-2</v>
      </c>
      <c r="S58" s="5">
        <v>164</v>
      </c>
      <c r="T58" s="14">
        <f>(S58-S57)/S57</f>
        <v>2.4449877750611594E-3</v>
      </c>
      <c r="U58" s="5">
        <v>121.5</v>
      </c>
      <c r="V58" s="14">
        <f>(U58-U57)/U57</f>
        <v>8.2372322899501083E-4</v>
      </c>
      <c r="W58" s="5">
        <v>186.3</v>
      </c>
      <c r="X58" s="14">
        <f>(W58-W57)/W57</f>
        <v>1.5258855585831125E-2</v>
      </c>
      <c r="Y58" s="5">
        <v>159.80000000000001</v>
      </c>
      <c r="Z58" s="14">
        <f>(Y58-Y57)/Y57</f>
        <v>4.3997485857952051E-3</v>
      </c>
      <c r="AA58" s="5">
        <v>187.7</v>
      </c>
      <c r="AB58" s="11">
        <f>(AA58-AA57)/AA57</f>
        <v>7.514761137949421E-3</v>
      </c>
    </row>
    <row r="59" spans="2:28" x14ac:dyDescent="0.3">
      <c r="B59" s="6" t="s">
        <v>33</v>
      </c>
      <c r="C59" s="3">
        <v>2022</v>
      </c>
      <c r="D59" s="3" t="s">
        <v>46</v>
      </c>
      <c r="E59" s="3">
        <v>162.1</v>
      </c>
      <c r="F59" s="14">
        <f t="shared" ref="F59:F68" si="24">(E59-E58)/E58</f>
        <v>1.7576898932831028E-2</v>
      </c>
      <c r="G59" s="3">
        <v>210.9</v>
      </c>
      <c r="H59" s="14">
        <f t="shared" ref="H59:H68" si="25">(G59-G58)/G58</f>
        <v>-2.8558268079226113E-2</v>
      </c>
      <c r="I59" s="3">
        <v>170.6</v>
      </c>
      <c r="J59" s="14">
        <f t="shared" ref="J59:J68" si="26">(I59-I58)/I58</f>
        <v>-3.3975084937712348E-2</v>
      </c>
      <c r="K59" s="3">
        <v>168.4</v>
      </c>
      <c r="L59" s="14">
        <f t="shared" ref="L59:L68" si="27">(K59-K58)/K58</f>
        <v>7.7797725912627852E-3</v>
      </c>
      <c r="M59" s="3">
        <v>182.5</v>
      </c>
      <c r="N59" s="14">
        <f t="shared" ref="N59:N68" si="28">(M59-M58)/M58</f>
        <v>-1.2445887445887507E-2</v>
      </c>
      <c r="O59" s="3">
        <v>177.1</v>
      </c>
      <c r="P59" s="14">
        <f t="shared" ref="P59:P68" si="29">(O59-O58)/O58</f>
        <v>-1.3370473537604488E-2</v>
      </c>
      <c r="Q59" s="3">
        <v>213.1</v>
      </c>
      <c r="R59" s="14">
        <f t="shared" ref="R59:R68" si="30">(Q59-Q58)/Q58</f>
        <v>2.206235011990405E-2</v>
      </c>
      <c r="S59" s="3">
        <v>167.3</v>
      </c>
      <c r="T59" s="14">
        <f t="shared" ref="T59:T68" si="31">(S59-S58)/S58</f>
        <v>2.0121951219512265E-2</v>
      </c>
      <c r="U59" s="3">
        <v>122.2</v>
      </c>
      <c r="V59" s="14">
        <f t="shared" ref="V59:V68" si="32">(U59-U58)/U58</f>
        <v>5.7613168724280073E-3</v>
      </c>
      <c r="W59" s="3">
        <v>189.7</v>
      </c>
      <c r="X59" s="14">
        <f t="shared" ref="X59:X68" si="33">(W59-W58)/W58</f>
        <v>1.8250134192163054E-2</v>
      </c>
      <c r="Y59" s="3">
        <v>160.5</v>
      </c>
      <c r="Z59" s="14">
        <f t="shared" ref="Z59:Z68" si="34">(Y59-Y58)/Y58</f>
        <v>4.3804755944930451E-3</v>
      </c>
      <c r="AA59" s="3">
        <v>188.9</v>
      </c>
      <c r="AB59" s="11">
        <f t="shared" ref="AB59:AB68" si="35">(AA59-AA58)/AA58</f>
        <v>6.3931806073522493E-3</v>
      </c>
    </row>
    <row r="60" spans="2:28" x14ac:dyDescent="0.3">
      <c r="B60" s="4" t="s">
        <v>33</v>
      </c>
      <c r="C60" s="5">
        <v>2022</v>
      </c>
      <c r="D60" s="5" t="s">
        <v>48</v>
      </c>
      <c r="E60" s="5">
        <v>164.9</v>
      </c>
      <c r="F60" s="14">
        <f t="shared" si="24"/>
        <v>1.7273288093769348E-2</v>
      </c>
      <c r="G60" s="5">
        <v>213.7</v>
      </c>
      <c r="H60" s="14">
        <f t="shared" si="25"/>
        <v>1.3276434329065827E-2</v>
      </c>
      <c r="I60" s="5">
        <v>170.9</v>
      </c>
      <c r="J60" s="14">
        <f t="shared" si="26"/>
        <v>1.7584994138335954E-3</v>
      </c>
      <c r="K60" s="5">
        <v>170.1</v>
      </c>
      <c r="L60" s="14">
        <f t="shared" si="27"/>
        <v>1.0095011876484494E-2</v>
      </c>
      <c r="M60" s="5">
        <v>179.3</v>
      </c>
      <c r="N60" s="14">
        <f t="shared" si="28"/>
        <v>-1.7534246575342402E-2</v>
      </c>
      <c r="O60" s="5">
        <v>167.5</v>
      </c>
      <c r="P60" s="14">
        <f t="shared" si="29"/>
        <v>-5.4206662902315045E-2</v>
      </c>
      <c r="Q60" s="5">
        <v>220.8</v>
      </c>
      <c r="R60" s="14">
        <f t="shared" si="30"/>
        <v>3.6133270764899188E-2</v>
      </c>
      <c r="S60" s="5">
        <v>169.2</v>
      </c>
      <c r="T60" s="14">
        <f t="shared" si="31"/>
        <v>1.1356843992827119E-2</v>
      </c>
      <c r="U60" s="5">
        <v>123.1</v>
      </c>
      <c r="V60" s="14">
        <f t="shared" si="32"/>
        <v>7.3649754500817628E-3</v>
      </c>
      <c r="W60" s="5">
        <v>193.6</v>
      </c>
      <c r="X60" s="14">
        <f t="shared" si="33"/>
        <v>2.0558777016341623E-2</v>
      </c>
      <c r="Y60" s="5">
        <v>161.1</v>
      </c>
      <c r="Z60" s="14">
        <f t="shared" si="34"/>
        <v>3.7383177570093104E-3</v>
      </c>
      <c r="AA60" s="5">
        <v>190.4</v>
      </c>
      <c r="AB60" s="11">
        <f t="shared" si="35"/>
        <v>7.9407093700370572E-3</v>
      </c>
    </row>
    <row r="61" spans="2:28" x14ac:dyDescent="0.3">
      <c r="B61" s="6" t="s">
        <v>33</v>
      </c>
      <c r="C61" s="3">
        <v>2022</v>
      </c>
      <c r="D61" s="3" t="s">
        <v>50</v>
      </c>
      <c r="E61" s="3">
        <v>166.4</v>
      </c>
      <c r="F61" s="14">
        <f t="shared" si="24"/>
        <v>9.0964220739842318E-3</v>
      </c>
      <c r="G61" s="3">
        <v>214.9</v>
      </c>
      <c r="H61" s="14">
        <f t="shared" si="25"/>
        <v>5.6153486195602113E-3</v>
      </c>
      <c r="I61" s="3">
        <v>171.9</v>
      </c>
      <c r="J61" s="14">
        <f t="shared" si="26"/>
        <v>5.8513750731421883E-3</v>
      </c>
      <c r="K61" s="3">
        <v>171</v>
      </c>
      <c r="L61" s="14">
        <f t="shared" si="27"/>
        <v>5.2910052910053245E-3</v>
      </c>
      <c r="M61" s="3">
        <v>177.7</v>
      </c>
      <c r="N61" s="14">
        <f t="shared" si="28"/>
        <v>-8.9235917456777607E-3</v>
      </c>
      <c r="O61" s="3">
        <v>165.7</v>
      </c>
      <c r="P61" s="14">
        <f t="shared" si="29"/>
        <v>-1.0746268656716487E-2</v>
      </c>
      <c r="Q61" s="3">
        <v>228.6</v>
      </c>
      <c r="R61" s="14">
        <f t="shared" si="30"/>
        <v>3.532608695652166E-2</v>
      </c>
      <c r="S61" s="3">
        <v>169.9</v>
      </c>
      <c r="T61" s="14">
        <f t="shared" si="31"/>
        <v>4.1371158392436002E-3</v>
      </c>
      <c r="U61" s="3">
        <v>123.4</v>
      </c>
      <c r="V61" s="14">
        <f t="shared" si="32"/>
        <v>2.4370430544273874E-3</v>
      </c>
      <c r="W61" s="3">
        <v>196.4</v>
      </c>
      <c r="X61" s="14">
        <f t="shared" si="33"/>
        <v>1.4462809917355431E-2</v>
      </c>
      <c r="Y61" s="3">
        <v>161.6</v>
      </c>
      <c r="Z61" s="14">
        <f t="shared" si="34"/>
        <v>3.1036623215394167E-3</v>
      </c>
      <c r="AA61" s="3">
        <v>191.5</v>
      </c>
      <c r="AB61" s="11">
        <f t="shared" si="35"/>
        <v>5.7773109243697178E-3</v>
      </c>
    </row>
    <row r="62" spans="2:28" x14ac:dyDescent="0.3">
      <c r="B62" s="4" t="s">
        <v>33</v>
      </c>
      <c r="C62" s="5">
        <v>2022</v>
      </c>
      <c r="D62" s="5" t="s">
        <v>53</v>
      </c>
      <c r="E62" s="5">
        <v>168.4</v>
      </c>
      <c r="F62" s="14">
        <f t="shared" si="24"/>
        <v>1.2019230769230768E-2</v>
      </c>
      <c r="G62" s="5">
        <v>213.4</v>
      </c>
      <c r="H62" s="14">
        <f t="shared" si="25"/>
        <v>-6.9799906933457421E-3</v>
      </c>
      <c r="I62" s="5">
        <v>183.2</v>
      </c>
      <c r="J62" s="14">
        <f t="shared" si="26"/>
        <v>6.5735892961023751E-2</v>
      </c>
      <c r="K62" s="5">
        <v>172.3</v>
      </c>
      <c r="L62" s="14">
        <f t="shared" si="27"/>
        <v>7.6023391812866164E-3</v>
      </c>
      <c r="M62" s="5">
        <v>180</v>
      </c>
      <c r="N62" s="14">
        <f t="shared" si="28"/>
        <v>1.2943162633652288E-2</v>
      </c>
      <c r="O62" s="5">
        <v>162.6</v>
      </c>
      <c r="P62" s="14">
        <f t="shared" si="29"/>
        <v>-1.8708509354254645E-2</v>
      </c>
      <c r="Q62" s="5">
        <v>205.5</v>
      </c>
      <c r="R62" s="14">
        <f t="shared" si="30"/>
        <v>-0.10104986876640418</v>
      </c>
      <c r="S62" s="5">
        <v>171</v>
      </c>
      <c r="T62" s="14">
        <f t="shared" si="31"/>
        <v>6.4743967039434629E-3</v>
      </c>
      <c r="U62" s="5">
        <v>123.4</v>
      </c>
      <c r="V62" s="14">
        <f t="shared" si="32"/>
        <v>0</v>
      </c>
      <c r="W62" s="5">
        <v>198.8</v>
      </c>
      <c r="X62" s="14">
        <f t="shared" si="33"/>
        <v>1.2219959266802473E-2</v>
      </c>
      <c r="Y62" s="5">
        <v>162.1</v>
      </c>
      <c r="Z62" s="14">
        <f t="shared" si="34"/>
        <v>3.0940594059405942E-3</v>
      </c>
      <c r="AA62" s="5">
        <v>192.4</v>
      </c>
      <c r="AB62" s="11">
        <f t="shared" si="35"/>
        <v>4.6997389033942858E-3</v>
      </c>
    </row>
    <row r="63" spans="2:28" x14ac:dyDescent="0.3">
      <c r="B63" s="6" t="s">
        <v>33</v>
      </c>
      <c r="C63" s="3">
        <v>2022</v>
      </c>
      <c r="D63" s="3" t="s">
        <v>55</v>
      </c>
      <c r="E63" s="3">
        <v>170.2</v>
      </c>
      <c r="F63" s="14">
        <f t="shared" si="24"/>
        <v>1.0688836104512963E-2</v>
      </c>
      <c r="G63" s="3">
        <v>212.9</v>
      </c>
      <c r="H63" s="14">
        <f t="shared" si="25"/>
        <v>-2.3430178069353325E-3</v>
      </c>
      <c r="I63" s="3">
        <v>191.9</v>
      </c>
      <c r="J63" s="14">
        <f t="shared" si="26"/>
        <v>4.7489082969432411E-2</v>
      </c>
      <c r="K63" s="3">
        <v>173.9</v>
      </c>
      <c r="L63" s="14">
        <f t="shared" si="27"/>
        <v>9.286128845037692E-3</v>
      </c>
      <c r="M63" s="3">
        <v>179.1</v>
      </c>
      <c r="N63" s="14">
        <f t="shared" si="28"/>
        <v>-5.0000000000000313E-3</v>
      </c>
      <c r="O63" s="3">
        <v>159.5</v>
      </c>
      <c r="P63" s="14">
        <f t="shared" si="29"/>
        <v>-1.9065190651906486E-2</v>
      </c>
      <c r="Q63" s="3">
        <v>178.7</v>
      </c>
      <c r="R63" s="14">
        <f t="shared" si="30"/>
        <v>-0.1304136253041363</v>
      </c>
      <c r="S63" s="3">
        <v>171.3</v>
      </c>
      <c r="T63" s="14">
        <f t="shared" si="31"/>
        <v>1.7543859649123471E-3</v>
      </c>
      <c r="U63" s="3">
        <v>123.1</v>
      </c>
      <c r="V63" s="14">
        <f t="shared" si="32"/>
        <v>-2.4311183144247275E-3</v>
      </c>
      <c r="W63" s="3">
        <v>200.5</v>
      </c>
      <c r="X63" s="14">
        <f t="shared" si="33"/>
        <v>8.5513078470824365E-3</v>
      </c>
      <c r="Y63" s="3">
        <v>162.80000000000001</v>
      </c>
      <c r="Z63" s="14">
        <f t="shared" si="34"/>
        <v>4.3183220234424245E-3</v>
      </c>
      <c r="AA63" s="3">
        <v>193.3</v>
      </c>
      <c r="AB63" s="11">
        <f t="shared" si="35"/>
        <v>4.6777546777547075E-3</v>
      </c>
    </row>
    <row r="64" spans="2:28" x14ac:dyDescent="0.3">
      <c r="B64" s="4" t="s">
        <v>33</v>
      </c>
      <c r="C64" s="5">
        <v>2023</v>
      </c>
      <c r="D64" s="5" t="s">
        <v>31</v>
      </c>
      <c r="E64" s="5">
        <v>173.3</v>
      </c>
      <c r="F64" s="14">
        <f t="shared" si="24"/>
        <v>1.821386603995313E-2</v>
      </c>
      <c r="G64" s="5">
        <v>215.2</v>
      </c>
      <c r="H64" s="14">
        <f t="shared" si="25"/>
        <v>1.0803193987787613E-2</v>
      </c>
      <c r="I64" s="5">
        <v>197</v>
      </c>
      <c r="J64" s="14">
        <f t="shared" si="26"/>
        <v>2.6576341844710756E-2</v>
      </c>
      <c r="K64" s="5">
        <v>175.2</v>
      </c>
      <c r="L64" s="14">
        <f t="shared" si="27"/>
        <v>7.4755606670499301E-3</v>
      </c>
      <c r="M64" s="5">
        <v>178</v>
      </c>
      <c r="N64" s="14">
        <f t="shared" si="28"/>
        <v>-6.1418202121719398E-3</v>
      </c>
      <c r="O64" s="5">
        <v>160.5</v>
      </c>
      <c r="P64" s="14">
        <f t="shared" si="29"/>
        <v>6.269592476489028E-3</v>
      </c>
      <c r="Q64" s="5">
        <v>175.3</v>
      </c>
      <c r="R64" s="14">
        <f t="shared" si="30"/>
        <v>-1.9026301063234344E-2</v>
      </c>
      <c r="S64" s="5">
        <v>171.2</v>
      </c>
      <c r="T64" s="14">
        <f t="shared" si="31"/>
        <v>-5.837711617047445E-4</v>
      </c>
      <c r="U64" s="5">
        <v>122.7</v>
      </c>
      <c r="V64" s="14">
        <f t="shared" si="32"/>
        <v>-3.2493907392363241E-3</v>
      </c>
      <c r="W64" s="5">
        <v>204.3</v>
      </c>
      <c r="X64" s="14">
        <f t="shared" si="33"/>
        <v>1.8952618453865394E-2</v>
      </c>
      <c r="Y64" s="5">
        <v>163.69999999999999</v>
      </c>
      <c r="Z64" s="14">
        <f t="shared" si="34"/>
        <v>5.5282555282553884E-3</v>
      </c>
      <c r="AA64" s="5">
        <v>194.3</v>
      </c>
      <c r="AB64" s="11">
        <f t="shared" si="35"/>
        <v>5.1733057423693739E-3</v>
      </c>
    </row>
    <row r="65" spans="1:28" x14ac:dyDescent="0.3">
      <c r="B65" s="6" t="s">
        <v>33</v>
      </c>
      <c r="C65" s="3">
        <v>2023</v>
      </c>
      <c r="D65" s="3" t="s">
        <v>36</v>
      </c>
      <c r="E65" s="3">
        <v>174.7</v>
      </c>
      <c r="F65" s="14">
        <f t="shared" si="24"/>
        <v>8.078476630121045E-3</v>
      </c>
      <c r="G65" s="3">
        <v>212.2</v>
      </c>
      <c r="H65" s="14">
        <f t="shared" si="25"/>
        <v>-1.3940520446096656E-2</v>
      </c>
      <c r="I65" s="3">
        <v>177.2</v>
      </c>
      <c r="J65" s="14">
        <f t="shared" si="26"/>
        <v>-0.10050761421319802</v>
      </c>
      <c r="K65" s="3">
        <v>177.9</v>
      </c>
      <c r="L65" s="14">
        <f t="shared" si="27"/>
        <v>1.5410958904109687E-2</v>
      </c>
      <c r="M65" s="3">
        <v>172.2</v>
      </c>
      <c r="N65" s="14">
        <f t="shared" si="28"/>
        <v>-3.2584269662921411E-2</v>
      </c>
      <c r="O65" s="3">
        <v>172.1</v>
      </c>
      <c r="P65" s="14">
        <f t="shared" si="29"/>
        <v>7.2274143302180655E-2</v>
      </c>
      <c r="Q65" s="3">
        <v>175.8</v>
      </c>
      <c r="R65" s="14">
        <f t="shared" si="30"/>
        <v>2.8522532800912721E-3</v>
      </c>
      <c r="S65" s="3">
        <v>172.2</v>
      </c>
      <c r="T65" s="14">
        <f t="shared" si="31"/>
        <v>5.8411214953271035E-3</v>
      </c>
      <c r="U65" s="3">
        <v>121.9</v>
      </c>
      <c r="V65" s="14">
        <f t="shared" si="32"/>
        <v>-6.5199674001629754E-3</v>
      </c>
      <c r="W65" s="3">
        <v>204.8</v>
      </c>
      <c r="X65" s="14">
        <f t="shared" si="33"/>
        <v>2.4473813020068525E-3</v>
      </c>
      <c r="Y65" s="3">
        <v>164.9</v>
      </c>
      <c r="Z65" s="14">
        <f t="shared" si="34"/>
        <v>7.3304825901039528E-3</v>
      </c>
      <c r="AA65" s="3">
        <v>196.6</v>
      </c>
      <c r="AB65" s="11">
        <f t="shared" si="35"/>
        <v>1.1837364899639644E-2</v>
      </c>
    </row>
    <row r="66" spans="1:28" x14ac:dyDescent="0.3">
      <c r="B66" s="4" t="s">
        <v>33</v>
      </c>
      <c r="C66" s="5">
        <v>2023</v>
      </c>
      <c r="D66" s="5" t="s">
        <v>38</v>
      </c>
      <c r="E66" s="5">
        <v>174.7</v>
      </c>
      <c r="F66" s="14">
        <f t="shared" si="24"/>
        <v>0</v>
      </c>
      <c r="G66" s="5">
        <v>212.2</v>
      </c>
      <c r="H66" s="14">
        <f t="shared" si="25"/>
        <v>0</v>
      </c>
      <c r="I66" s="5">
        <v>177.2</v>
      </c>
      <c r="J66" s="14">
        <f t="shared" si="26"/>
        <v>0</v>
      </c>
      <c r="K66" s="5">
        <v>177.9</v>
      </c>
      <c r="L66" s="14">
        <f t="shared" si="27"/>
        <v>0</v>
      </c>
      <c r="M66" s="5">
        <v>172.2</v>
      </c>
      <c r="N66" s="14">
        <f t="shared" si="28"/>
        <v>0</v>
      </c>
      <c r="O66" s="5">
        <v>172.1</v>
      </c>
      <c r="P66" s="14">
        <f t="shared" si="29"/>
        <v>0</v>
      </c>
      <c r="Q66" s="5">
        <v>175.9</v>
      </c>
      <c r="R66" s="14">
        <f t="shared" si="30"/>
        <v>5.6882821387937608E-4</v>
      </c>
      <c r="S66" s="5">
        <v>172.2</v>
      </c>
      <c r="T66" s="14">
        <f t="shared" si="31"/>
        <v>0</v>
      </c>
      <c r="U66" s="5">
        <v>121.9</v>
      </c>
      <c r="V66" s="14">
        <f t="shared" si="32"/>
        <v>0</v>
      </c>
      <c r="W66" s="5">
        <v>204.8</v>
      </c>
      <c r="X66" s="14">
        <f t="shared" si="33"/>
        <v>0</v>
      </c>
      <c r="Y66" s="5">
        <v>164.9</v>
      </c>
      <c r="Z66" s="14">
        <f t="shared" si="34"/>
        <v>0</v>
      </c>
      <c r="AA66" s="5">
        <v>196.6</v>
      </c>
      <c r="AB66" s="11">
        <f t="shared" si="35"/>
        <v>0</v>
      </c>
    </row>
    <row r="67" spans="1:28" x14ac:dyDescent="0.3">
      <c r="B67" s="6" t="s">
        <v>33</v>
      </c>
      <c r="C67" s="3">
        <v>2023</v>
      </c>
      <c r="D67" s="3" t="s">
        <v>39</v>
      </c>
      <c r="E67" s="3">
        <v>174.8</v>
      </c>
      <c r="F67" s="14">
        <f t="shared" si="24"/>
        <v>5.7240984544947189E-4</v>
      </c>
      <c r="G67" s="3">
        <v>213.7</v>
      </c>
      <c r="H67" s="14">
        <f t="shared" si="25"/>
        <v>7.068803016022621E-3</v>
      </c>
      <c r="I67" s="3">
        <v>172.4</v>
      </c>
      <c r="J67" s="14">
        <f t="shared" si="26"/>
        <v>-2.7088036117381396E-2</v>
      </c>
      <c r="K67" s="3">
        <v>178.8</v>
      </c>
      <c r="L67" s="14">
        <f t="shared" si="27"/>
        <v>5.0590219224283623E-3</v>
      </c>
      <c r="M67" s="3">
        <v>168.7</v>
      </c>
      <c r="N67" s="14">
        <f t="shared" si="28"/>
        <v>-2.0325203252032523E-2</v>
      </c>
      <c r="O67" s="3">
        <v>179.2</v>
      </c>
      <c r="P67" s="14">
        <f t="shared" si="29"/>
        <v>4.1255084253341047E-2</v>
      </c>
      <c r="Q67" s="3">
        <v>179.9</v>
      </c>
      <c r="R67" s="14">
        <f t="shared" si="30"/>
        <v>2.2740193291642979E-2</v>
      </c>
      <c r="S67" s="3">
        <v>174.7</v>
      </c>
      <c r="T67" s="14">
        <f t="shared" si="31"/>
        <v>1.4518002322880372E-2</v>
      </c>
      <c r="U67" s="3">
        <v>123.1</v>
      </c>
      <c r="V67" s="14">
        <f t="shared" si="32"/>
        <v>9.8441345365052387E-3</v>
      </c>
      <c r="W67" s="3">
        <v>207.8</v>
      </c>
      <c r="X67" s="14">
        <f t="shared" si="33"/>
        <v>1.46484375E-2</v>
      </c>
      <c r="Y67" s="3">
        <v>165.5</v>
      </c>
      <c r="Z67" s="14">
        <f t="shared" si="34"/>
        <v>3.6385688295936585E-3</v>
      </c>
      <c r="AA67" s="3">
        <v>197</v>
      </c>
      <c r="AB67" s="11">
        <f t="shared" si="35"/>
        <v>2.034587995930853E-3</v>
      </c>
    </row>
    <row r="68" spans="1:28" x14ac:dyDescent="0.3">
      <c r="B68" s="4" t="s">
        <v>33</v>
      </c>
      <c r="C68" s="5">
        <v>2023</v>
      </c>
      <c r="D68" s="5" t="s">
        <v>41</v>
      </c>
      <c r="E68" s="5">
        <v>174.7</v>
      </c>
      <c r="F68" s="14">
        <f t="shared" si="24"/>
        <v>-5.7208237986283023E-4</v>
      </c>
      <c r="G68" s="5">
        <v>219.4</v>
      </c>
      <c r="H68" s="14">
        <f t="shared" si="25"/>
        <v>2.6672905942910705E-2</v>
      </c>
      <c r="I68" s="5">
        <v>176.7</v>
      </c>
      <c r="J68" s="14">
        <f t="shared" si="26"/>
        <v>2.4941995359628672E-2</v>
      </c>
      <c r="K68" s="5">
        <v>179.4</v>
      </c>
      <c r="L68" s="14">
        <f t="shared" si="27"/>
        <v>3.355704697986545E-3</v>
      </c>
      <c r="M68" s="5">
        <v>164.4</v>
      </c>
      <c r="N68" s="14">
        <f t="shared" si="28"/>
        <v>-2.5489033787788874E-2</v>
      </c>
      <c r="O68" s="5">
        <v>175.8</v>
      </c>
      <c r="P68" s="14">
        <f t="shared" si="29"/>
        <v>-1.8973214285714159E-2</v>
      </c>
      <c r="Q68" s="5">
        <v>185</v>
      </c>
      <c r="R68" s="14">
        <f t="shared" si="30"/>
        <v>2.8349082823790964E-2</v>
      </c>
      <c r="S68" s="5">
        <v>176.9</v>
      </c>
      <c r="T68" s="14">
        <f t="shared" si="31"/>
        <v>1.2593016599885617E-2</v>
      </c>
      <c r="U68" s="5">
        <v>124.2</v>
      </c>
      <c r="V68" s="14">
        <f t="shared" si="32"/>
        <v>8.9358245329001513E-3</v>
      </c>
      <c r="W68" s="5">
        <v>211.9</v>
      </c>
      <c r="X68" s="14">
        <f t="shared" si="33"/>
        <v>1.9730510105871003E-2</v>
      </c>
      <c r="Y68" s="5">
        <v>165.9</v>
      </c>
      <c r="Z68" s="14">
        <f t="shared" si="34"/>
        <v>2.4169184290030554E-3</v>
      </c>
      <c r="AA68" s="5">
        <v>197.7</v>
      </c>
      <c r="AB68" s="11">
        <f t="shared" si="35"/>
        <v>3.5532994923857292E-3</v>
      </c>
    </row>
    <row r="69" spans="1:28" x14ac:dyDescent="0.3">
      <c r="F69" s="17">
        <f>F68-F58</f>
        <v>-1.2000653808434332E-2</v>
      </c>
      <c r="H69" s="20">
        <v>0.06</v>
      </c>
      <c r="J69" s="17">
        <v>0</v>
      </c>
      <c r="L69" s="17">
        <v>0</v>
      </c>
      <c r="N69" s="17">
        <f>N68-N58</f>
        <v>-5.3405714336002032E-3</v>
      </c>
      <c r="P69" s="17">
        <f>P68-P58</f>
        <v>-4.9989871379338552E-2</v>
      </c>
      <c r="R69" s="17">
        <f>R68-R58</f>
        <v>4.2533479986911531E-2</v>
      </c>
      <c r="T69" s="17">
        <v>0.01</v>
      </c>
      <c r="V69" s="17">
        <v>0.01</v>
      </c>
      <c r="X69" s="17">
        <v>0</v>
      </c>
      <c r="Z69" s="17">
        <v>0</v>
      </c>
      <c r="AB69" s="17">
        <v>-0.01</v>
      </c>
    </row>
    <row r="70" spans="1:28" x14ac:dyDescent="0.3">
      <c r="A70" s="6" t="s">
        <v>190</v>
      </c>
      <c r="B70" s="3"/>
      <c r="C70" s="3"/>
      <c r="D70" s="3"/>
    </row>
    <row r="71" spans="1:28" x14ac:dyDescent="0.3">
      <c r="A71" s="6" t="s">
        <v>191</v>
      </c>
      <c r="B71" s="3"/>
      <c r="C71" s="3"/>
      <c r="D7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FFEF-702F-4B90-A050-8FBAB1E8625D}">
  <dimension ref="C2:Y63"/>
  <sheetViews>
    <sheetView topLeftCell="B1" workbookViewId="0">
      <selection activeCell="M39" sqref="M39"/>
    </sheetView>
  </sheetViews>
  <sheetFormatPr defaultRowHeight="14.4" x14ac:dyDescent="0.3"/>
  <cols>
    <col min="3" max="3" width="10.109375" bestFit="1" customWidth="1"/>
    <col min="5" max="6" width="18.77734375" bestFit="1" customWidth="1"/>
    <col min="7" max="7" width="18.77734375" customWidth="1"/>
    <col min="8" max="8" width="12.5546875" bestFit="1" customWidth="1"/>
    <col min="10" max="10" width="16.33203125" bestFit="1" customWidth="1"/>
    <col min="11" max="11" width="16.33203125" customWidth="1"/>
    <col min="12" max="12" width="16.33203125" bestFit="1" customWidth="1"/>
    <col min="13" max="13" width="16.33203125" customWidth="1"/>
    <col min="14" max="14" width="11.21875" bestFit="1" customWidth="1"/>
    <col min="15" max="15" width="11.21875" customWidth="1"/>
    <col min="16" max="16" width="10.21875" bestFit="1" customWidth="1"/>
    <col min="17" max="17" width="10.21875" customWidth="1"/>
    <col min="18" max="18" width="18" bestFit="1" customWidth="1"/>
    <col min="19" max="19" width="18" customWidth="1"/>
    <col min="20" max="20" width="18" bestFit="1" customWidth="1"/>
    <col min="21" max="21" width="18" customWidth="1"/>
    <col min="22" max="22" width="12.21875" bestFit="1" customWidth="1"/>
    <col min="23" max="23" width="12.21875" customWidth="1"/>
    <col min="25" max="25" width="12" bestFit="1" customWidth="1"/>
  </cols>
  <sheetData>
    <row r="2" spans="3:25" x14ac:dyDescent="0.3">
      <c r="C2" t="s">
        <v>181</v>
      </c>
    </row>
    <row r="4" spans="3:25" x14ac:dyDescent="0.3">
      <c r="C4" s="1" t="s">
        <v>0</v>
      </c>
      <c r="D4" s="2" t="s">
        <v>1</v>
      </c>
      <c r="E4" s="2" t="s">
        <v>2</v>
      </c>
      <c r="F4" s="2" t="s">
        <v>3</v>
      </c>
      <c r="G4" s="2" t="s">
        <v>192</v>
      </c>
      <c r="H4" s="2" t="s">
        <v>4</v>
      </c>
      <c r="I4" s="2" t="s">
        <v>192</v>
      </c>
      <c r="J4" s="2" t="s">
        <v>5</v>
      </c>
      <c r="K4" s="2" t="s">
        <v>192</v>
      </c>
      <c r="L4" s="2" t="s">
        <v>6</v>
      </c>
      <c r="M4" s="2" t="s">
        <v>192</v>
      </c>
      <c r="N4" s="2" t="s">
        <v>7</v>
      </c>
      <c r="O4" s="2" t="s">
        <v>192</v>
      </c>
      <c r="P4" s="2" t="s">
        <v>8</v>
      </c>
      <c r="Q4" s="2" t="s">
        <v>192</v>
      </c>
      <c r="R4" s="2" t="s">
        <v>9</v>
      </c>
      <c r="S4" s="2" t="s">
        <v>192</v>
      </c>
      <c r="T4" s="2" t="s">
        <v>10</v>
      </c>
      <c r="U4" s="2" t="s">
        <v>192</v>
      </c>
      <c r="V4" s="2" t="s">
        <v>21</v>
      </c>
      <c r="W4" s="2" t="s">
        <v>192</v>
      </c>
      <c r="X4" s="2" t="s">
        <v>23</v>
      </c>
    </row>
    <row r="5" spans="3:25" x14ac:dyDescent="0.3">
      <c r="C5" s="4" t="s">
        <v>30</v>
      </c>
      <c r="D5" s="5">
        <v>2019</v>
      </c>
      <c r="E5" s="5" t="s">
        <v>31</v>
      </c>
      <c r="F5" s="5">
        <v>136.6</v>
      </c>
      <c r="G5" s="5"/>
      <c r="H5" s="5">
        <v>152.5</v>
      </c>
      <c r="I5" s="5"/>
      <c r="J5" s="5">
        <v>138.19999999999999</v>
      </c>
      <c r="K5" s="5"/>
      <c r="L5" s="5">
        <v>142.4</v>
      </c>
      <c r="M5" s="5"/>
      <c r="N5" s="5">
        <v>123.9</v>
      </c>
      <c r="O5" s="5"/>
      <c r="P5" s="5">
        <v>135.5</v>
      </c>
      <c r="Q5" s="5"/>
      <c r="R5" s="5">
        <v>131.69999999999999</v>
      </c>
      <c r="S5" s="5"/>
      <c r="T5" s="5">
        <v>121.3</v>
      </c>
      <c r="U5" s="5"/>
      <c r="V5" s="5">
        <v>149.6</v>
      </c>
      <c r="W5" s="5"/>
      <c r="X5" s="5">
        <v>149.6</v>
      </c>
    </row>
    <row r="6" spans="3:25" x14ac:dyDescent="0.3">
      <c r="C6" s="6" t="s">
        <v>30</v>
      </c>
      <c r="D6" s="3">
        <v>2019</v>
      </c>
      <c r="E6" s="3" t="s">
        <v>36</v>
      </c>
      <c r="F6" s="3">
        <v>136.80000000000001</v>
      </c>
      <c r="G6" s="21">
        <f>(F6-F5)/F5</f>
        <v>1.4641288433383387E-3</v>
      </c>
      <c r="H6" s="3">
        <v>153</v>
      </c>
      <c r="I6" s="3">
        <f>(H6-H5)/H5</f>
        <v>3.2786885245901639E-3</v>
      </c>
      <c r="J6" s="3">
        <v>139.1</v>
      </c>
      <c r="K6" s="3">
        <f>(J6-J5)/J5</f>
        <v>6.5123010130246437E-3</v>
      </c>
      <c r="L6" s="3">
        <v>142.5</v>
      </c>
      <c r="M6" s="3">
        <f>(L6-L5)/L5</f>
        <v>7.0224719101119604E-4</v>
      </c>
      <c r="N6" s="3">
        <v>124.1</v>
      </c>
      <c r="O6" s="3">
        <f>(N6-N5)/N5</f>
        <v>1.6142050040354207E-3</v>
      </c>
      <c r="P6" s="3">
        <v>135.80000000000001</v>
      </c>
      <c r="Q6" s="3">
        <f>(P6-P5)/P5</f>
        <v>2.2140221402214863E-3</v>
      </c>
      <c r="R6" s="3">
        <v>128.69999999999999</v>
      </c>
      <c r="S6" s="3">
        <f>(R6-R5)/R5</f>
        <v>-2.2779043280182234E-2</v>
      </c>
      <c r="T6" s="3">
        <v>121.5</v>
      </c>
      <c r="U6" s="3">
        <f>(T6-T5)/T5</f>
        <v>1.6488046166529501E-3</v>
      </c>
      <c r="V6" s="3">
        <v>149.9</v>
      </c>
      <c r="W6" s="3">
        <f>(V6-V5)/V5</f>
        <v>2.0053475935829638E-3</v>
      </c>
      <c r="X6" s="3">
        <v>149.9</v>
      </c>
      <c r="Y6">
        <f>(X6-X5)/X5</f>
        <v>2.0053475935829638E-3</v>
      </c>
    </row>
    <row r="7" spans="3:25" x14ac:dyDescent="0.3">
      <c r="C7" s="4" t="s">
        <v>30</v>
      </c>
      <c r="D7" s="5">
        <v>2019</v>
      </c>
      <c r="E7" s="5" t="s">
        <v>38</v>
      </c>
      <c r="F7" s="5">
        <v>136.9</v>
      </c>
      <c r="G7" s="21">
        <f t="shared" ref="G7:G17" si="0">(F7-F6)/F6</f>
        <v>7.3099415204674206E-4</v>
      </c>
      <c r="H7" s="5">
        <v>154.1</v>
      </c>
      <c r="I7" s="3">
        <f t="shared" ref="I7:I17" si="1">(H7-H6)/H6</f>
        <v>7.1895424836600939E-3</v>
      </c>
      <c r="J7" s="5">
        <v>138.69999999999999</v>
      </c>
      <c r="K7" s="3">
        <f t="shared" ref="K7:K17" si="2">(J7-J6)/J6</f>
        <v>-2.8756290438533838E-3</v>
      </c>
      <c r="L7" s="5">
        <v>142.5</v>
      </c>
      <c r="M7" s="3">
        <f t="shared" ref="M7:M17" si="3">(L7-L6)/L6</f>
        <v>0</v>
      </c>
      <c r="N7" s="5">
        <v>124.1</v>
      </c>
      <c r="O7" s="3">
        <f t="shared" ref="O7:O17" si="4">(N7-N6)/N6</f>
        <v>0</v>
      </c>
      <c r="P7" s="5">
        <v>136.1</v>
      </c>
      <c r="Q7" s="3">
        <f t="shared" ref="Q7:Q17" si="5">(P7-P6)/P6</f>
        <v>2.2091310751103307E-3</v>
      </c>
      <c r="R7" s="5">
        <v>128.19999999999999</v>
      </c>
      <c r="S7" s="3">
        <f t="shared" ref="S7:S17" si="6">(R7-R6)/R6</f>
        <v>-3.8850038850038854E-3</v>
      </c>
      <c r="T7" s="5">
        <v>122.3</v>
      </c>
      <c r="U7" s="3">
        <f t="shared" ref="U7:U17" si="7">(T7-T6)/T6</f>
        <v>6.5843621399176719E-3</v>
      </c>
      <c r="V7" s="5">
        <v>150.4</v>
      </c>
      <c r="W7" s="3">
        <f t="shared" ref="W7:W17" si="8">(V7-V6)/V6</f>
        <v>3.3355570380253501E-3</v>
      </c>
      <c r="X7" s="5">
        <v>150.4</v>
      </c>
      <c r="Y7">
        <f t="shared" ref="Y7:Y17" si="9">(X7-X6)/X6</f>
        <v>3.3355570380253501E-3</v>
      </c>
    </row>
    <row r="8" spans="3:25" x14ac:dyDescent="0.3">
      <c r="C8" s="6" t="s">
        <v>30</v>
      </c>
      <c r="D8" s="3">
        <v>2019</v>
      </c>
      <c r="E8" s="3" t="s">
        <v>41</v>
      </c>
      <c r="F8" s="3">
        <v>137.4</v>
      </c>
      <c r="G8" s="21">
        <f t="shared" si="0"/>
        <v>3.6523009495982466E-3</v>
      </c>
      <c r="H8" s="3">
        <v>159.5</v>
      </c>
      <c r="I8" s="3">
        <f t="shared" si="1"/>
        <v>3.5042180402336184E-2</v>
      </c>
      <c r="J8" s="3">
        <v>134.5</v>
      </c>
      <c r="K8" s="3">
        <f t="shared" si="2"/>
        <v>-3.0281182408074904E-2</v>
      </c>
      <c r="L8" s="3">
        <v>142.6</v>
      </c>
      <c r="M8" s="3">
        <f t="shared" si="3"/>
        <v>7.0175438596487244E-4</v>
      </c>
      <c r="N8" s="3">
        <v>124</v>
      </c>
      <c r="O8" s="3">
        <f t="shared" si="4"/>
        <v>-8.058017727638543E-4</v>
      </c>
      <c r="P8" s="3">
        <v>143.69999999999999</v>
      </c>
      <c r="Q8" s="3">
        <f t="shared" si="5"/>
        <v>5.584129316678909E-2</v>
      </c>
      <c r="R8" s="3">
        <v>133.4</v>
      </c>
      <c r="S8" s="3">
        <f t="shared" si="6"/>
        <v>4.0561622464898729E-2</v>
      </c>
      <c r="T8" s="3">
        <v>125.1</v>
      </c>
      <c r="U8" s="3">
        <f t="shared" si="7"/>
        <v>2.2894521668029414E-2</v>
      </c>
      <c r="V8" s="3">
        <v>151.30000000000001</v>
      </c>
      <c r="W8" s="3">
        <f t="shared" si="8"/>
        <v>5.9840425531915266E-3</v>
      </c>
      <c r="X8" s="3">
        <v>151.30000000000001</v>
      </c>
      <c r="Y8">
        <f t="shared" si="9"/>
        <v>5.9840425531915266E-3</v>
      </c>
    </row>
    <row r="9" spans="3:25" x14ac:dyDescent="0.3">
      <c r="C9" s="4" t="s">
        <v>30</v>
      </c>
      <c r="D9" s="5">
        <v>2019</v>
      </c>
      <c r="E9" s="5" t="s">
        <v>42</v>
      </c>
      <c r="F9" s="5">
        <v>137.80000000000001</v>
      </c>
      <c r="G9" s="21">
        <f t="shared" si="0"/>
        <v>2.9112081513828652E-3</v>
      </c>
      <c r="H9" s="5">
        <v>163.5</v>
      </c>
      <c r="I9" s="3">
        <f t="shared" si="1"/>
        <v>2.5078369905956112E-2</v>
      </c>
      <c r="J9" s="5">
        <v>136.19999999999999</v>
      </c>
      <c r="K9" s="3">
        <f t="shared" si="2"/>
        <v>1.2639405204460882E-2</v>
      </c>
      <c r="L9" s="5">
        <v>143.19999999999999</v>
      </c>
      <c r="M9" s="3">
        <f t="shared" si="3"/>
        <v>4.2075736325385294E-3</v>
      </c>
      <c r="N9" s="5">
        <v>124.3</v>
      </c>
      <c r="O9" s="3">
        <f t="shared" si="4"/>
        <v>2.4193548387096545E-3</v>
      </c>
      <c r="P9" s="5">
        <v>143.30000000000001</v>
      </c>
      <c r="Q9" s="3">
        <f t="shared" si="5"/>
        <v>-2.7835768963116025E-3</v>
      </c>
      <c r="R9" s="5">
        <v>140.6</v>
      </c>
      <c r="S9" s="3">
        <f t="shared" si="6"/>
        <v>5.3973013493253286E-2</v>
      </c>
      <c r="T9" s="5">
        <v>128.69999999999999</v>
      </c>
      <c r="U9" s="3">
        <f t="shared" si="7"/>
        <v>2.8776978417266143E-2</v>
      </c>
      <c r="V9" s="5">
        <v>151.69999999999999</v>
      </c>
      <c r="W9" s="3">
        <f t="shared" si="8"/>
        <v>2.6437541308656789E-3</v>
      </c>
      <c r="X9" s="5">
        <v>151.69999999999999</v>
      </c>
      <c r="Y9">
        <f t="shared" si="9"/>
        <v>2.6437541308656789E-3</v>
      </c>
    </row>
    <row r="10" spans="3:25" x14ac:dyDescent="0.3">
      <c r="C10" s="6" t="s">
        <v>30</v>
      </c>
      <c r="D10" s="3">
        <v>2019</v>
      </c>
      <c r="E10" s="3" t="s">
        <v>44</v>
      </c>
      <c r="F10" s="3">
        <v>138.4</v>
      </c>
      <c r="G10" s="21">
        <f t="shared" si="0"/>
        <v>4.3541364296080859E-3</v>
      </c>
      <c r="H10" s="3">
        <v>164</v>
      </c>
      <c r="I10" s="3">
        <f t="shared" si="1"/>
        <v>3.0581039755351682E-3</v>
      </c>
      <c r="J10" s="3">
        <v>138.4</v>
      </c>
      <c r="K10" s="3">
        <f t="shared" si="2"/>
        <v>1.6152716593245353E-2</v>
      </c>
      <c r="L10" s="3">
        <v>143.9</v>
      </c>
      <c r="M10" s="3">
        <f t="shared" si="3"/>
        <v>4.8882681564247007E-3</v>
      </c>
      <c r="N10" s="3">
        <v>124.4</v>
      </c>
      <c r="O10" s="3">
        <f t="shared" si="4"/>
        <v>8.0450522928405893E-4</v>
      </c>
      <c r="P10" s="3">
        <v>146.4</v>
      </c>
      <c r="Q10" s="3">
        <f t="shared" si="5"/>
        <v>2.1632937892533104E-2</v>
      </c>
      <c r="R10" s="3">
        <v>150.1</v>
      </c>
      <c r="S10" s="3">
        <f t="shared" si="6"/>
        <v>6.7567567567567571E-2</v>
      </c>
      <c r="T10" s="3">
        <v>130.6</v>
      </c>
      <c r="U10" s="3">
        <f t="shared" si="7"/>
        <v>1.4763014763014809E-2</v>
      </c>
      <c r="V10" s="3">
        <v>152.19999999999999</v>
      </c>
      <c r="W10" s="3">
        <f t="shared" si="8"/>
        <v>3.2959789057350037E-3</v>
      </c>
      <c r="X10" s="3">
        <v>152.19999999999999</v>
      </c>
      <c r="Y10">
        <f t="shared" si="9"/>
        <v>3.2959789057350037E-3</v>
      </c>
    </row>
    <row r="11" spans="3:25" x14ac:dyDescent="0.3">
      <c r="C11" s="4" t="s">
        <v>30</v>
      </c>
      <c r="D11" s="5">
        <v>2019</v>
      </c>
      <c r="E11" s="5" t="s">
        <v>46</v>
      </c>
      <c r="F11" s="5">
        <v>139.19999999999999</v>
      </c>
      <c r="G11" s="21">
        <f t="shared" si="0"/>
        <v>5.7803468208091251E-3</v>
      </c>
      <c r="H11" s="5">
        <v>161.9</v>
      </c>
      <c r="I11" s="3">
        <f t="shared" si="1"/>
        <v>-1.2804878048780452E-2</v>
      </c>
      <c r="J11" s="5">
        <v>137.1</v>
      </c>
      <c r="K11" s="3">
        <f t="shared" si="2"/>
        <v>-9.3930635838151109E-3</v>
      </c>
      <c r="L11" s="5">
        <v>144.6</v>
      </c>
      <c r="M11" s="3">
        <f t="shared" si="3"/>
        <v>4.8644892286309142E-3</v>
      </c>
      <c r="N11" s="5">
        <v>124.7</v>
      </c>
      <c r="O11" s="3">
        <f t="shared" si="4"/>
        <v>2.4115755627009418E-3</v>
      </c>
      <c r="P11" s="5">
        <v>145.5</v>
      </c>
      <c r="Q11" s="3">
        <f t="shared" si="5"/>
        <v>-6.1475409836065963E-3</v>
      </c>
      <c r="R11" s="5">
        <v>156.19999999999999</v>
      </c>
      <c r="S11" s="3">
        <f t="shared" si="6"/>
        <v>4.0639573617588236E-2</v>
      </c>
      <c r="T11" s="5">
        <v>131.5</v>
      </c>
      <c r="U11" s="3">
        <f t="shared" si="7"/>
        <v>6.891271056661606E-3</v>
      </c>
      <c r="V11" s="5">
        <v>152.69999999999999</v>
      </c>
      <c r="W11" s="3">
        <f t="shared" si="8"/>
        <v>3.28515111695138E-3</v>
      </c>
      <c r="X11" s="5">
        <v>152.69999999999999</v>
      </c>
      <c r="Y11">
        <f t="shared" si="9"/>
        <v>3.28515111695138E-3</v>
      </c>
    </row>
    <row r="12" spans="3:25" x14ac:dyDescent="0.3">
      <c r="C12" s="6" t="s">
        <v>30</v>
      </c>
      <c r="D12" s="3">
        <v>2019</v>
      </c>
      <c r="E12" s="3" t="s">
        <v>48</v>
      </c>
      <c r="F12" s="3">
        <v>140.1</v>
      </c>
      <c r="G12" s="21">
        <f t="shared" si="0"/>
        <v>6.4655172413793519E-3</v>
      </c>
      <c r="H12" s="3">
        <v>161.9</v>
      </c>
      <c r="I12" s="3">
        <f t="shared" si="1"/>
        <v>0</v>
      </c>
      <c r="J12" s="3">
        <v>138.30000000000001</v>
      </c>
      <c r="K12" s="3">
        <f t="shared" si="2"/>
        <v>8.7527352297594244E-3</v>
      </c>
      <c r="L12" s="3">
        <v>145.69999999999999</v>
      </c>
      <c r="M12" s="3">
        <f t="shared" si="3"/>
        <v>7.6071922544951199E-3</v>
      </c>
      <c r="N12" s="3">
        <v>125.1</v>
      </c>
      <c r="O12" s="3">
        <f t="shared" si="4"/>
        <v>3.2076984763431552E-3</v>
      </c>
      <c r="P12" s="3">
        <v>143.80000000000001</v>
      </c>
      <c r="Q12" s="3">
        <f t="shared" si="5"/>
        <v>-1.1683848797250781E-2</v>
      </c>
      <c r="R12" s="3">
        <v>163.4</v>
      </c>
      <c r="S12" s="3">
        <f t="shared" si="6"/>
        <v>4.6094750320102545E-2</v>
      </c>
      <c r="T12" s="3">
        <v>132.19999999999999</v>
      </c>
      <c r="U12" s="3">
        <f t="shared" si="7"/>
        <v>5.323193916349723E-3</v>
      </c>
      <c r="V12" s="3">
        <v>153.4</v>
      </c>
      <c r="W12" s="3">
        <f t="shared" si="8"/>
        <v>4.5841519318927122E-3</v>
      </c>
      <c r="X12" s="3">
        <v>153.4</v>
      </c>
      <c r="Y12">
        <f t="shared" si="9"/>
        <v>4.5841519318927122E-3</v>
      </c>
    </row>
    <row r="13" spans="3:25" x14ac:dyDescent="0.3">
      <c r="C13" s="4" t="s">
        <v>30</v>
      </c>
      <c r="D13" s="5">
        <v>2019</v>
      </c>
      <c r="E13" s="5" t="s">
        <v>50</v>
      </c>
      <c r="F13" s="5">
        <v>141</v>
      </c>
      <c r="G13" s="21">
        <f t="shared" si="0"/>
        <v>6.4239828693790557E-3</v>
      </c>
      <c r="H13" s="5">
        <v>161.6</v>
      </c>
      <c r="I13" s="3">
        <f t="shared" si="1"/>
        <v>-1.8529956763434919E-3</v>
      </c>
      <c r="J13" s="5">
        <v>141.19999999999999</v>
      </c>
      <c r="K13" s="3">
        <f t="shared" si="2"/>
        <v>2.0968908170643362E-2</v>
      </c>
      <c r="L13" s="5">
        <v>146.5</v>
      </c>
      <c r="M13" s="3">
        <f t="shared" si="3"/>
        <v>5.4907343857241693E-3</v>
      </c>
      <c r="N13" s="5">
        <v>125.6</v>
      </c>
      <c r="O13" s="3">
        <f t="shared" si="4"/>
        <v>3.9968025579536371E-3</v>
      </c>
      <c r="P13" s="5">
        <v>145.69999999999999</v>
      </c>
      <c r="Q13" s="3">
        <f t="shared" si="5"/>
        <v>1.3212795549373971E-2</v>
      </c>
      <c r="R13" s="5">
        <v>178.8</v>
      </c>
      <c r="S13" s="3">
        <f t="shared" si="6"/>
        <v>9.4247246022031855E-2</v>
      </c>
      <c r="T13" s="5">
        <v>133.1</v>
      </c>
      <c r="U13" s="3">
        <f t="shared" si="7"/>
        <v>6.8078668683812845E-3</v>
      </c>
      <c r="V13" s="5">
        <v>153.69999999999999</v>
      </c>
      <c r="W13" s="3">
        <f t="shared" si="8"/>
        <v>1.9556714471967596E-3</v>
      </c>
      <c r="X13" s="5">
        <v>153.69999999999999</v>
      </c>
      <c r="Y13">
        <f t="shared" si="9"/>
        <v>1.9556714471967596E-3</v>
      </c>
    </row>
    <row r="14" spans="3:25" x14ac:dyDescent="0.3">
      <c r="C14" s="6" t="s">
        <v>30</v>
      </c>
      <c r="D14" s="3">
        <v>2019</v>
      </c>
      <c r="E14" s="3" t="s">
        <v>53</v>
      </c>
      <c r="F14" s="3">
        <v>141.80000000000001</v>
      </c>
      <c r="G14" s="21">
        <f t="shared" si="0"/>
        <v>5.673758865248308E-3</v>
      </c>
      <c r="H14" s="3">
        <v>163.69999999999999</v>
      </c>
      <c r="I14" s="3">
        <f t="shared" si="1"/>
        <v>1.299504950495046E-2</v>
      </c>
      <c r="J14" s="3">
        <v>143.80000000000001</v>
      </c>
      <c r="K14" s="3">
        <f t="shared" si="2"/>
        <v>1.841359773371121E-2</v>
      </c>
      <c r="L14" s="3">
        <v>147.1</v>
      </c>
      <c r="M14" s="3">
        <f t="shared" si="3"/>
        <v>4.0955631399317016E-3</v>
      </c>
      <c r="N14" s="3">
        <v>126</v>
      </c>
      <c r="O14" s="3">
        <f t="shared" si="4"/>
        <v>3.1847133757962236E-3</v>
      </c>
      <c r="P14" s="3">
        <v>146.19999999999999</v>
      </c>
      <c r="Q14" s="3">
        <f t="shared" si="5"/>
        <v>3.4317089910775567E-3</v>
      </c>
      <c r="R14" s="3">
        <v>191.4</v>
      </c>
      <c r="S14" s="3">
        <f t="shared" si="6"/>
        <v>7.0469798657718088E-2</v>
      </c>
      <c r="T14" s="3">
        <v>136.19999999999999</v>
      </c>
      <c r="U14" s="3">
        <f t="shared" si="7"/>
        <v>2.3290758827948867E-2</v>
      </c>
      <c r="V14" s="3">
        <v>154.30000000000001</v>
      </c>
      <c r="W14" s="3">
        <f t="shared" si="8"/>
        <v>3.9037085230970905E-3</v>
      </c>
      <c r="X14" s="3">
        <v>154.30000000000001</v>
      </c>
      <c r="Y14">
        <f t="shared" si="9"/>
        <v>3.9037085230970905E-3</v>
      </c>
    </row>
    <row r="15" spans="3:25" x14ac:dyDescent="0.3">
      <c r="C15" s="4" t="s">
        <v>30</v>
      </c>
      <c r="D15" s="5">
        <v>2019</v>
      </c>
      <c r="E15" s="5" t="s">
        <v>55</v>
      </c>
      <c r="F15" s="5">
        <v>142.80000000000001</v>
      </c>
      <c r="G15" s="21">
        <f t="shared" si="0"/>
        <v>7.0521861777150911E-3</v>
      </c>
      <c r="H15" s="5">
        <v>165.3</v>
      </c>
      <c r="I15" s="3">
        <f t="shared" si="1"/>
        <v>9.7739767868052704E-3</v>
      </c>
      <c r="J15" s="5">
        <v>149.5</v>
      </c>
      <c r="K15" s="3">
        <f t="shared" si="2"/>
        <v>3.963838664812231E-2</v>
      </c>
      <c r="L15" s="5">
        <v>148.69999999999999</v>
      </c>
      <c r="M15" s="3">
        <f t="shared" si="3"/>
        <v>1.087695445275319E-2</v>
      </c>
      <c r="N15" s="5">
        <v>127.5</v>
      </c>
      <c r="O15" s="3">
        <f t="shared" si="4"/>
        <v>1.1904761904761904E-2</v>
      </c>
      <c r="P15" s="5">
        <v>144.30000000000001</v>
      </c>
      <c r="Q15" s="3">
        <f t="shared" si="5"/>
        <v>-1.2995896032831583E-2</v>
      </c>
      <c r="R15" s="5">
        <v>209.5</v>
      </c>
      <c r="S15" s="3">
        <f t="shared" si="6"/>
        <v>9.4566353187042804E-2</v>
      </c>
      <c r="T15" s="5">
        <v>138.80000000000001</v>
      </c>
      <c r="U15" s="3">
        <f t="shared" si="7"/>
        <v>1.908957415565362E-2</v>
      </c>
      <c r="V15" s="5">
        <v>154.80000000000001</v>
      </c>
      <c r="W15" s="3">
        <f t="shared" si="8"/>
        <v>3.2404406999351908E-3</v>
      </c>
      <c r="X15" s="5">
        <v>154.80000000000001</v>
      </c>
      <c r="Y15">
        <f t="shared" si="9"/>
        <v>3.2404406999351908E-3</v>
      </c>
    </row>
    <row r="16" spans="3:25" x14ac:dyDescent="0.3">
      <c r="C16" s="6" t="s">
        <v>30</v>
      </c>
      <c r="D16" s="3">
        <v>2020</v>
      </c>
      <c r="E16" s="3" t="s">
        <v>31</v>
      </c>
      <c r="F16" s="3">
        <v>143.69999999999999</v>
      </c>
      <c r="G16" s="21">
        <f t="shared" si="0"/>
        <v>6.3025210084032019E-3</v>
      </c>
      <c r="H16" s="3">
        <v>167.3</v>
      </c>
      <c r="I16" s="3">
        <f t="shared" si="1"/>
        <v>1.2099213551119176E-2</v>
      </c>
      <c r="J16" s="3">
        <v>153.5</v>
      </c>
      <c r="K16" s="3">
        <f t="shared" si="2"/>
        <v>2.6755852842809364E-2</v>
      </c>
      <c r="L16" s="3">
        <v>150.5</v>
      </c>
      <c r="M16" s="3">
        <f t="shared" si="3"/>
        <v>1.2104909213180979E-2</v>
      </c>
      <c r="N16" s="3">
        <v>132</v>
      </c>
      <c r="O16" s="3">
        <f t="shared" si="4"/>
        <v>3.5294117647058823E-2</v>
      </c>
      <c r="P16" s="3">
        <v>142.19999999999999</v>
      </c>
      <c r="Q16" s="3">
        <f t="shared" si="5"/>
        <v>-1.455301455301471E-2</v>
      </c>
      <c r="R16" s="3">
        <v>191.5</v>
      </c>
      <c r="S16" s="3">
        <f t="shared" si="6"/>
        <v>-8.5918854415274457E-2</v>
      </c>
      <c r="T16" s="3">
        <v>141.1</v>
      </c>
      <c r="U16" s="3">
        <f t="shared" si="7"/>
        <v>1.6570605187319759E-2</v>
      </c>
      <c r="V16" s="3">
        <v>155.69999999999999</v>
      </c>
      <c r="W16" s="3">
        <f t="shared" si="8"/>
        <v>5.8139534883719455E-3</v>
      </c>
      <c r="X16" s="3">
        <v>155.69999999999999</v>
      </c>
      <c r="Y16">
        <f t="shared" si="9"/>
        <v>5.8139534883719455E-3</v>
      </c>
    </row>
    <row r="17" spans="3:25" x14ac:dyDescent="0.3">
      <c r="C17" s="4" t="s">
        <v>30</v>
      </c>
      <c r="D17" s="5">
        <v>2020</v>
      </c>
      <c r="E17" s="5" t="s">
        <v>36</v>
      </c>
      <c r="F17" s="5">
        <v>144.19999999999999</v>
      </c>
      <c r="G17" s="21">
        <f t="shared" si="0"/>
        <v>3.4794711203897009E-3</v>
      </c>
      <c r="H17" s="5">
        <v>167.5</v>
      </c>
      <c r="I17" s="3">
        <f t="shared" si="1"/>
        <v>1.1954572624028011E-3</v>
      </c>
      <c r="J17" s="5">
        <v>150.9</v>
      </c>
      <c r="K17" s="3">
        <f t="shared" si="2"/>
        <v>-1.6938110749185629E-2</v>
      </c>
      <c r="L17" s="5">
        <v>150.9</v>
      </c>
      <c r="M17" s="3">
        <f t="shared" si="3"/>
        <v>2.6578073089701375E-3</v>
      </c>
      <c r="N17" s="5">
        <v>133.69999999999999</v>
      </c>
      <c r="O17" s="3">
        <f t="shared" si="4"/>
        <v>1.2878787878787793E-2</v>
      </c>
      <c r="P17" s="5">
        <v>140.69999999999999</v>
      </c>
      <c r="Q17" s="3">
        <f t="shared" si="5"/>
        <v>-1.0548523206751056E-2</v>
      </c>
      <c r="R17" s="5">
        <v>165.1</v>
      </c>
      <c r="S17" s="3">
        <f t="shared" si="6"/>
        <v>-0.1378590078328982</v>
      </c>
      <c r="T17" s="5">
        <v>141.80000000000001</v>
      </c>
      <c r="U17" s="3">
        <f t="shared" si="7"/>
        <v>4.9610205527995544E-3</v>
      </c>
      <c r="V17" s="5">
        <v>156.19999999999999</v>
      </c>
      <c r="W17" s="3">
        <f t="shared" si="8"/>
        <v>3.2113037893384717E-3</v>
      </c>
      <c r="X17" s="5">
        <v>156.19999999999999</v>
      </c>
      <c r="Y17">
        <f t="shared" si="9"/>
        <v>3.2113037893384717E-3</v>
      </c>
    </row>
    <row r="18" spans="3:25" x14ac:dyDescent="0.3"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3:25" x14ac:dyDescent="0.3">
      <c r="X19" s="3"/>
    </row>
    <row r="20" spans="3:25" x14ac:dyDescent="0.3">
      <c r="X20" s="3"/>
    </row>
    <row r="22" spans="3:25" x14ac:dyDescent="0.3">
      <c r="C22" s="1" t="s">
        <v>0</v>
      </c>
      <c r="D22" s="2" t="s">
        <v>1</v>
      </c>
      <c r="E22" s="2" t="s">
        <v>2</v>
      </c>
      <c r="F22" s="2" t="s">
        <v>3</v>
      </c>
      <c r="G22" s="2" t="s">
        <v>192</v>
      </c>
      <c r="H22" s="2" t="s">
        <v>4</v>
      </c>
      <c r="I22" s="2" t="s">
        <v>192</v>
      </c>
      <c r="J22" s="2" t="s">
        <v>5</v>
      </c>
      <c r="K22" s="2" t="s">
        <v>192</v>
      </c>
      <c r="L22" s="2" t="s">
        <v>6</v>
      </c>
      <c r="M22" s="2" t="s">
        <v>192</v>
      </c>
      <c r="N22" s="2" t="s">
        <v>7</v>
      </c>
      <c r="O22" s="2" t="s">
        <v>192</v>
      </c>
      <c r="P22" s="2" t="s">
        <v>8</v>
      </c>
      <c r="Q22" s="2" t="s">
        <v>192</v>
      </c>
      <c r="R22" s="2" t="s">
        <v>9</v>
      </c>
      <c r="S22" s="2" t="s">
        <v>192</v>
      </c>
      <c r="T22" s="2" t="s">
        <v>10</v>
      </c>
      <c r="U22" s="2" t="s">
        <v>192</v>
      </c>
      <c r="V22" s="2" t="s">
        <v>21</v>
      </c>
      <c r="W22" s="2" t="s">
        <v>192</v>
      </c>
      <c r="X22" s="2" t="s">
        <v>23</v>
      </c>
      <c r="Y22" s="2" t="s">
        <v>192</v>
      </c>
    </row>
    <row r="23" spans="3:25" x14ac:dyDescent="0.3">
      <c r="C23" s="6" t="s">
        <v>30</v>
      </c>
      <c r="D23" s="3">
        <v>2020</v>
      </c>
      <c r="E23" s="3" t="s">
        <v>39</v>
      </c>
      <c r="F23" s="3">
        <v>147.19999999999999</v>
      </c>
      <c r="G23" s="3"/>
      <c r="H23" s="3">
        <v>166.8</v>
      </c>
      <c r="I23" s="3"/>
      <c r="J23" s="3">
        <v>146.9</v>
      </c>
      <c r="K23" s="3"/>
      <c r="L23" s="3">
        <v>155.6</v>
      </c>
      <c r="M23" s="3"/>
      <c r="N23" s="3">
        <v>137.1</v>
      </c>
      <c r="O23" s="3"/>
      <c r="P23" s="3">
        <v>147.30000000000001</v>
      </c>
      <c r="Q23" s="3"/>
      <c r="R23" s="3">
        <v>162.69999999999999</v>
      </c>
      <c r="S23" s="3"/>
      <c r="T23" s="3">
        <v>150.19999999999999</v>
      </c>
      <c r="U23" s="3"/>
      <c r="V23" s="3">
        <v>148.4</v>
      </c>
      <c r="W23" s="3"/>
      <c r="X23" s="3">
        <v>154.30000000000001</v>
      </c>
    </row>
    <row r="24" spans="3:25" x14ac:dyDescent="0.3">
      <c r="C24" s="4" t="s">
        <v>30</v>
      </c>
      <c r="D24" s="5">
        <v>2020</v>
      </c>
      <c r="E24" s="5" t="s">
        <v>41</v>
      </c>
      <c r="F24" s="5">
        <v>147.69999999999999</v>
      </c>
      <c r="G24" s="5">
        <f>(F24-F23)/F23</f>
        <v>3.3967391304347829E-3</v>
      </c>
      <c r="H24" s="5">
        <v>178.55</v>
      </c>
      <c r="I24" s="5">
        <f>(H24-H23)/H23</f>
        <v>7.0443645083932846E-2</v>
      </c>
      <c r="J24" s="5">
        <v>148.15</v>
      </c>
      <c r="K24" s="5">
        <f>(J24-J23)/J23</f>
        <v>8.5091899251191275E-3</v>
      </c>
      <c r="L24" s="5">
        <v>154.44999999999999</v>
      </c>
      <c r="M24" s="5">
        <f>(L24-L23)/L23</f>
        <v>-7.3907455012853836E-3</v>
      </c>
      <c r="N24" s="5">
        <v>137.64999999999998</v>
      </c>
      <c r="O24" s="5">
        <f>(N24-N23)/N23</f>
        <v>4.0116703136395546E-3</v>
      </c>
      <c r="P24" s="5">
        <v>145.25</v>
      </c>
      <c r="Q24" s="5">
        <f>(P24-P23)/P23</f>
        <v>-1.3917175831636193E-2</v>
      </c>
      <c r="R24" s="5">
        <v>155.80000000000001</v>
      </c>
      <c r="S24" s="5">
        <f>(R24-R23)/R23</f>
        <v>-4.2409342347879395E-2</v>
      </c>
      <c r="T24" s="5">
        <v>150.25</v>
      </c>
      <c r="U24" s="5">
        <f>(T24-T23)/T23</f>
        <v>3.3288948069248582E-4</v>
      </c>
      <c r="V24" s="5">
        <v>144.9</v>
      </c>
      <c r="W24" s="5">
        <f>(V24-V23)/V23</f>
        <v>-2.3584905660377357E-2</v>
      </c>
      <c r="X24" s="5">
        <v>156.25</v>
      </c>
      <c r="Y24">
        <f>(X24-X23)/X23</f>
        <v>1.2637718729747172E-2</v>
      </c>
    </row>
    <row r="25" spans="3:25" x14ac:dyDescent="0.3">
      <c r="C25" s="6" t="s">
        <v>30</v>
      </c>
      <c r="D25" s="3">
        <v>2020</v>
      </c>
      <c r="E25" s="3" t="s">
        <v>42</v>
      </c>
      <c r="F25" s="3">
        <v>148.19999999999999</v>
      </c>
      <c r="G25" s="5">
        <f t="shared" ref="G25:G31" si="10">(F25-F24)/F24</f>
        <v>3.3852403520649968E-3</v>
      </c>
      <c r="H25" s="3">
        <v>190.3</v>
      </c>
      <c r="I25" s="5">
        <f t="shared" ref="I25:I31" si="11">(H25-H24)/H24</f>
        <v>6.5807896947633712E-2</v>
      </c>
      <c r="J25" s="3">
        <v>149.4</v>
      </c>
      <c r="K25" s="5">
        <f t="shared" ref="K25:K31" si="12">(J25-J24)/J24</f>
        <v>8.4373945325683427E-3</v>
      </c>
      <c r="L25" s="3">
        <v>153.30000000000001</v>
      </c>
      <c r="M25" s="5">
        <f t="shared" ref="M25:M31" si="13">(L25-L24)/L24</f>
        <v>-7.4457753318224497E-3</v>
      </c>
      <c r="N25" s="3">
        <v>138.19999999999999</v>
      </c>
      <c r="O25" s="5">
        <f t="shared" ref="O25:O31" si="14">(N25-N24)/N24</f>
        <v>3.9956411187795967E-3</v>
      </c>
      <c r="P25" s="3">
        <v>143.19999999999999</v>
      </c>
      <c r="Q25" s="5">
        <f t="shared" ref="Q25:Q31" si="15">(P25-P24)/P24</f>
        <v>-1.4113597246127445E-2</v>
      </c>
      <c r="R25" s="3">
        <v>148.9</v>
      </c>
      <c r="S25" s="5">
        <f t="shared" ref="S25:S31" si="16">(R25-R24)/R24</f>
        <v>-4.4287548138639311E-2</v>
      </c>
      <c r="T25" s="3">
        <v>150.30000000000001</v>
      </c>
      <c r="U25" s="5">
        <f t="shared" ref="U25:U31" si="17">(T25-T24)/T24</f>
        <v>3.3277870216313725E-4</v>
      </c>
      <c r="V25" s="3">
        <v>144.9</v>
      </c>
      <c r="W25" s="5">
        <f t="shared" ref="W25:W31" si="18">(V25-V24)/V24</f>
        <v>0</v>
      </c>
      <c r="X25" s="3">
        <v>158.19999999999999</v>
      </c>
      <c r="Y25">
        <f t="shared" ref="Y25:Y31" si="19">(X25-X24)/X24</f>
        <v>1.2479999999999927E-2</v>
      </c>
    </row>
    <row r="26" spans="3:25" x14ac:dyDescent="0.3">
      <c r="C26" s="4" t="s">
        <v>30</v>
      </c>
      <c r="D26" s="5">
        <v>2020</v>
      </c>
      <c r="E26" s="5" t="s">
        <v>44</v>
      </c>
      <c r="F26" s="5">
        <v>148.19999999999999</v>
      </c>
      <c r="G26" s="5">
        <f t="shared" si="10"/>
        <v>0</v>
      </c>
      <c r="H26" s="5">
        <v>190.3</v>
      </c>
      <c r="I26" s="5">
        <f t="shared" si="11"/>
        <v>0</v>
      </c>
      <c r="J26" s="5">
        <v>149.4</v>
      </c>
      <c r="K26" s="5">
        <f t="shared" si="12"/>
        <v>0</v>
      </c>
      <c r="L26" s="5">
        <v>153.30000000000001</v>
      </c>
      <c r="M26" s="5">
        <f t="shared" si="13"/>
        <v>0</v>
      </c>
      <c r="N26" s="5">
        <v>138.19999999999999</v>
      </c>
      <c r="O26" s="5">
        <f t="shared" si="14"/>
        <v>0</v>
      </c>
      <c r="P26" s="5">
        <v>143.19999999999999</v>
      </c>
      <c r="Q26" s="5">
        <f t="shared" si="15"/>
        <v>0</v>
      </c>
      <c r="R26" s="5">
        <v>148.9</v>
      </c>
      <c r="S26" s="5">
        <f t="shared" si="16"/>
        <v>0</v>
      </c>
      <c r="T26" s="5">
        <v>150.30000000000001</v>
      </c>
      <c r="U26" s="5">
        <f t="shared" si="17"/>
        <v>0</v>
      </c>
      <c r="V26" s="5">
        <v>144.9</v>
      </c>
      <c r="W26" s="5">
        <f t="shared" si="18"/>
        <v>0</v>
      </c>
      <c r="X26" s="5">
        <v>158.19999999999999</v>
      </c>
      <c r="Y26">
        <f t="shared" si="19"/>
        <v>0</v>
      </c>
    </row>
    <row r="27" spans="3:25" x14ac:dyDescent="0.3">
      <c r="C27" s="6" t="s">
        <v>30</v>
      </c>
      <c r="D27" s="3">
        <v>2020</v>
      </c>
      <c r="E27" s="3" t="s">
        <v>46</v>
      </c>
      <c r="F27" s="3">
        <v>147.6</v>
      </c>
      <c r="G27" s="5">
        <f t="shared" si="10"/>
        <v>-4.0485829959513789E-3</v>
      </c>
      <c r="H27" s="3">
        <v>187.2</v>
      </c>
      <c r="I27" s="5">
        <f t="shared" si="11"/>
        <v>-1.6290068313189819E-2</v>
      </c>
      <c r="J27" s="3">
        <v>148.4</v>
      </c>
      <c r="K27" s="5">
        <f t="shared" si="12"/>
        <v>-6.6934404283801874E-3</v>
      </c>
      <c r="L27" s="3">
        <v>153.30000000000001</v>
      </c>
      <c r="M27" s="5">
        <f t="shared" si="13"/>
        <v>0</v>
      </c>
      <c r="N27" s="3">
        <v>139.80000000000001</v>
      </c>
      <c r="O27" s="5">
        <f t="shared" si="14"/>
        <v>1.1577424023155014E-2</v>
      </c>
      <c r="P27" s="3">
        <v>146.9</v>
      </c>
      <c r="Q27" s="5">
        <f t="shared" si="15"/>
        <v>2.5837988826815764E-2</v>
      </c>
      <c r="R27" s="3">
        <v>171</v>
      </c>
      <c r="S27" s="5">
        <f t="shared" si="16"/>
        <v>0.14842175957018128</v>
      </c>
      <c r="T27" s="3">
        <v>149.9</v>
      </c>
      <c r="U27" s="5">
        <f t="shared" si="17"/>
        <v>-2.661343978709286E-3</v>
      </c>
      <c r="V27" s="3">
        <v>145.80000000000001</v>
      </c>
      <c r="W27" s="5">
        <f t="shared" si="18"/>
        <v>6.2111801242236411E-3</v>
      </c>
      <c r="X27" s="3">
        <v>158.80000000000001</v>
      </c>
      <c r="Y27">
        <f t="shared" si="19"/>
        <v>3.7926675094818126E-3</v>
      </c>
    </row>
    <row r="28" spans="3:25" x14ac:dyDescent="0.3">
      <c r="C28" s="4" t="s">
        <v>30</v>
      </c>
      <c r="D28" s="5">
        <v>2020</v>
      </c>
      <c r="E28" s="5" t="s">
        <v>48</v>
      </c>
      <c r="F28" s="5">
        <v>146.9</v>
      </c>
      <c r="G28" s="5">
        <f t="shared" si="10"/>
        <v>-4.7425474254741782E-3</v>
      </c>
      <c r="H28" s="5">
        <v>183.9</v>
      </c>
      <c r="I28" s="5">
        <f t="shared" si="11"/>
        <v>-1.7628205128205038E-2</v>
      </c>
      <c r="J28" s="5">
        <v>149.5</v>
      </c>
      <c r="K28" s="5">
        <f t="shared" si="12"/>
        <v>7.4123989218328459E-3</v>
      </c>
      <c r="L28" s="5">
        <v>153.4</v>
      </c>
      <c r="M28" s="5">
        <f t="shared" si="13"/>
        <v>6.5231572080883438E-4</v>
      </c>
      <c r="N28" s="5">
        <v>140.4</v>
      </c>
      <c r="O28" s="5">
        <f t="shared" si="14"/>
        <v>4.291845493562191E-3</v>
      </c>
      <c r="P28" s="5">
        <v>147</v>
      </c>
      <c r="Q28" s="5">
        <f t="shared" si="15"/>
        <v>6.8073519400949154E-4</v>
      </c>
      <c r="R28" s="5">
        <v>178.8</v>
      </c>
      <c r="S28" s="5">
        <f t="shared" si="16"/>
        <v>4.5614035087719364E-2</v>
      </c>
      <c r="T28" s="5">
        <v>149.30000000000001</v>
      </c>
      <c r="U28" s="5">
        <f t="shared" si="17"/>
        <v>-4.0026684456303824E-3</v>
      </c>
      <c r="V28" s="5">
        <v>146.4</v>
      </c>
      <c r="W28" s="5">
        <f t="shared" si="18"/>
        <v>4.1152263374485201E-3</v>
      </c>
      <c r="X28" s="5">
        <v>159.1</v>
      </c>
      <c r="Y28">
        <f t="shared" si="19"/>
        <v>1.8891687657429654E-3</v>
      </c>
    </row>
    <row r="29" spans="3:25" x14ac:dyDescent="0.3">
      <c r="C29" s="6" t="s">
        <v>30</v>
      </c>
      <c r="D29" s="3">
        <v>2020</v>
      </c>
      <c r="E29" s="3" t="s">
        <v>50</v>
      </c>
      <c r="F29" s="3">
        <v>146</v>
      </c>
      <c r="G29" s="5">
        <f t="shared" si="10"/>
        <v>-6.1266167460858108E-3</v>
      </c>
      <c r="H29" s="3">
        <v>186.3</v>
      </c>
      <c r="I29" s="5">
        <f t="shared" si="11"/>
        <v>1.3050570962479639E-2</v>
      </c>
      <c r="J29" s="3">
        <v>159.19999999999999</v>
      </c>
      <c r="K29" s="5">
        <f t="shared" si="12"/>
        <v>6.4882943143812627E-2</v>
      </c>
      <c r="L29" s="3">
        <v>153.6</v>
      </c>
      <c r="M29" s="5">
        <f t="shared" si="13"/>
        <v>1.3037809647978398E-3</v>
      </c>
      <c r="N29" s="3">
        <v>142.6</v>
      </c>
      <c r="O29" s="5">
        <f t="shared" si="14"/>
        <v>1.5669515669515587E-2</v>
      </c>
      <c r="P29" s="3">
        <v>147.19999999999999</v>
      </c>
      <c r="Q29" s="5">
        <f t="shared" si="15"/>
        <v>1.3605442176869975E-3</v>
      </c>
      <c r="R29" s="3">
        <v>200.6</v>
      </c>
      <c r="S29" s="5">
        <f t="shared" si="16"/>
        <v>0.12192393736017887</v>
      </c>
      <c r="T29" s="3">
        <v>150.30000000000001</v>
      </c>
      <c r="U29" s="5">
        <f t="shared" si="17"/>
        <v>6.6979236436704613E-3</v>
      </c>
      <c r="V29" s="3">
        <v>146.80000000000001</v>
      </c>
      <c r="W29" s="5">
        <f t="shared" si="18"/>
        <v>2.7322404371585085E-3</v>
      </c>
      <c r="X29" s="3">
        <v>159.5</v>
      </c>
      <c r="Y29">
        <f t="shared" si="19"/>
        <v>2.5141420490258056E-3</v>
      </c>
    </row>
    <row r="30" spans="3:25" x14ac:dyDescent="0.3">
      <c r="C30" s="4" t="s">
        <v>30</v>
      </c>
      <c r="D30" s="5">
        <v>2020</v>
      </c>
      <c r="E30" s="5" t="s">
        <v>53</v>
      </c>
      <c r="F30" s="5">
        <v>145.4</v>
      </c>
      <c r="G30" s="5">
        <f t="shared" si="10"/>
        <v>-4.1095890410958518E-3</v>
      </c>
      <c r="H30" s="5">
        <v>188.6</v>
      </c>
      <c r="I30" s="5">
        <f t="shared" si="11"/>
        <v>1.2345679012345586E-2</v>
      </c>
      <c r="J30" s="5">
        <v>171.6</v>
      </c>
      <c r="K30" s="5">
        <f t="shared" si="12"/>
        <v>7.788944723618095E-2</v>
      </c>
      <c r="L30" s="5">
        <v>153.80000000000001</v>
      </c>
      <c r="M30" s="5">
        <f t="shared" si="13"/>
        <v>1.3020833333334445E-3</v>
      </c>
      <c r="N30" s="5">
        <v>145.4</v>
      </c>
      <c r="O30" s="5">
        <f t="shared" si="14"/>
        <v>1.9635343618513403E-2</v>
      </c>
      <c r="P30" s="5">
        <v>146.5</v>
      </c>
      <c r="Q30" s="5">
        <f t="shared" si="15"/>
        <v>-4.7554347826086188E-3</v>
      </c>
      <c r="R30" s="5">
        <v>222.2</v>
      </c>
      <c r="S30" s="5">
        <f t="shared" si="16"/>
        <v>0.10767696909272181</v>
      </c>
      <c r="T30" s="5">
        <v>155.9</v>
      </c>
      <c r="U30" s="5">
        <f t="shared" si="17"/>
        <v>3.7258815701929432E-2</v>
      </c>
      <c r="V30" s="5">
        <v>147.5</v>
      </c>
      <c r="W30" s="5">
        <f t="shared" si="18"/>
        <v>4.7683923705721292E-3</v>
      </c>
      <c r="X30" s="5">
        <v>160.4</v>
      </c>
      <c r="Y30">
        <f t="shared" si="19"/>
        <v>5.6426332288401614E-3</v>
      </c>
    </row>
    <row r="31" spans="3:25" x14ac:dyDescent="0.3">
      <c r="C31" s="6" t="s">
        <v>30</v>
      </c>
      <c r="D31" s="3">
        <v>2020</v>
      </c>
      <c r="E31" s="3" t="s">
        <v>55</v>
      </c>
      <c r="F31" s="3">
        <v>144.6</v>
      </c>
      <c r="G31" s="5">
        <f t="shared" si="10"/>
        <v>-5.502063273727726E-3</v>
      </c>
      <c r="H31" s="3">
        <v>188.5</v>
      </c>
      <c r="I31" s="5">
        <f t="shared" si="11"/>
        <v>-5.3022269353125305E-4</v>
      </c>
      <c r="J31" s="3">
        <v>173.4</v>
      </c>
      <c r="K31" s="5">
        <f t="shared" si="12"/>
        <v>1.0489510489510556E-2</v>
      </c>
      <c r="L31" s="3">
        <v>154</v>
      </c>
      <c r="M31" s="5">
        <f t="shared" si="13"/>
        <v>1.3003901170350366E-3</v>
      </c>
      <c r="N31" s="3">
        <v>150</v>
      </c>
      <c r="O31" s="5">
        <f t="shared" si="14"/>
        <v>3.1636863823933936E-2</v>
      </c>
      <c r="P31" s="3">
        <v>145.9</v>
      </c>
      <c r="Q31" s="5">
        <f t="shared" si="15"/>
        <v>-4.0955631399317016E-3</v>
      </c>
      <c r="R31" s="3">
        <v>225.2</v>
      </c>
      <c r="S31" s="5">
        <f t="shared" si="16"/>
        <v>1.3501350135013503E-2</v>
      </c>
      <c r="T31" s="3">
        <v>159.5</v>
      </c>
      <c r="U31" s="5">
        <f t="shared" si="17"/>
        <v>2.3091725465041655E-2</v>
      </c>
      <c r="V31" s="3">
        <v>148.69999999999999</v>
      </c>
      <c r="W31" s="5">
        <f t="shared" si="18"/>
        <v>8.1355932203389068E-3</v>
      </c>
      <c r="X31" s="3">
        <v>161.6</v>
      </c>
      <c r="Y31">
        <f t="shared" si="19"/>
        <v>7.4812967581046668E-3</v>
      </c>
    </row>
    <row r="32" spans="3:25" x14ac:dyDescent="0.3"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3:25" x14ac:dyDescent="0.3"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3:25" x14ac:dyDescent="0.3"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6" spans="3:25" x14ac:dyDescent="0.3">
      <c r="C36" t="s">
        <v>183</v>
      </c>
    </row>
    <row r="37" spans="3:25" x14ac:dyDescent="0.3">
      <c r="C37" s="1" t="s">
        <v>0</v>
      </c>
      <c r="D37" s="2" t="s">
        <v>1</v>
      </c>
      <c r="E37" s="2" t="s">
        <v>2</v>
      </c>
      <c r="F37" s="2" t="s">
        <v>3</v>
      </c>
      <c r="G37" s="2" t="s">
        <v>192</v>
      </c>
      <c r="H37" s="2" t="s">
        <v>4</v>
      </c>
      <c r="I37" s="2" t="s">
        <v>192</v>
      </c>
      <c r="J37" s="2" t="s">
        <v>5</v>
      </c>
      <c r="K37" s="2" t="s">
        <v>192</v>
      </c>
      <c r="L37" s="2" t="s">
        <v>6</v>
      </c>
      <c r="M37" s="2" t="s">
        <v>192</v>
      </c>
      <c r="N37" s="2" t="s">
        <v>7</v>
      </c>
      <c r="O37" s="2" t="s">
        <v>192</v>
      </c>
      <c r="P37" s="2" t="s">
        <v>8</v>
      </c>
      <c r="Q37" s="2" t="s">
        <v>192</v>
      </c>
      <c r="R37" s="2" t="s">
        <v>9</v>
      </c>
      <c r="S37" s="2" t="s">
        <v>192</v>
      </c>
      <c r="T37" s="2" t="s">
        <v>10</v>
      </c>
      <c r="U37" s="2" t="s">
        <v>192</v>
      </c>
      <c r="V37" s="2" t="s">
        <v>21</v>
      </c>
      <c r="W37" s="2" t="s">
        <v>192</v>
      </c>
      <c r="X37" s="2" t="s">
        <v>23</v>
      </c>
      <c r="Y37" s="2" t="s">
        <v>192</v>
      </c>
    </row>
    <row r="38" spans="3:25" x14ac:dyDescent="0.3">
      <c r="C38" s="4" t="s">
        <v>33</v>
      </c>
      <c r="D38" s="5">
        <v>2019</v>
      </c>
      <c r="E38" s="5" t="s">
        <v>31</v>
      </c>
      <c r="F38" s="5">
        <v>138.30000000000001</v>
      </c>
      <c r="G38" s="5"/>
      <c r="H38" s="5">
        <v>149.4</v>
      </c>
      <c r="I38" s="5"/>
      <c r="J38" s="5">
        <v>143.5</v>
      </c>
      <c r="K38" s="5"/>
      <c r="L38" s="5">
        <v>141.69999999999999</v>
      </c>
      <c r="M38" s="5"/>
      <c r="N38" s="5">
        <v>118.1</v>
      </c>
      <c r="O38" s="5"/>
      <c r="P38" s="5">
        <v>135.19999999999999</v>
      </c>
      <c r="Q38" s="5"/>
      <c r="R38" s="5">
        <v>130.5</v>
      </c>
      <c r="S38" s="5"/>
      <c r="T38" s="5">
        <v>118.2</v>
      </c>
      <c r="U38" s="5"/>
      <c r="V38" s="5">
        <v>128.6</v>
      </c>
      <c r="W38" s="5"/>
      <c r="X38" s="5">
        <v>137.80000000000001</v>
      </c>
    </row>
    <row r="39" spans="3:25" x14ac:dyDescent="0.3">
      <c r="C39" s="6" t="s">
        <v>33</v>
      </c>
      <c r="D39" s="3">
        <v>2019</v>
      </c>
      <c r="E39" s="3" t="s">
        <v>36</v>
      </c>
      <c r="F39" s="3">
        <v>139.4</v>
      </c>
      <c r="G39" s="3">
        <f>(F39-F38)/F38</f>
        <v>7.9537237888647454E-3</v>
      </c>
      <c r="H39" s="3">
        <v>150.1</v>
      </c>
      <c r="I39" s="3">
        <f>(H39-H38)/H38</f>
        <v>4.685408299866055E-3</v>
      </c>
      <c r="J39" s="3">
        <v>145.30000000000001</v>
      </c>
      <c r="K39" s="3">
        <f>(J39-J38)/J38</f>
        <v>1.2543554006968721E-2</v>
      </c>
      <c r="L39" s="3">
        <v>141.69999999999999</v>
      </c>
      <c r="M39" s="3">
        <f>(L39-L38)/L38</f>
        <v>0</v>
      </c>
      <c r="N39" s="3">
        <v>118.4</v>
      </c>
      <c r="O39" s="3">
        <f>(N39-N38)/N38</f>
        <v>2.5402201524133057E-3</v>
      </c>
      <c r="P39" s="3">
        <v>137</v>
      </c>
      <c r="Q39" s="3">
        <f>(P39-P38)/P38</f>
        <v>1.3313609467455707E-2</v>
      </c>
      <c r="R39" s="3">
        <v>131.6</v>
      </c>
      <c r="S39" s="3">
        <f>(R39-R38)/R38</f>
        <v>8.4291187739463161E-3</v>
      </c>
      <c r="T39" s="3">
        <v>119.9</v>
      </c>
      <c r="U39" s="3">
        <f>(T39-T38)/T38</f>
        <v>1.4382402707275827E-2</v>
      </c>
      <c r="V39" s="3">
        <v>127.1</v>
      </c>
      <c r="W39" s="3">
        <f>(V39-V38)/V38</f>
        <v>-1.1664074650077761E-2</v>
      </c>
      <c r="X39" s="3">
        <v>138.5</v>
      </c>
      <c r="Y39">
        <f>(X39-X38)/X38</f>
        <v>5.0798258345427331E-3</v>
      </c>
    </row>
    <row r="40" spans="3:25" x14ac:dyDescent="0.3">
      <c r="C40" s="4" t="s">
        <v>33</v>
      </c>
      <c r="D40" s="5">
        <v>2019</v>
      </c>
      <c r="E40" s="5" t="s">
        <v>38</v>
      </c>
      <c r="F40" s="5">
        <v>139.69999999999999</v>
      </c>
      <c r="G40" s="3">
        <f t="shared" ref="G40:G50" si="20">(F40-F39)/F39</f>
        <v>2.1520803443327327E-3</v>
      </c>
      <c r="H40" s="5">
        <v>151.1</v>
      </c>
      <c r="I40" s="3">
        <f t="shared" ref="I40:I50" si="21">(H40-H39)/H39</f>
        <v>6.6622251832111927E-3</v>
      </c>
      <c r="J40" s="5">
        <v>142.9</v>
      </c>
      <c r="K40" s="3">
        <f t="shared" ref="K40:K50" si="22">(J40-J39)/J39</f>
        <v>-1.6517549896765352E-2</v>
      </c>
      <c r="L40" s="5">
        <v>141.9</v>
      </c>
      <c r="M40" s="3">
        <f t="shared" ref="M40:M50" si="23">(L40-L39)/L39</f>
        <v>1.411432604093275E-3</v>
      </c>
      <c r="N40" s="5">
        <v>118.4</v>
      </c>
      <c r="O40" s="3">
        <f t="shared" ref="O40:O50" si="24">(N40-N39)/N39</f>
        <v>0</v>
      </c>
      <c r="P40" s="5">
        <v>139.4</v>
      </c>
      <c r="Q40" s="3">
        <f t="shared" ref="Q40:Q50" si="25">(P40-P39)/P39</f>
        <v>1.7518248175182525E-2</v>
      </c>
      <c r="R40" s="5">
        <v>141.19999999999999</v>
      </c>
      <c r="S40" s="3">
        <f t="shared" ref="S40:S50" si="26">(R40-R39)/R39</f>
        <v>7.2948328267477158E-2</v>
      </c>
      <c r="T40" s="5">
        <v>120.7</v>
      </c>
      <c r="U40" s="3">
        <f t="shared" ref="U40:U50" si="27">(T40-T39)/T39</f>
        <v>6.6722268557130706E-3</v>
      </c>
      <c r="V40" s="5">
        <v>128.80000000000001</v>
      </c>
      <c r="W40" s="3">
        <f t="shared" ref="W40:W50" si="28">(V40-V39)/V39</f>
        <v>1.3375295043273148E-2</v>
      </c>
      <c r="X40" s="5">
        <v>139.19999999999999</v>
      </c>
      <c r="Y40">
        <f t="shared" ref="Y40:Y50" si="29">(X40-X39)/X39</f>
        <v>5.0541516245486548E-3</v>
      </c>
    </row>
    <row r="41" spans="3:25" x14ac:dyDescent="0.3">
      <c r="C41" s="6" t="s">
        <v>33</v>
      </c>
      <c r="D41" s="3">
        <v>2019</v>
      </c>
      <c r="E41" s="3" t="s">
        <v>41</v>
      </c>
      <c r="F41" s="3">
        <v>140.4</v>
      </c>
      <c r="G41" s="3">
        <f t="shared" si="20"/>
        <v>5.0107372942019834E-3</v>
      </c>
      <c r="H41" s="3">
        <v>156.69999999999999</v>
      </c>
      <c r="I41" s="3">
        <f t="shared" si="21"/>
        <v>3.7061548643282559E-2</v>
      </c>
      <c r="J41" s="3">
        <v>138.30000000000001</v>
      </c>
      <c r="K41" s="3">
        <f t="shared" si="22"/>
        <v>-3.2190342897130818E-2</v>
      </c>
      <c r="L41" s="3">
        <v>142.4</v>
      </c>
      <c r="M41" s="3">
        <f t="shared" si="23"/>
        <v>3.5236081747709652E-3</v>
      </c>
      <c r="N41" s="3">
        <v>118.6</v>
      </c>
      <c r="O41" s="3">
        <f t="shared" si="24"/>
        <v>1.689189189189093E-3</v>
      </c>
      <c r="P41" s="3">
        <v>149.69999999999999</v>
      </c>
      <c r="Q41" s="3">
        <f t="shared" si="25"/>
        <v>7.3888091822094562E-2</v>
      </c>
      <c r="R41" s="3">
        <v>161.6</v>
      </c>
      <c r="S41" s="3">
        <f t="shared" si="26"/>
        <v>0.14447592067988674</v>
      </c>
      <c r="T41" s="3">
        <v>124.4</v>
      </c>
      <c r="U41" s="3">
        <f t="shared" si="27"/>
        <v>3.0654515327257686E-2</v>
      </c>
      <c r="V41" s="3">
        <v>129.4</v>
      </c>
      <c r="W41" s="3">
        <f t="shared" si="28"/>
        <v>4.6583850931676577E-3</v>
      </c>
      <c r="X41" s="3">
        <v>139.80000000000001</v>
      </c>
      <c r="Y41">
        <f t="shared" si="29"/>
        <v>4.3103448275863708E-3</v>
      </c>
    </row>
    <row r="42" spans="3:25" x14ac:dyDescent="0.3">
      <c r="C42" s="4" t="s">
        <v>33</v>
      </c>
      <c r="D42" s="5">
        <v>2019</v>
      </c>
      <c r="E42" s="5" t="s">
        <v>42</v>
      </c>
      <c r="F42" s="5">
        <v>140.69999999999999</v>
      </c>
      <c r="G42" s="3">
        <f t="shared" si="20"/>
        <v>2.1367521367520151E-3</v>
      </c>
      <c r="H42" s="5">
        <v>159.6</v>
      </c>
      <c r="I42" s="3">
        <f t="shared" si="21"/>
        <v>1.8506700701978341E-2</v>
      </c>
      <c r="J42" s="5">
        <v>140.4</v>
      </c>
      <c r="K42" s="3">
        <f t="shared" si="22"/>
        <v>1.5184381778741823E-2</v>
      </c>
      <c r="L42" s="5">
        <v>143.4</v>
      </c>
      <c r="M42" s="3">
        <f t="shared" si="23"/>
        <v>7.0224719101123594E-3</v>
      </c>
      <c r="N42" s="5">
        <v>118.6</v>
      </c>
      <c r="O42" s="3">
        <f t="shared" si="24"/>
        <v>0</v>
      </c>
      <c r="P42" s="5">
        <v>150.9</v>
      </c>
      <c r="Q42" s="3">
        <f t="shared" si="25"/>
        <v>8.0160320641283703E-3</v>
      </c>
      <c r="R42" s="5">
        <v>169.8</v>
      </c>
      <c r="S42" s="3">
        <f t="shared" si="26"/>
        <v>5.074257425742585E-2</v>
      </c>
      <c r="T42" s="5">
        <v>127.4</v>
      </c>
      <c r="U42" s="3">
        <f t="shared" si="27"/>
        <v>2.4115755627009645E-2</v>
      </c>
      <c r="V42" s="5">
        <v>130.5</v>
      </c>
      <c r="W42" s="3">
        <f t="shared" si="28"/>
        <v>8.500772797527003E-3</v>
      </c>
      <c r="X42" s="5">
        <v>140.30000000000001</v>
      </c>
      <c r="Y42">
        <f t="shared" si="29"/>
        <v>3.5765379113018594E-3</v>
      </c>
    </row>
    <row r="43" spans="3:25" x14ac:dyDescent="0.3">
      <c r="C43" s="6" t="s">
        <v>33</v>
      </c>
      <c r="D43" s="3">
        <v>2019</v>
      </c>
      <c r="E43" s="3" t="s">
        <v>44</v>
      </c>
      <c r="F43" s="3">
        <v>141.4</v>
      </c>
      <c r="G43" s="3">
        <f t="shared" si="20"/>
        <v>4.9751243781095741E-3</v>
      </c>
      <c r="H43" s="3">
        <v>160.19999999999999</v>
      </c>
      <c r="I43" s="3">
        <f t="shared" si="21"/>
        <v>3.7593984962405662E-3</v>
      </c>
      <c r="J43" s="3">
        <v>142.5</v>
      </c>
      <c r="K43" s="3">
        <f t="shared" si="22"/>
        <v>1.4957264957264916E-2</v>
      </c>
      <c r="L43" s="3">
        <v>144.1</v>
      </c>
      <c r="M43" s="3">
        <f t="shared" si="23"/>
        <v>4.8814504881449696E-3</v>
      </c>
      <c r="N43" s="3">
        <v>119.3</v>
      </c>
      <c r="O43" s="3">
        <f t="shared" si="24"/>
        <v>5.9021922428330762E-3</v>
      </c>
      <c r="P43" s="3">
        <v>154.69999999999999</v>
      </c>
      <c r="Q43" s="3">
        <f t="shared" si="25"/>
        <v>2.5182239893969401E-2</v>
      </c>
      <c r="R43" s="3">
        <v>180.1</v>
      </c>
      <c r="S43" s="3">
        <f t="shared" si="26"/>
        <v>6.0659599528857376E-2</v>
      </c>
      <c r="T43" s="3">
        <v>128.9</v>
      </c>
      <c r="U43" s="3">
        <f t="shared" si="27"/>
        <v>1.1773940345368916E-2</v>
      </c>
      <c r="V43" s="3">
        <v>127</v>
      </c>
      <c r="W43" s="3">
        <f t="shared" si="28"/>
        <v>-2.681992337164751E-2</v>
      </c>
      <c r="X43" s="3">
        <v>140.80000000000001</v>
      </c>
      <c r="Y43">
        <f t="shared" si="29"/>
        <v>3.5637918745545258E-3</v>
      </c>
    </row>
    <row r="44" spans="3:25" x14ac:dyDescent="0.3">
      <c r="C44" s="4" t="s">
        <v>33</v>
      </c>
      <c r="D44" s="5">
        <v>2019</v>
      </c>
      <c r="E44" s="5" t="s">
        <v>46</v>
      </c>
      <c r="F44" s="5">
        <v>142.1</v>
      </c>
      <c r="G44" s="3">
        <f t="shared" si="20"/>
        <v>4.9504950495048699E-3</v>
      </c>
      <c r="H44" s="5">
        <v>158.30000000000001</v>
      </c>
      <c r="I44" s="3">
        <f t="shared" si="21"/>
        <v>-1.1860174781522955E-2</v>
      </c>
      <c r="J44" s="5">
        <v>140.80000000000001</v>
      </c>
      <c r="K44" s="3">
        <f t="shared" si="22"/>
        <v>-1.1929824561403429E-2</v>
      </c>
      <c r="L44" s="5">
        <v>144.9</v>
      </c>
      <c r="M44" s="3">
        <f t="shared" si="23"/>
        <v>5.5517002081888365E-3</v>
      </c>
      <c r="N44" s="5">
        <v>119.9</v>
      </c>
      <c r="O44" s="3">
        <f t="shared" si="24"/>
        <v>5.0293378038558968E-3</v>
      </c>
      <c r="P44" s="5">
        <v>153.9</v>
      </c>
      <c r="Q44" s="3">
        <f t="shared" si="25"/>
        <v>-5.1712992889462383E-3</v>
      </c>
      <c r="R44" s="5">
        <v>189.1</v>
      </c>
      <c r="S44" s="3">
        <f t="shared" si="26"/>
        <v>4.9972237645752364E-2</v>
      </c>
      <c r="T44" s="5">
        <v>129.80000000000001</v>
      </c>
      <c r="U44" s="3">
        <f t="shared" si="27"/>
        <v>6.9821567106284378E-3</v>
      </c>
      <c r="V44" s="5">
        <v>125.5</v>
      </c>
      <c r="W44" s="3">
        <f t="shared" si="28"/>
        <v>-1.1811023622047244E-2</v>
      </c>
      <c r="X44" s="5">
        <v>141.5</v>
      </c>
      <c r="Y44">
        <f t="shared" si="29"/>
        <v>4.9715909090908283E-3</v>
      </c>
    </row>
    <row r="45" spans="3:25" x14ac:dyDescent="0.3">
      <c r="C45" s="6" t="s">
        <v>33</v>
      </c>
      <c r="D45" s="3">
        <v>2019</v>
      </c>
      <c r="E45" s="3" t="s">
        <v>48</v>
      </c>
      <c r="F45" s="3">
        <v>142.69999999999999</v>
      </c>
      <c r="G45" s="3">
        <f t="shared" si="20"/>
        <v>4.2223786066150201E-3</v>
      </c>
      <c r="H45" s="3">
        <v>158.69999999999999</v>
      </c>
      <c r="I45" s="3">
        <f t="shared" si="21"/>
        <v>2.5268477574224716E-3</v>
      </c>
      <c r="J45" s="3">
        <v>141.6</v>
      </c>
      <c r="K45" s="3">
        <f t="shared" si="22"/>
        <v>5.6818181818180605E-3</v>
      </c>
      <c r="L45" s="3">
        <v>144.9</v>
      </c>
      <c r="M45" s="3">
        <f t="shared" si="23"/>
        <v>0</v>
      </c>
      <c r="N45" s="3">
        <v>120.8</v>
      </c>
      <c r="O45" s="3">
        <f t="shared" si="24"/>
        <v>7.5062552126771596E-3</v>
      </c>
      <c r="P45" s="3">
        <v>149.80000000000001</v>
      </c>
      <c r="Q45" s="3">
        <f t="shared" si="25"/>
        <v>-2.6640675763482741E-2</v>
      </c>
      <c r="R45" s="3">
        <v>192.4</v>
      </c>
      <c r="S45" s="3">
        <f t="shared" si="26"/>
        <v>1.7451084082496095E-2</v>
      </c>
      <c r="T45" s="3">
        <v>130.30000000000001</v>
      </c>
      <c r="U45" s="3">
        <f t="shared" si="27"/>
        <v>3.8520801232665635E-3</v>
      </c>
      <c r="V45" s="3">
        <v>126.6</v>
      </c>
      <c r="W45" s="3">
        <f t="shared" si="28"/>
        <v>8.7649402390437801E-3</v>
      </c>
      <c r="X45" s="3">
        <v>141.9</v>
      </c>
      <c r="Y45">
        <f t="shared" si="29"/>
        <v>2.8268551236749519E-3</v>
      </c>
    </row>
    <row r="46" spans="3:25" x14ac:dyDescent="0.3">
      <c r="C46" s="4" t="s">
        <v>33</v>
      </c>
      <c r="D46" s="5">
        <v>2019</v>
      </c>
      <c r="E46" s="5" t="s">
        <v>50</v>
      </c>
      <c r="F46" s="5">
        <v>143.5</v>
      </c>
      <c r="G46" s="3">
        <f t="shared" si="20"/>
        <v>5.6061667834618883E-3</v>
      </c>
      <c r="H46" s="5">
        <v>159.80000000000001</v>
      </c>
      <c r="I46" s="3">
        <f t="shared" si="21"/>
        <v>6.9313169502206859E-3</v>
      </c>
      <c r="J46" s="5">
        <v>144.69999999999999</v>
      </c>
      <c r="K46" s="3">
        <f t="shared" si="22"/>
        <v>2.18926553672316E-2</v>
      </c>
      <c r="L46" s="5">
        <v>145.6</v>
      </c>
      <c r="M46" s="3">
        <f t="shared" si="23"/>
        <v>4.830917874396057E-3</v>
      </c>
      <c r="N46" s="5">
        <v>121.1</v>
      </c>
      <c r="O46" s="3">
        <f t="shared" si="24"/>
        <v>2.4834437086092482E-3</v>
      </c>
      <c r="P46" s="5">
        <v>150.6</v>
      </c>
      <c r="Q46" s="3">
        <f t="shared" si="25"/>
        <v>5.3404539385846651E-3</v>
      </c>
      <c r="R46" s="5">
        <v>207.2</v>
      </c>
      <c r="S46" s="3">
        <f t="shared" si="26"/>
        <v>7.692307692307683E-2</v>
      </c>
      <c r="T46" s="5">
        <v>131.19999999999999</v>
      </c>
      <c r="U46" s="3">
        <f t="shared" si="27"/>
        <v>6.907137375287622E-3</v>
      </c>
      <c r="V46" s="5">
        <v>128.9</v>
      </c>
      <c r="W46" s="3">
        <f t="shared" si="28"/>
        <v>1.8167456556082238E-2</v>
      </c>
      <c r="X46" s="5">
        <v>142.4</v>
      </c>
      <c r="Y46">
        <f t="shared" si="29"/>
        <v>3.5236081747709652E-3</v>
      </c>
    </row>
    <row r="47" spans="3:25" x14ac:dyDescent="0.3">
      <c r="C47" s="6" t="s">
        <v>33</v>
      </c>
      <c r="D47" s="3">
        <v>2019</v>
      </c>
      <c r="E47" s="3" t="s">
        <v>53</v>
      </c>
      <c r="F47" s="3">
        <v>144.1</v>
      </c>
      <c r="G47" s="3">
        <f t="shared" si="20"/>
        <v>4.1811846689895071E-3</v>
      </c>
      <c r="H47" s="3">
        <v>162.4</v>
      </c>
      <c r="I47" s="3">
        <f t="shared" si="21"/>
        <v>1.6270337922402966E-2</v>
      </c>
      <c r="J47" s="3">
        <v>148.4</v>
      </c>
      <c r="K47" s="3">
        <f t="shared" si="22"/>
        <v>2.5570145127850847E-2</v>
      </c>
      <c r="L47" s="3">
        <v>145.9</v>
      </c>
      <c r="M47" s="3">
        <f t="shared" si="23"/>
        <v>2.0604395604396386E-3</v>
      </c>
      <c r="N47" s="3">
        <v>121.5</v>
      </c>
      <c r="O47" s="3">
        <f t="shared" si="24"/>
        <v>3.3030553261767606E-3</v>
      </c>
      <c r="P47" s="3">
        <v>148.80000000000001</v>
      </c>
      <c r="Q47" s="3">
        <f t="shared" si="25"/>
        <v>-1.1952191235059648E-2</v>
      </c>
      <c r="R47" s="3">
        <v>215.7</v>
      </c>
      <c r="S47" s="3">
        <f t="shared" si="26"/>
        <v>4.1023166023166024E-2</v>
      </c>
      <c r="T47" s="3">
        <v>134.6</v>
      </c>
      <c r="U47" s="3">
        <f t="shared" si="27"/>
        <v>2.5914634146341511E-2</v>
      </c>
      <c r="V47" s="3">
        <v>132.19999999999999</v>
      </c>
      <c r="W47" s="3">
        <f t="shared" si="28"/>
        <v>2.5601241272303978E-2</v>
      </c>
      <c r="X47" s="3">
        <v>142.80000000000001</v>
      </c>
      <c r="Y47">
        <f t="shared" si="29"/>
        <v>2.8089887640449836E-3</v>
      </c>
    </row>
    <row r="48" spans="3:25" x14ac:dyDescent="0.3">
      <c r="C48" s="4" t="s">
        <v>33</v>
      </c>
      <c r="D48" s="5">
        <v>2019</v>
      </c>
      <c r="E48" s="5" t="s">
        <v>55</v>
      </c>
      <c r="F48" s="5">
        <v>144.9</v>
      </c>
      <c r="G48" s="3">
        <f t="shared" si="20"/>
        <v>5.5517002081888365E-3</v>
      </c>
      <c r="H48" s="5">
        <v>164.5</v>
      </c>
      <c r="I48" s="3">
        <f t="shared" si="21"/>
        <v>1.2931034482758586E-2</v>
      </c>
      <c r="J48" s="5">
        <v>153.69999999999999</v>
      </c>
      <c r="K48" s="3">
        <f t="shared" si="22"/>
        <v>3.5714285714285601E-2</v>
      </c>
      <c r="L48" s="5">
        <v>147.5</v>
      </c>
      <c r="M48" s="3">
        <f t="shared" si="23"/>
        <v>1.0966415352981455E-2</v>
      </c>
      <c r="N48" s="5">
        <v>122.7</v>
      </c>
      <c r="O48" s="3">
        <f t="shared" si="24"/>
        <v>9.8765432098765673E-3</v>
      </c>
      <c r="P48" s="5">
        <v>147.19999999999999</v>
      </c>
      <c r="Q48" s="3">
        <f t="shared" si="25"/>
        <v>-1.0752688172043163E-2</v>
      </c>
      <c r="R48" s="5">
        <v>231.5</v>
      </c>
      <c r="S48" s="3">
        <f t="shared" si="26"/>
        <v>7.3249884098284715E-2</v>
      </c>
      <c r="T48" s="5">
        <v>137.19999999999999</v>
      </c>
      <c r="U48" s="3">
        <f t="shared" si="27"/>
        <v>1.9316493313521504E-2</v>
      </c>
      <c r="V48" s="5">
        <v>133.6</v>
      </c>
      <c r="W48" s="3">
        <f t="shared" si="28"/>
        <v>1.0590015128593085E-2</v>
      </c>
      <c r="X48" s="5">
        <v>143.19999999999999</v>
      </c>
      <c r="Y48">
        <f t="shared" si="29"/>
        <v>2.8011204481791121E-3</v>
      </c>
    </row>
    <row r="49" spans="3:25" x14ac:dyDescent="0.3">
      <c r="C49" s="6" t="s">
        <v>33</v>
      </c>
      <c r="D49" s="3">
        <v>2020</v>
      </c>
      <c r="E49" s="3" t="s">
        <v>31</v>
      </c>
      <c r="F49" s="3">
        <v>145.6</v>
      </c>
      <c r="G49" s="3">
        <f t="shared" si="20"/>
        <v>4.830917874396057E-3</v>
      </c>
      <c r="H49" s="3">
        <v>167.6</v>
      </c>
      <c r="I49" s="3">
        <f t="shared" si="21"/>
        <v>1.8844984802431575E-2</v>
      </c>
      <c r="J49" s="3">
        <v>157</v>
      </c>
      <c r="K49" s="3">
        <f t="shared" si="22"/>
        <v>2.1470396877033258E-2</v>
      </c>
      <c r="L49" s="3">
        <v>149.30000000000001</v>
      </c>
      <c r="M49" s="3">
        <f t="shared" si="23"/>
        <v>1.2203389830508551E-2</v>
      </c>
      <c r="N49" s="3">
        <v>126.3</v>
      </c>
      <c r="O49" s="3">
        <f t="shared" si="24"/>
        <v>2.9339853300733448E-2</v>
      </c>
      <c r="P49" s="3">
        <v>144.4</v>
      </c>
      <c r="Q49" s="3">
        <f t="shared" si="25"/>
        <v>-1.9021739130434669E-2</v>
      </c>
      <c r="R49" s="3">
        <v>207.8</v>
      </c>
      <c r="S49" s="3">
        <f t="shared" si="26"/>
        <v>-0.10237580993520513</v>
      </c>
      <c r="T49" s="3">
        <v>139.1</v>
      </c>
      <c r="U49" s="3">
        <f t="shared" si="27"/>
        <v>1.3848396501457768E-2</v>
      </c>
      <c r="V49" s="3">
        <v>135.1</v>
      </c>
      <c r="W49" s="3">
        <f t="shared" si="28"/>
        <v>1.1227544910179641E-2</v>
      </c>
      <c r="X49" s="3">
        <v>143.80000000000001</v>
      </c>
      <c r="Y49">
        <f t="shared" si="29"/>
        <v>4.1899441340783718E-3</v>
      </c>
    </row>
    <row r="50" spans="3:25" x14ac:dyDescent="0.3">
      <c r="C50" s="4" t="s">
        <v>33</v>
      </c>
      <c r="D50" s="5">
        <v>2020</v>
      </c>
      <c r="E50" s="5" t="s">
        <v>36</v>
      </c>
      <c r="F50" s="5">
        <v>146.19999999999999</v>
      </c>
      <c r="G50" s="3">
        <f t="shared" si="20"/>
        <v>4.120879120879082E-3</v>
      </c>
      <c r="H50" s="5">
        <v>167.6</v>
      </c>
      <c r="I50" s="3">
        <f t="shared" si="21"/>
        <v>0</v>
      </c>
      <c r="J50" s="5">
        <v>153.1</v>
      </c>
      <c r="K50" s="3">
        <f t="shared" si="22"/>
        <v>-2.4840764331210227E-2</v>
      </c>
      <c r="L50" s="5">
        <v>150.69999999999999</v>
      </c>
      <c r="M50" s="3">
        <f t="shared" si="23"/>
        <v>9.3770931011384947E-3</v>
      </c>
      <c r="N50" s="5">
        <v>127.4</v>
      </c>
      <c r="O50" s="3">
        <f t="shared" si="24"/>
        <v>8.7094220110847873E-3</v>
      </c>
      <c r="P50" s="5">
        <v>143.1</v>
      </c>
      <c r="Q50" s="3">
        <f t="shared" si="25"/>
        <v>-9.0027700831025719E-3</v>
      </c>
      <c r="R50" s="5">
        <v>181.7</v>
      </c>
      <c r="S50" s="3">
        <f t="shared" si="26"/>
        <v>-0.12560153994225226</v>
      </c>
      <c r="T50" s="5">
        <v>139.6</v>
      </c>
      <c r="U50" s="3">
        <f t="shared" si="27"/>
        <v>3.5945363048166786E-3</v>
      </c>
      <c r="V50" s="5">
        <v>138.9</v>
      </c>
      <c r="W50" s="3">
        <f t="shared" si="28"/>
        <v>2.812731310140645E-2</v>
      </c>
      <c r="X50" s="5">
        <v>144.4</v>
      </c>
      <c r="Y50">
        <f t="shared" si="29"/>
        <v>4.1724617524338961E-3</v>
      </c>
    </row>
    <row r="52" spans="3:25" x14ac:dyDescent="0.3">
      <c r="V52" s="3"/>
      <c r="W52" s="3"/>
      <c r="X52" s="3"/>
    </row>
    <row r="53" spans="3:25" x14ac:dyDescent="0.3">
      <c r="C53" s="1" t="s">
        <v>0</v>
      </c>
      <c r="D53" s="2" t="s">
        <v>1</v>
      </c>
      <c r="E53" s="2" t="s">
        <v>2</v>
      </c>
      <c r="F53" s="2" t="s">
        <v>3</v>
      </c>
      <c r="G53" s="2" t="s">
        <v>192</v>
      </c>
      <c r="H53" s="2" t="s">
        <v>4</v>
      </c>
      <c r="I53" s="2" t="s">
        <v>192</v>
      </c>
      <c r="J53" s="2" t="s">
        <v>5</v>
      </c>
      <c r="K53" s="2" t="s">
        <v>192</v>
      </c>
      <c r="L53" s="2" t="s">
        <v>6</v>
      </c>
      <c r="M53" s="2" t="s">
        <v>192</v>
      </c>
      <c r="N53" s="2" t="s">
        <v>7</v>
      </c>
      <c r="O53" s="2" t="s">
        <v>192</v>
      </c>
      <c r="P53" s="2" t="s">
        <v>8</v>
      </c>
      <c r="Q53" s="2" t="s">
        <v>192</v>
      </c>
      <c r="R53" s="2" t="s">
        <v>9</v>
      </c>
      <c r="S53" s="2" t="s">
        <v>192</v>
      </c>
      <c r="T53" s="2" t="s">
        <v>10</v>
      </c>
      <c r="U53" s="2" t="s">
        <v>192</v>
      </c>
      <c r="V53" s="2" t="s">
        <v>21</v>
      </c>
      <c r="W53" s="2" t="s">
        <v>192</v>
      </c>
      <c r="X53" s="2" t="s">
        <v>23</v>
      </c>
      <c r="Y53" s="2" t="s">
        <v>192</v>
      </c>
    </row>
    <row r="54" spans="3:25" x14ac:dyDescent="0.3">
      <c r="C54" s="6" t="s">
        <v>33</v>
      </c>
      <c r="D54" s="3">
        <v>2020</v>
      </c>
      <c r="E54" s="3" t="s">
        <v>39</v>
      </c>
      <c r="F54" s="3">
        <v>151.80000000000001</v>
      </c>
      <c r="G54" s="3"/>
      <c r="H54" s="3">
        <v>167.5</v>
      </c>
      <c r="I54" s="3"/>
      <c r="J54" s="3">
        <v>151.9</v>
      </c>
      <c r="K54" s="3"/>
      <c r="L54" s="3">
        <v>155.5</v>
      </c>
      <c r="M54" s="3"/>
      <c r="N54" s="3">
        <v>131.6</v>
      </c>
      <c r="O54" s="3"/>
      <c r="P54" s="3">
        <v>152.9</v>
      </c>
      <c r="Q54" s="3"/>
      <c r="R54" s="3">
        <v>180</v>
      </c>
      <c r="S54" s="3"/>
      <c r="T54" s="3">
        <v>150.80000000000001</v>
      </c>
      <c r="U54" s="3"/>
      <c r="V54" s="3">
        <v>137.1</v>
      </c>
      <c r="W54" s="3"/>
      <c r="X54" s="3">
        <v>144.80000000000001</v>
      </c>
    </row>
    <row r="55" spans="3:25" x14ac:dyDescent="0.3">
      <c r="C55" s="4" t="s">
        <v>33</v>
      </c>
      <c r="D55" s="5">
        <v>2020</v>
      </c>
      <c r="E55" s="5" t="s">
        <v>41</v>
      </c>
      <c r="F55" s="5">
        <v>152.25</v>
      </c>
      <c r="G55" s="5">
        <f>(F55-F54)/F54</f>
        <v>2.9644268774702805E-3</v>
      </c>
      <c r="H55" s="5">
        <v>182.25</v>
      </c>
      <c r="I55" s="5">
        <f>(H55-H54)/H54</f>
        <v>8.8059701492537307E-2</v>
      </c>
      <c r="J55" s="5">
        <v>153.25</v>
      </c>
      <c r="K55" s="5">
        <f>(J55-J54)/J54</f>
        <v>8.8874259381171439E-3</v>
      </c>
      <c r="L55" s="5">
        <v>154.44999999999999</v>
      </c>
      <c r="M55" s="5">
        <f>(L55-L54)/L54</f>
        <v>-6.7524115755627744E-3</v>
      </c>
      <c r="N55" s="5">
        <v>132.25</v>
      </c>
      <c r="O55" s="5">
        <f>(N55-N54)/N54</f>
        <v>4.9392097264438122E-3</v>
      </c>
      <c r="P55" s="5">
        <v>152.35000000000002</v>
      </c>
      <c r="Q55" s="5">
        <f>(P55-P54)/P54</f>
        <v>-3.5971223021581617E-3</v>
      </c>
      <c r="R55" s="5">
        <v>175.6</v>
      </c>
      <c r="S55" s="5">
        <f>(R55-R54)/R54</f>
        <v>-2.4444444444444477E-2</v>
      </c>
      <c r="T55" s="5">
        <v>151.4</v>
      </c>
      <c r="U55" s="5">
        <f>(T55-T54)/T54</f>
        <v>3.9787798408487682E-3</v>
      </c>
      <c r="V55" s="5">
        <v>137.1</v>
      </c>
      <c r="W55" s="5">
        <f>(V55-V54)/V54</f>
        <v>0</v>
      </c>
      <c r="X55" s="5">
        <v>146.44999999999999</v>
      </c>
      <c r="Y55">
        <f>(X55-X54)/X54</f>
        <v>1.1395027624309235E-2</v>
      </c>
    </row>
    <row r="56" spans="3:25" x14ac:dyDescent="0.3">
      <c r="C56" s="6" t="s">
        <v>33</v>
      </c>
      <c r="D56" s="3">
        <v>2020</v>
      </c>
      <c r="E56" s="3" t="s">
        <v>42</v>
      </c>
      <c r="F56" s="3">
        <v>152.69999999999999</v>
      </c>
      <c r="G56" s="5">
        <f t="shared" ref="G56:G62" si="30">(F56-F55)/F55</f>
        <v>2.9556650246304671E-3</v>
      </c>
      <c r="H56" s="3">
        <v>197</v>
      </c>
      <c r="I56" s="5">
        <f t="shared" ref="I56:I62" si="31">(H56-H55)/H55</f>
        <v>8.0932784636488342E-2</v>
      </c>
      <c r="J56" s="3">
        <v>154.6</v>
      </c>
      <c r="K56" s="5">
        <f t="shared" ref="K56:K62" si="32">(J56-J55)/J55</f>
        <v>8.8091353996736978E-3</v>
      </c>
      <c r="L56" s="3">
        <v>153.4</v>
      </c>
      <c r="M56" s="5">
        <f t="shared" ref="M56:M62" si="33">(L56-L55)/L55</f>
        <v>-6.7983166073161735E-3</v>
      </c>
      <c r="N56" s="3">
        <v>132.9</v>
      </c>
      <c r="O56" s="5">
        <f t="shared" ref="O56:O62" si="34">(N56-N55)/N55</f>
        <v>4.9149338374291545E-3</v>
      </c>
      <c r="P56" s="3">
        <v>151.80000000000001</v>
      </c>
      <c r="Q56" s="5">
        <f t="shared" ref="Q56:Q62" si="35">(P56-P55)/P55</f>
        <v>-3.6101083032491718E-3</v>
      </c>
      <c r="R56" s="3">
        <v>171.2</v>
      </c>
      <c r="S56" s="5">
        <f t="shared" ref="S56:S62" si="36">(R56-R55)/R55</f>
        <v>-2.505694760820049E-2</v>
      </c>
      <c r="T56" s="3">
        <v>152</v>
      </c>
      <c r="U56" s="5">
        <f t="shared" ref="U56:U62" si="37">(T56-T55)/T55</f>
        <v>3.9630118890356296E-3</v>
      </c>
      <c r="V56" s="3">
        <v>137.1</v>
      </c>
      <c r="W56" s="5">
        <f t="shared" ref="W56:W62" si="38">(V56-V55)/V55</f>
        <v>0</v>
      </c>
      <c r="X56" s="3">
        <v>148.1</v>
      </c>
      <c r="Y56">
        <f t="shared" ref="Y56:Y62" si="39">(X56-X55)/X55</f>
        <v>1.1266643905769928E-2</v>
      </c>
    </row>
    <row r="57" spans="3:25" x14ac:dyDescent="0.3">
      <c r="C57" s="4" t="s">
        <v>33</v>
      </c>
      <c r="D57" s="5">
        <v>2020</v>
      </c>
      <c r="E57" s="5" t="s">
        <v>44</v>
      </c>
      <c r="F57" s="5">
        <v>152.69999999999999</v>
      </c>
      <c r="G57" s="5">
        <f t="shared" si="30"/>
        <v>0</v>
      </c>
      <c r="H57" s="5">
        <v>197</v>
      </c>
      <c r="I57" s="5">
        <f t="shared" si="31"/>
        <v>0</v>
      </c>
      <c r="J57" s="5">
        <v>154.6</v>
      </c>
      <c r="K57" s="5">
        <f t="shared" si="32"/>
        <v>0</v>
      </c>
      <c r="L57" s="5">
        <v>153.4</v>
      </c>
      <c r="M57" s="5">
        <f t="shared" si="33"/>
        <v>0</v>
      </c>
      <c r="N57" s="5">
        <v>132.9</v>
      </c>
      <c r="O57" s="5">
        <f t="shared" si="34"/>
        <v>0</v>
      </c>
      <c r="P57" s="5">
        <v>151.80000000000001</v>
      </c>
      <c r="Q57" s="5">
        <f t="shared" si="35"/>
        <v>0</v>
      </c>
      <c r="R57" s="5">
        <v>171.2</v>
      </c>
      <c r="S57" s="5">
        <f t="shared" si="36"/>
        <v>0</v>
      </c>
      <c r="T57" s="5">
        <v>152</v>
      </c>
      <c r="U57" s="5">
        <f t="shared" si="37"/>
        <v>0</v>
      </c>
      <c r="V57" s="5">
        <v>137.1</v>
      </c>
      <c r="W57" s="5">
        <f t="shared" si="38"/>
        <v>0</v>
      </c>
      <c r="X57" s="5">
        <v>148.1</v>
      </c>
      <c r="Y57">
        <f t="shared" si="39"/>
        <v>0</v>
      </c>
    </row>
    <row r="58" spans="3:25" x14ac:dyDescent="0.3">
      <c r="C58" s="6" t="s">
        <v>33</v>
      </c>
      <c r="D58" s="3">
        <v>2020</v>
      </c>
      <c r="E58" s="3" t="s">
        <v>46</v>
      </c>
      <c r="F58" s="3">
        <v>151.6</v>
      </c>
      <c r="G58" s="5">
        <f t="shared" si="30"/>
        <v>-7.2036673215454773E-3</v>
      </c>
      <c r="H58" s="3">
        <v>197.8</v>
      </c>
      <c r="I58" s="5">
        <f t="shared" si="31"/>
        <v>4.0609137055838138E-3</v>
      </c>
      <c r="J58" s="3">
        <v>154.5</v>
      </c>
      <c r="K58" s="5">
        <f t="shared" si="32"/>
        <v>-6.4683053040099823E-4</v>
      </c>
      <c r="L58" s="3">
        <v>153.4</v>
      </c>
      <c r="M58" s="5">
        <f t="shared" si="33"/>
        <v>0</v>
      </c>
      <c r="N58" s="3">
        <v>133.4</v>
      </c>
      <c r="O58" s="5">
        <f t="shared" si="34"/>
        <v>3.7622272385252069E-3</v>
      </c>
      <c r="P58" s="3">
        <v>154.5</v>
      </c>
      <c r="Q58" s="5">
        <f t="shared" si="35"/>
        <v>1.7786561264822059E-2</v>
      </c>
      <c r="R58" s="3">
        <v>191.9</v>
      </c>
      <c r="S58" s="5">
        <f t="shared" si="36"/>
        <v>0.12091121495327113</v>
      </c>
      <c r="T58" s="3">
        <v>151.30000000000001</v>
      </c>
      <c r="U58" s="5">
        <f t="shared" si="37"/>
        <v>-4.6052631578946618E-3</v>
      </c>
      <c r="V58" s="3">
        <v>138.30000000000001</v>
      </c>
      <c r="W58" s="5">
        <f t="shared" si="38"/>
        <v>8.7527352297594244E-3</v>
      </c>
      <c r="X58" s="3">
        <v>148.69999999999999</v>
      </c>
      <c r="Y58">
        <f t="shared" si="39"/>
        <v>4.051316677920286E-3</v>
      </c>
    </row>
    <row r="59" spans="3:25" x14ac:dyDescent="0.3">
      <c r="C59" s="4" t="s">
        <v>33</v>
      </c>
      <c r="D59" s="5">
        <v>2020</v>
      </c>
      <c r="E59" s="5" t="s">
        <v>48</v>
      </c>
      <c r="F59" s="5">
        <v>151.5</v>
      </c>
      <c r="G59" s="5">
        <f t="shared" si="30"/>
        <v>-6.5963060686012088E-4</v>
      </c>
      <c r="H59" s="5">
        <v>193.1</v>
      </c>
      <c r="I59" s="5">
        <f t="shared" si="31"/>
        <v>-2.3761375126390379E-2</v>
      </c>
      <c r="J59" s="5">
        <v>157.30000000000001</v>
      </c>
      <c r="K59" s="5">
        <f t="shared" si="32"/>
        <v>1.812297734627839E-2</v>
      </c>
      <c r="L59" s="5">
        <v>153.9</v>
      </c>
      <c r="M59" s="5">
        <f t="shared" si="33"/>
        <v>3.2594524119947846E-3</v>
      </c>
      <c r="N59" s="5">
        <v>134.4</v>
      </c>
      <c r="O59" s="5">
        <f t="shared" si="34"/>
        <v>7.4962518740629685E-3</v>
      </c>
      <c r="P59" s="5">
        <v>155.4</v>
      </c>
      <c r="Q59" s="5">
        <f t="shared" si="35"/>
        <v>5.8252427184466386E-3</v>
      </c>
      <c r="R59" s="5">
        <v>202</v>
      </c>
      <c r="S59" s="5">
        <f t="shared" si="36"/>
        <v>5.263157894736839E-2</v>
      </c>
      <c r="T59" s="5">
        <v>150.80000000000001</v>
      </c>
      <c r="U59" s="5">
        <f t="shared" si="37"/>
        <v>-3.3046926635822865E-3</v>
      </c>
      <c r="V59" s="5">
        <v>137.19999999999999</v>
      </c>
      <c r="W59" s="5">
        <f t="shared" si="38"/>
        <v>-7.9537237888649501E-3</v>
      </c>
      <c r="X59" s="5">
        <v>150</v>
      </c>
      <c r="Y59">
        <f t="shared" si="39"/>
        <v>8.7424344317418388E-3</v>
      </c>
    </row>
    <row r="60" spans="3:25" x14ac:dyDescent="0.3">
      <c r="C60" s="6" t="s">
        <v>33</v>
      </c>
      <c r="D60" s="3">
        <v>2020</v>
      </c>
      <c r="E60" s="3" t="s">
        <v>50</v>
      </c>
      <c r="F60" s="3">
        <v>150.6</v>
      </c>
      <c r="G60" s="5">
        <f t="shared" si="30"/>
        <v>-5.940594059405978E-3</v>
      </c>
      <c r="H60" s="3">
        <v>193.7</v>
      </c>
      <c r="I60" s="5">
        <f t="shared" si="31"/>
        <v>3.107198342827521E-3</v>
      </c>
      <c r="J60" s="3">
        <v>164.8</v>
      </c>
      <c r="K60" s="5">
        <f t="shared" si="32"/>
        <v>4.7679593134138588E-2</v>
      </c>
      <c r="L60" s="3">
        <v>153.69999999999999</v>
      </c>
      <c r="M60" s="5">
        <f t="shared" si="33"/>
        <v>-1.2995451591943927E-3</v>
      </c>
      <c r="N60" s="3">
        <v>135.69999999999999</v>
      </c>
      <c r="O60" s="5">
        <f t="shared" si="34"/>
        <v>9.6726190476189196E-3</v>
      </c>
      <c r="P60" s="3">
        <v>155.69999999999999</v>
      </c>
      <c r="Q60" s="5">
        <f t="shared" si="35"/>
        <v>1.9305019305018206E-3</v>
      </c>
      <c r="R60" s="3">
        <v>226</v>
      </c>
      <c r="S60" s="5">
        <f t="shared" si="36"/>
        <v>0.11881188118811881</v>
      </c>
      <c r="T60" s="3">
        <v>152.19999999999999</v>
      </c>
      <c r="U60" s="5">
        <f t="shared" si="37"/>
        <v>9.2838196286470637E-3</v>
      </c>
      <c r="V60" s="3">
        <v>137.1</v>
      </c>
      <c r="W60" s="5">
        <f t="shared" si="38"/>
        <v>-7.2886297376089162E-4</v>
      </c>
      <c r="X60" s="3">
        <v>151</v>
      </c>
      <c r="Y60">
        <f t="shared" si="39"/>
        <v>6.6666666666666671E-3</v>
      </c>
    </row>
    <row r="61" spans="3:25" x14ac:dyDescent="0.3">
      <c r="C61" s="4" t="s">
        <v>33</v>
      </c>
      <c r="D61" s="5">
        <v>2020</v>
      </c>
      <c r="E61" s="5" t="s">
        <v>53</v>
      </c>
      <c r="F61" s="5">
        <v>149.69999999999999</v>
      </c>
      <c r="G61" s="5">
        <f t="shared" si="30"/>
        <v>-5.9760956175299185E-3</v>
      </c>
      <c r="H61" s="5">
        <v>195.5</v>
      </c>
      <c r="I61" s="5">
        <f t="shared" si="31"/>
        <v>9.2927207021167336E-3</v>
      </c>
      <c r="J61" s="5">
        <v>176.9</v>
      </c>
      <c r="K61" s="5">
        <f t="shared" si="32"/>
        <v>7.3422330097087332E-2</v>
      </c>
      <c r="L61" s="5">
        <v>153.9</v>
      </c>
      <c r="M61" s="5">
        <f t="shared" si="33"/>
        <v>1.3012361743657585E-3</v>
      </c>
      <c r="N61" s="5">
        <v>138</v>
      </c>
      <c r="O61" s="5">
        <f t="shared" si="34"/>
        <v>1.6949152542372968E-2</v>
      </c>
      <c r="P61" s="5">
        <v>150.5</v>
      </c>
      <c r="Q61" s="5">
        <f t="shared" si="35"/>
        <v>-3.339755940912003E-2</v>
      </c>
      <c r="R61" s="5">
        <v>245.3</v>
      </c>
      <c r="S61" s="5">
        <f t="shared" si="36"/>
        <v>8.5398230088495619E-2</v>
      </c>
      <c r="T61" s="5">
        <v>158.69999999999999</v>
      </c>
      <c r="U61" s="5">
        <f t="shared" si="37"/>
        <v>4.2706964520367943E-2</v>
      </c>
      <c r="V61" s="5">
        <v>137.30000000000001</v>
      </c>
      <c r="W61" s="5">
        <f t="shared" si="38"/>
        <v>1.4587892049600078E-3</v>
      </c>
      <c r="X61" s="5">
        <v>152</v>
      </c>
      <c r="Y61">
        <f t="shared" si="39"/>
        <v>6.6225165562913907E-3</v>
      </c>
    </row>
    <row r="62" spans="3:25" x14ac:dyDescent="0.3">
      <c r="C62" s="6" t="s">
        <v>33</v>
      </c>
      <c r="D62" s="3">
        <v>2020</v>
      </c>
      <c r="E62" s="3" t="s">
        <v>55</v>
      </c>
      <c r="F62" s="3">
        <v>149</v>
      </c>
      <c r="G62" s="5">
        <f t="shared" si="30"/>
        <v>-4.6760187040747409E-3</v>
      </c>
      <c r="H62" s="3">
        <v>195.7</v>
      </c>
      <c r="I62" s="5">
        <f t="shared" si="31"/>
        <v>1.023017902813241E-3</v>
      </c>
      <c r="J62" s="3">
        <v>178.3</v>
      </c>
      <c r="K62" s="5">
        <f t="shared" si="32"/>
        <v>7.9140757490107731E-3</v>
      </c>
      <c r="L62" s="3">
        <v>154.19999999999999</v>
      </c>
      <c r="M62" s="5">
        <f t="shared" si="33"/>
        <v>1.9493177387913121E-3</v>
      </c>
      <c r="N62" s="3">
        <v>140.69999999999999</v>
      </c>
      <c r="O62" s="5">
        <f t="shared" si="34"/>
        <v>1.9565217391304266E-2</v>
      </c>
      <c r="P62" s="3">
        <v>149.69999999999999</v>
      </c>
      <c r="Q62" s="5">
        <f t="shared" si="35"/>
        <v>-5.3156146179402751E-3</v>
      </c>
      <c r="R62" s="3">
        <v>240.9</v>
      </c>
      <c r="S62" s="5">
        <f t="shared" si="36"/>
        <v>-1.7937219730941728E-2</v>
      </c>
      <c r="T62" s="3">
        <v>161.5</v>
      </c>
      <c r="U62" s="5">
        <f t="shared" si="37"/>
        <v>1.7643352236925088E-2</v>
      </c>
      <c r="V62" s="3">
        <v>137.9</v>
      </c>
      <c r="W62" s="5">
        <f t="shared" si="38"/>
        <v>4.3699927166787637E-3</v>
      </c>
      <c r="X62" s="3">
        <v>152.9</v>
      </c>
      <c r="Y62">
        <f t="shared" si="39"/>
        <v>5.9210526315789849E-3</v>
      </c>
    </row>
    <row r="63" spans="3:25" x14ac:dyDescent="0.3"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N P X y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z M y N 9 c z s N G H C d r 4 Z u Y h F B g B H Q y S R R K 0 c S 7 N K S k t S r V L z d P 1 9 L P R h 3 F t 9 K F + s A M A A A D / / w M A U E s D B B Q A A g A I A A A A I Q D S 8 C 6 R e w I A A G 8 L A A A T A A A A R m 9 y b X V s Y X M v U 2 V j d G l v b j E u b e x U T W / b M A y 9 B + h / E N x L A n j B m m 4 7 b M g h c P q F Y W v W J A O G Z i g U m b G F y q K h j 7 R B 0 f 8 + y s 7 W Y l P W 3 X a J D 3 Z C P l I k 9 f g s C C d R s 2 n 7 P f r Q 6 d i S G 8 j Z Y T J S 6 u Z C 5 5 K H N 9 z f z G u H N 6 P a S D U 4 Z t 2 j X s K G T I E 7 6 D B 6 p u i N A L J k d t 0 f o / A V a N c 9 l Q r 6 G W p H f 2 w 3 y d 4 v 5 h a M X c x n H 0 d X 0 3 N 2 N p / M R o t L D W M j 1 7 A Y g 7 1 1 W C 9 y 7 j j j m q u N k 8 I u X i q k L + w 6 6 a X X Y 1 C y k g 7 M M E m T l G W o f K X t 8 P h 1 y k 6 0 w F z q Y n g 0 e D t I 2 R e P D q Z u o 2 D 4 9 L P / G T V 8 7 6 V t Q 4 f J x G B F v p y d A 8 + p 6 t D v j C 8 J u P V s 7 d 2 2 9 5 R d b + 1 U 7 1 R w x Y 0 d O u O f p 8 x K r g v K O N v U 8 J R u Z r i 2 K z R V W 3 F w 2 m 7 k / P T h I Q k X h Y a 6 c 4 R i D u 7 d Y 8 o e k m / A g / F C u 3 d v + i F B Y / 1 E k y / / w G Z g g C t L A 8 5 Z b T D 3 w t m f I O 2 r J Z g 2 G L h r M C t p y 4 j / p C h i U V L d v p T 5 U m 5 P X / G o / 9 R 4 G X V 8 h Q J c G F n M O f H K w o t d T X 3 B T Q M i W q 5 a 1 o P Z x J C 1 F N G D i C a v u B J Y o p K C L W E N h h f x k g z U z T J V Y e A p s 5 q L 2 / C 9 A 3 C W g R P 9 W P u I e V P h X 1 N z T U Z c c i G w A U v t 8 F 4 K r q N t Z w p d S f y P H + f u W v r s i m o v a z f u H L 1 9 l v w X 0 0 4 9 q C Z W y a J 0 O w K B 5 p i z g p p u L 4 8 E Y r 1 j 8 r Q I y s W 4 2 G x Q j a Y l r M C q 8 p p m E S 4 3 g r 4 C Q R v Q 6 F 6 A 8 4 q K C H I V I z n x a F e a C e 0 k k k g x Q X f c Z I J V Y F R 0 m a Q V o B T X Q B 1 H / G d A L K R U M g j c b / 7 H 3 k F H 6 q i E / L t c D / Z y v Z f r v V z v 5 X o v 1 / 9 R r n 8 A A A D / / w M A U E s B A i 0 A F A A G A A g A A A A h A C r d q k D S A A A A N w E A A B M A A A A A A A A A A A A A A A A A A A A A A F t D b 2 5 0 Z W 5 0 X 1 R 5 c G V z X S 5 4 b W x Q S w E C L Q A U A A I A C A A A A C E A K N P X y q 0 A A A D 3 A A A A E g A A A A A A A A A A A A A A A A A L A w A A Q 2 9 u Z m l n L 1 B h Y 2 t h Z 2 U u e G 1 s U E s B A i 0 A F A A C A A g A A A A h A N L w L p F 7 A g A A b w s A A B M A A A A A A A A A A A A A A A A A 6 A M A A E Z v c m 1 1 b G F z L 1 N l Y 3 R p b 2 4 x L m 1 Q S w U G A A A A A A M A A w D C A A A A l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/ A A A A A A A A C T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b G x f S W 5 k a W F f S W 5 k Z X h f V X B 0 b 1 9 B c H J p b D I z J T I w K D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N i I v P j x F b n R y e S B U e X B l P S J G a W x s T G F z d F V w Z G F 0 Z W Q i I F Z h b H V l P S J k M j A y N C 0 w N C 0 y N V Q x M j o 0 M D o 0 M i 4 x N z A y N D U 0 W i I v P j x F b n R y e S B U e X B l P S J G a W x s Q 2 9 s d W 1 u V H l w Z X M i I F Z h b H V l P S J z Q m d N R 0 J R V U Z C U V V G Q l F V R k J R V U Z C U V V G Q l F V R 0 J R V U Z C U V V G Q l F V R i I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l M T d i N 2 F j L W I x N m U t N D R j M S 1 i Z G Q 2 L T Q 3 N T Y 2 M W N h N G V l Y y I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A o M S k v Q 2 h h b m d l Z C B U e X B l L n t T Z W N 0 b 3 I s M H 0 m c X V v d D s s J n F 1 b 3 Q 7 U 2 V j d G l v b j E v Q W x s X 0 l u Z G l h X 0 l u Z G V 4 X 1 V w d G 9 f Q X B y a W w y M y A o M S k v Q 2 h h b m d l Z C B U e X B l L n t Z Z W F y L D F 9 J n F 1 b 3 Q 7 L C Z x d W 9 0 O 1 N l Y 3 R p b 2 4 x L 0 F s b F 9 J b m R p Y V 9 J b m R l e F 9 V c H R v X 0 F w c m l s M j M g K D E p L 0 N o Y W 5 n Z W Q g V H l w Z S 5 7 T W 9 u d G g s M n 0 m c X V v d D s s J n F 1 b 3 Q 7 U 2 V j d G l v b j E v Q W x s X 0 l u Z G l h X 0 l u Z G V 4 X 1 V w d G 9 f Q X B y a W w y M y A o M S k v Q 2 h h b m d l Z C B U e X B l L n t D Z X J l Y W x z I G F u Z C B w c m 9 k d W N 0 c y w z f S Z x d W 9 0 O y w m c X V v d D t T Z W N 0 a W 9 u M S 9 B b G x f S W 5 k a W F f S W 5 k Z X h f V X B 0 b 1 9 B c H J p b D I z I C g x K S 9 D a G F u Z 2 V k I F R 5 c G U u e 0 1 l Y X Q g Y W 5 k I G Z p c 2 g s N H 0 m c X V v d D s s J n F 1 b 3 Q 7 U 2 V j d G l v b j E v Q W x s X 0 l u Z G l h X 0 l u Z G V 4 X 1 V w d G 9 f Q X B y a W w y M y A o M S k v Q 2 h h b m d l Z C B U e X B l L n t F Z 2 c s N X 0 m c X V v d D s s J n F 1 b 3 Q 7 U 2 V j d G l v b j E v Q W x s X 0 l u Z G l h X 0 l u Z G V 4 X 1 V w d G 9 f Q X B y a W w y M y A o M S k v Q 2 h h b m d l Z C B U e X B l L n t N a W x r I G F u Z C B w c m 9 k d W N 0 c y w 2 f S Z x d W 9 0 O y w m c X V v d D t T Z W N 0 a W 9 u M S 9 B b G x f S W 5 k a W F f S W 5 k Z X h f V X B 0 b 1 9 B c H J p b D I z I C g x K S 9 D a G F u Z 2 V k I F R 5 c G U u e 0 9 p b H M g Y W 5 k I G Z h d H M s N 3 0 m c X V v d D s s J n F 1 b 3 Q 7 U 2 V j d G l v b j E v Q W x s X 0 l u Z G l h X 0 l u Z G V 4 X 1 V w d G 9 f Q X B y a W w y M y A o M S k v Q 2 h h b m d l Z C B U e X B l L n t G c n V p d H M s O H 0 m c X V v d D s s J n F 1 b 3 Q 7 U 2 V j d G l v b j E v Q W x s X 0 l u Z G l h X 0 l u Z G V 4 X 1 V w d G 9 f Q X B y a W w y M y A o M S k v Q 2 h h b m d l Z C B U e X B l L n t W Z W d l d G F i b G V z L D l 9 J n F 1 b 3 Q 7 L C Z x d W 9 0 O 1 N l Y 3 R p b 2 4 x L 0 F s b F 9 J b m R p Y V 9 J b m R l e F 9 V c H R v X 0 F w c m l s M j M g K D E p L 0 N o Y W 5 n Z W Q g V H l w Z S 5 7 U H V s c 2 V z I G F u Z C B w c m 9 k d W N 0 c y w x M H 0 m c X V v d D s s J n F 1 b 3 Q 7 U 2 V j d G l v b j E v Q W x s X 0 l u Z G l h X 0 l u Z G V 4 X 1 V w d G 9 f Q X B y a W w y M y A o M S k v Q 2 h h b m d l Z C B U e X B l L n t T d W d h c i B h b m Q g Q 2 9 u Z m V j d G l v b m V y e S w x M X 0 m c X V v d D s s J n F 1 b 3 Q 7 U 2 V j d G l v b j E v Q W x s X 0 l u Z G l h X 0 l u Z G V 4 X 1 V w d G 9 f Q X B y a W w y M y A o M S k v Q 2 h h b m d l Z C B U e X B l L n t T c G l j Z X M s M T J 9 J n F 1 b 3 Q 7 L C Z x d W 9 0 O 1 N l Y 3 R p b 2 4 x L 0 F s b F 9 J b m R p Y V 9 J b m R l e F 9 V c H R v X 0 F w c m l s M j M g K D E p L 0 N o Y W 5 n Z W Q g V H l w Z S 5 7 T m 9 u L W F s Y 2 9 o b 2 x p Y y B i Z X Z l c m F n Z X M s M T N 9 J n F 1 b 3 Q 7 L C Z x d W 9 0 O 1 N l Y 3 R p b 2 4 x L 0 F s b F 9 J b m R p Y V 9 J b m R l e F 9 V c H R v X 0 F w c m l s M j M g K D E p L 0 N o Y W 5 n Z W Q g V H l w Z S 5 7 U H J l c G F y Z W Q g b W V h b H M s I H N u Y W N r c y w g c 3 d l Z X R z I G V 0 Y y 4 s M T R 9 J n F 1 b 3 Q 7 L C Z x d W 9 0 O 1 N l Y 3 R p b 2 4 x L 0 F s b F 9 J b m R p Y V 9 J b m R l e F 9 V c H R v X 0 F w c m l s M j M g K D E p L 0 N o Y W 5 n Z W Q g V H l w Z S 5 7 R m 9 v Z C B h b m Q g Y m V 2 Z X J h Z 2 V z L D E 1 f S Z x d W 9 0 O y w m c X V v d D t T Z W N 0 a W 9 u M S 9 B b G x f S W 5 k a W F f S W 5 k Z X h f V X B 0 b 1 9 B c H J p b D I z I C g x K S 9 D a G F u Z 2 V k I F R 5 c G U u e 1 B h b i w g d G 9 i Y W N j b y B h b m Q g a W 5 0 b 3 h p Y 2 F u d H M s M T Z 9 J n F 1 b 3 Q 7 L C Z x d W 9 0 O 1 N l Y 3 R p b 2 4 x L 0 F s b F 9 J b m R p Y V 9 J b m R l e F 9 V c H R v X 0 F w c m l s M j M g K D E p L 0 N o Y W 5 n Z W Q g V H l w Z S 5 7 Q 2 x v d G h p b m c s M T d 9 J n F 1 b 3 Q 7 L C Z x d W 9 0 O 1 N l Y 3 R p b 2 4 x L 0 F s b F 9 J b m R p Y V 9 J b m R l e F 9 V c H R v X 0 F w c m l s M j M g K D E p L 0 N o Y W 5 n Z W Q g V H l w Z S 5 7 R m 9 v d H d l Y X I s M T h 9 J n F 1 b 3 Q 7 L C Z x d W 9 0 O 1 N l Y 3 R p b 2 4 x L 0 F s b F 9 J b m R p Y V 9 J b m R l e F 9 V c H R v X 0 F w c m l s M j M g K D E p L 0 N o Y W 5 n Z W Q g V H l w Z S 5 7 Q 2 x v d G h p b m c g Y W 5 k I G Z v b 3 R 3 Z W F y L D E 5 f S Z x d W 9 0 O y w m c X V v d D t T Z W N 0 a W 9 u M S 9 B b G x f S W 5 k a W F f S W 5 k Z X h f V X B 0 b 1 9 B c H J p b D I z I C g x K S 9 D a G F u Z 2 V k I F R 5 c G U u e 0 h v d X N p b m c s M j B 9 J n F 1 b 3 Q 7 L C Z x d W 9 0 O 1 N l Y 3 R p b 2 4 x L 0 F s b F 9 J b m R p Y V 9 J b m R l e F 9 V c H R v X 0 F w c m l s M j M g K D E p L 0 N o Y W 5 n Z W Q g V H l w Z S 5 7 R n V l b C B h b m Q g b G l n a H Q s M j F 9 J n F 1 b 3 Q 7 L C Z x d W 9 0 O 1 N l Y 3 R p b 2 4 x L 0 F s b F 9 J b m R p Y V 9 J b m R l e F 9 V c H R v X 0 F w c m l s M j M g K D E p L 0 N o Y W 5 n Z W Q g V H l w Z S 5 7 S G 9 1 c 2 V o b 2 x k I G d v b 2 R z I G F u Z C B z Z X J 2 a W N l c y w y M n 0 m c X V v d D s s J n F 1 b 3 Q 7 U 2 V j d G l v b j E v Q W x s X 0 l u Z G l h X 0 l u Z G V 4 X 1 V w d G 9 f Q X B y a W w y M y A o M S k v Q 2 h h b m d l Z C B U e X B l L n t I Z W F s d G g s M j N 9 J n F 1 b 3 Q 7 L C Z x d W 9 0 O 1 N l Y 3 R p b 2 4 x L 0 F s b F 9 J b m R p Y V 9 J b m R l e F 9 V c H R v X 0 F w c m l s M j M g K D E p L 0 N o Y W 5 n Z W Q g V H l w Z S 5 7 V H J h b n N w b 3 J 0 I G F u Z C B j b 2 1 t d W 5 p Y 2 F 0 a W 9 u L D I 0 f S Z x d W 9 0 O y w m c X V v d D t T Z W N 0 a W 9 u M S 9 B b G x f S W 5 k a W F f S W 5 k Z X h f V X B 0 b 1 9 B c H J p b D I z I C g x K S 9 D a G F u Z 2 V k I F R 5 c G U u e 1 J l Y 3 J l Y X R p b 2 4 g Y W 5 k I G F t d X N l b W V u d C w y N X 0 m c X V v d D s s J n F 1 b 3 Q 7 U 2 V j d G l v b j E v Q W x s X 0 l u Z G l h X 0 l u Z G V 4 X 1 V w d G 9 f Q X B y a W w y M y A o M S k v Q 2 h h b m d l Z C B U e X B l L n t F Z H V j Y X R p b 2 4 s M j Z 9 J n F 1 b 3 Q 7 L C Z x d W 9 0 O 1 N l Y 3 R p b 2 4 x L 0 F s b F 9 J b m R p Y V 9 J b m R l e F 9 V c H R v X 0 F w c m l s M j M g K D E p L 0 N o Y W 5 n Z W Q g V H l w Z S 5 7 U G V y c 2 9 u Y W w g Y 2 F y Z S B h b m Q g Z W Z m Z W N 0 c y w y N 3 0 m c X V v d D s s J n F 1 b 3 Q 7 U 2 V j d G l v b j E v Q W x s X 0 l u Z G l h X 0 l u Z G V 4 X 1 V w d G 9 f Q X B y a W w y M y A o M S k v Q 2 h h b m d l Z C B U e X B l L n t N a X N j Z W x s Y W 5 l b 3 V z L D I 4 f S Z x d W 9 0 O y w m c X V v d D t T Z W N 0 a W 9 u M S 9 B b G x f S W 5 k a W F f S W 5 k Z X h f V X B 0 b 1 9 B c H J p b D I z I C g x K S 9 D a G F u Z 2 V k I F R 5 c G U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C g x K S 9 D a G F u Z 2 V k I F R 5 c G U u e 1 N l Y 3 R v c i w w f S Z x d W 9 0 O y w m c X V v d D t T Z W N 0 a W 9 u M S 9 B b G x f S W 5 k a W F f S W 5 k Z X h f V X B 0 b 1 9 B c H J p b D I z I C g x K S 9 D a G F u Z 2 V k I F R 5 c G U u e 1 l l Y X I s M X 0 m c X V v d D s s J n F 1 b 3 Q 7 U 2 V j d G l v b j E v Q W x s X 0 l u Z G l h X 0 l u Z G V 4 X 1 V w d G 9 f Q X B y a W w y M y A o M S k v Q 2 h h b m d l Z C B U e X B l L n t N b 2 5 0 a C w y f S Z x d W 9 0 O y w m c X V v d D t T Z W N 0 a W 9 u M S 9 B b G x f S W 5 k a W F f S W 5 k Z X h f V X B 0 b 1 9 B c H J p b D I z I C g x K S 9 D a G F u Z 2 V k I F R 5 c G U u e 0 N l c m V h b H M g Y W 5 k I H B y b 2 R 1 Y 3 R z L D N 9 J n F 1 b 3 Q 7 L C Z x d W 9 0 O 1 N l Y 3 R p b 2 4 x L 0 F s b F 9 J b m R p Y V 9 J b m R l e F 9 V c H R v X 0 F w c m l s M j M g K D E p L 0 N o Y W 5 n Z W Q g V H l w Z S 5 7 T W V h d C B h b m Q g Z m l z a C w 0 f S Z x d W 9 0 O y w m c X V v d D t T Z W N 0 a W 9 u M S 9 B b G x f S W 5 k a W F f S W 5 k Z X h f V X B 0 b 1 9 B c H J p b D I z I C g x K S 9 D a G F u Z 2 V k I F R 5 c G U u e 0 V n Z y w 1 f S Z x d W 9 0 O y w m c X V v d D t T Z W N 0 a W 9 u M S 9 B b G x f S W 5 k a W F f S W 5 k Z X h f V X B 0 b 1 9 B c H J p b D I z I C g x K S 9 D a G F u Z 2 V k I F R 5 c G U u e 0 1 p b G s g Y W 5 k I H B y b 2 R 1 Y 3 R z L D Z 9 J n F 1 b 3 Q 7 L C Z x d W 9 0 O 1 N l Y 3 R p b 2 4 x L 0 F s b F 9 J b m R p Y V 9 J b m R l e F 9 V c H R v X 0 F w c m l s M j M g K D E p L 0 N o Y W 5 n Z W Q g V H l w Z S 5 7 T 2 l s c y B h b m Q g Z m F 0 c y w 3 f S Z x d W 9 0 O y w m c X V v d D t T Z W N 0 a W 9 u M S 9 B b G x f S W 5 k a W F f S W 5 k Z X h f V X B 0 b 1 9 B c H J p b D I z I C g x K S 9 D a G F u Z 2 V k I F R 5 c G U u e 0 Z y d W l 0 c y w 4 f S Z x d W 9 0 O y w m c X V v d D t T Z W N 0 a W 9 u M S 9 B b G x f S W 5 k a W F f S W 5 k Z X h f V X B 0 b 1 9 B c H J p b D I z I C g x K S 9 D a G F u Z 2 V k I F R 5 c G U u e 1 Z l Z 2 V 0 Y W J s Z X M s O X 0 m c X V v d D s s J n F 1 b 3 Q 7 U 2 V j d G l v b j E v Q W x s X 0 l u Z G l h X 0 l u Z G V 4 X 1 V w d G 9 f Q X B y a W w y M y A o M S k v Q 2 h h b m d l Z C B U e X B l L n t Q d W x z Z X M g Y W 5 k I H B y b 2 R 1 Y 3 R z L D E w f S Z x d W 9 0 O y w m c X V v d D t T Z W N 0 a W 9 u M S 9 B b G x f S W 5 k a W F f S W 5 k Z X h f V X B 0 b 1 9 B c H J p b D I z I C g x K S 9 D a G F u Z 2 V k I F R 5 c G U u e 1 N 1 Z 2 F y I G F u Z C B D b 2 5 m Z W N 0 a W 9 u Z X J 5 L D E x f S Z x d W 9 0 O y w m c X V v d D t T Z W N 0 a W 9 u M S 9 B b G x f S W 5 k a W F f S W 5 k Z X h f V X B 0 b 1 9 B c H J p b D I z I C g x K S 9 D a G F u Z 2 V k I F R 5 c G U u e 1 N w a W N l c y w x M n 0 m c X V v d D s s J n F 1 b 3 Q 7 U 2 V j d G l v b j E v Q W x s X 0 l u Z G l h X 0 l u Z G V 4 X 1 V w d G 9 f Q X B y a W w y M y A o M S k v Q 2 h h b m d l Z C B U e X B l L n t O b 2 4 t Y W x j b 2 h v b G l j I G J l d m V y Y W d l c y w x M 3 0 m c X V v d D s s J n F 1 b 3 Q 7 U 2 V j d G l v b j E v Q W x s X 0 l u Z G l h X 0 l u Z G V 4 X 1 V w d G 9 f Q X B y a W w y M y A o M S k v Q 2 h h b m d l Z C B U e X B l L n t Q c m V w Y X J l Z C B t Z W F s c y w g c 2 5 h Y 2 t z L C B z d 2 V l d H M g Z X R j L i w x N H 0 m c X V v d D s s J n F 1 b 3 Q 7 U 2 V j d G l v b j E v Q W x s X 0 l u Z G l h X 0 l u Z G V 4 X 1 V w d G 9 f Q X B y a W w y M y A o M S k v Q 2 h h b m d l Z C B U e X B l L n t G b 2 9 k I G F u Z C B i Z X Z l c m F n Z X M s M T V 9 J n F 1 b 3 Q 7 L C Z x d W 9 0 O 1 N l Y 3 R p b 2 4 x L 0 F s b F 9 J b m R p Y V 9 J b m R l e F 9 V c H R v X 0 F w c m l s M j M g K D E p L 0 N o Y W 5 n Z W Q g V H l w Z S 5 7 U G F u L C B 0 b 2 J h Y 2 N v I G F u Z C B p b n R v e G l j Y W 5 0 c y w x N n 0 m c X V v d D s s J n F 1 b 3 Q 7 U 2 V j d G l v b j E v Q W x s X 0 l u Z G l h X 0 l u Z G V 4 X 1 V w d G 9 f Q X B y a W w y M y A o M S k v Q 2 h h b m d l Z C B U e X B l L n t D b G 9 0 a G l u Z y w x N 3 0 m c X V v d D s s J n F 1 b 3 Q 7 U 2 V j d G l v b j E v Q W x s X 0 l u Z G l h X 0 l u Z G V 4 X 1 V w d G 9 f Q X B y a W w y M y A o M S k v Q 2 h h b m d l Z C B U e X B l L n t G b 2 9 0 d 2 V h c i w x O H 0 m c X V v d D s s J n F 1 b 3 Q 7 U 2 V j d G l v b j E v Q W x s X 0 l u Z G l h X 0 l u Z G V 4 X 1 V w d G 9 f Q X B y a W w y M y A o M S k v Q 2 h h b m d l Z C B U e X B l L n t D b G 9 0 a G l u Z y B h b m Q g Z m 9 v d H d l Y X I s M T l 9 J n F 1 b 3 Q 7 L C Z x d W 9 0 O 1 N l Y 3 R p b 2 4 x L 0 F s b F 9 J b m R p Y V 9 J b m R l e F 9 V c H R v X 0 F w c m l s M j M g K D E p L 0 N o Y W 5 n Z W Q g V H l w Z S 5 7 S G 9 1 c 2 l u Z y w y M H 0 m c X V v d D s s J n F 1 b 3 Q 7 U 2 V j d G l v b j E v Q W x s X 0 l u Z G l h X 0 l u Z G V 4 X 1 V w d G 9 f Q X B y a W w y M y A o M S k v Q 2 h h b m d l Z C B U e X B l L n t G d W V s I G F u Z C B s a W d o d C w y M X 0 m c X V v d D s s J n F 1 b 3 Q 7 U 2 V j d G l v b j E v Q W x s X 0 l u Z G l h X 0 l u Z G V 4 X 1 V w d G 9 f Q X B y a W w y M y A o M S k v Q 2 h h b m d l Z C B U e X B l L n t I b 3 V z Z W h v b G Q g Z 2 9 v Z H M g Y W 5 k I H N l c n Z p Y 2 V z L D I y f S Z x d W 9 0 O y w m c X V v d D t T Z W N 0 a W 9 u M S 9 B b G x f S W 5 k a W F f S W 5 k Z X h f V X B 0 b 1 9 B c H J p b D I z I C g x K S 9 D a G F u Z 2 V k I F R 5 c G U u e 0 h l Y W x 0 a C w y M 3 0 m c X V v d D s s J n F 1 b 3 Q 7 U 2 V j d G l v b j E v Q W x s X 0 l u Z G l h X 0 l u Z G V 4 X 1 V w d G 9 f Q X B y a W w y M y A o M S k v Q 2 h h b m d l Z C B U e X B l L n t U c m F u c 3 B v c n Q g Y W 5 k I G N v b W 1 1 b m l j Y X R p b 2 4 s M j R 9 J n F 1 b 3 Q 7 L C Z x d W 9 0 O 1 N l Y 3 R p b 2 4 x L 0 F s b F 9 J b m R p Y V 9 J b m R l e F 9 V c H R v X 0 F w c m l s M j M g K D E p L 0 N o Y W 5 n Z W Q g V H l w Z S 5 7 U m V j c m V h d G l v b i B h b m Q g Y W 1 1 c 2 V t Z W 5 0 L D I 1 f S Z x d W 9 0 O y w m c X V v d D t T Z W N 0 a W 9 u M S 9 B b G x f S W 5 k a W F f S W 5 k Z X h f V X B 0 b 1 9 B c H J p b D I z I C g x K S 9 D a G F u Z 2 V k I F R 5 c G U u e 0 V k d W N h d G l v b i w y N n 0 m c X V v d D s s J n F 1 b 3 Q 7 U 2 V j d G l v b j E v Q W x s X 0 l u Z G l h X 0 l u Z G V 4 X 1 V w d G 9 f Q X B y a W w y M y A o M S k v Q 2 h h b m d l Z C B U e X B l L n t Q Z X J z b 2 5 h b C B j Y X J l I G F u Z C B l Z m Z l Y 3 R z L D I 3 f S Z x d W 9 0 O y w m c X V v d D t T Z W N 0 a W 9 u M S 9 B b G x f S W 5 k a W F f S W 5 k Z X h f V X B 0 b 1 9 B c H J p b D I z I C g x K S 9 D a G F u Z 2 V k I F R 5 c G U u e 0 1 p c 2 N l b G x h b m V v d X M s M j h 9 J n F 1 b 3 Q 7 L C Z x d W 9 0 O 1 N l Y 3 R p b 2 4 x L 0 F s b F 9 J b m R p Y V 9 J b m R l e F 9 V c H R v X 0 F w c m l s M j M g K D E p L 0 N o Y W 5 n Z W Q g V H l w Z S 5 7 R 2 V u Z X J h b C B p b m R l e C w y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c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Y i L z 4 8 R W 5 0 c n k g V H l w Z T 0 i R m l s b E x h c 3 R V c G R h d G V k I i B W Y W x 1 Z T 0 i Z D I w M j Q t M D Q t M j V U M T I 6 N D A 6 N D I u M T c w M j Q 1 N F o i L z 4 8 R W 5 0 c n k g V H l w Z T 0 i R m l s b E N v b H V t b l R 5 c G V z I i B W Y W x 1 Z T 0 i c 0 J n T U d C U V V G Q l F V R k J R V U Z C U V V G Q l F V R k J R V U d C U V V G Q l F V R k J R V U Y i L z 4 8 R W 5 0 c n k g V H l w Z T 0 i R m l s b E N v b H V t b k 5 h b W V z I i B W Y W x 1 Z T 0 i c 1 s m c X V v d D t T Z W N 0 b 3 I m c X V v d D s s J n F 1 b 3 Q 7 W W V h c i Z x d W 9 0 O y w m c X V v d D t N b 2 5 0 a C Z x d W 9 0 O y w m c X V v d D t D Z X J l Y W x z I G F u Z C B w c m 9 k d W N 0 c y Z x d W 9 0 O y w m c X V v d D t N Z W F 0 I G F u Z C B m a X N o J n F 1 b 3 Q 7 L C Z x d W 9 0 O 0 V n Z y Z x d W 9 0 O y w m c X V v d D t N a W x r I G F u Z C B w c m 9 k d W N 0 c y Z x d W 9 0 O y w m c X V v d D t P a W x z I G F u Z C B m Y X R z J n F 1 b 3 Q 7 L C Z x d W 9 0 O 0 Z y d W l 0 c y Z x d W 9 0 O y w m c X V v d D t W Z W d l d G F i b G V z J n F 1 b 3 Q 7 L C Z x d W 9 0 O 1 B 1 b H N l c y B h b m Q g c H J v Z H V j d H M m c X V v d D s s J n F 1 b 3 Q 7 U 3 V n Y X I g Y W 5 k I E N v b m Z l Y 3 R p b 2 5 l c n k m c X V v d D s s J n F 1 b 3 Q 7 U 3 B p Y 2 V z J n F 1 b 3 Q 7 L C Z x d W 9 0 O 0 5 v b i 1 h b G N v a G 9 s a W M g Y m V 2 Z X J h Z 2 V z J n F 1 b 3 Q 7 L C Z x d W 9 0 O 1 B y Z X B h c m V k I G 1 l Y W x z L C B z b m F j a 3 M s I H N 3 Z W V 0 c y B l d G M u J n F 1 b 3 Q 7 L C Z x d W 9 0 O 0 Z v b 2 Q g Y W 5 k I G J l d m V y Y W d l c y Z x d W 9 0 O y w m c X V v d D t Q Y W 4 s I H R v Y m F j Y 2 8 g Y W 5 k I G l u d G 9 4 a W N h b n R z J n F 1 b 3 Q 7 L C Z x d W 9 0 O 0 N s b 3 R o a W 5 n J n F 1 b 3 Q 7 L C Z x d W 9 0 O 0 Z v b 3 R 3 Z W F y J n F 1 b 3 Q 7 L C Z x d W 9 0 O 0 N s b 3 R o a W 5 n I G F u Z C B m b 2 9 0 d 2 V h c i Z x d W 9 0 O y w m c X V v d D t I b 3 V z a W 5 n J n F 1 b 3 Q 7 L C Z x d W 9 0 O 0 Z 1 Z W w g Y W 5 k I G x p Z 2 h 0 J n F 1 b 3 Q 7 L C Z x d W 9 0 O 0 h v d X N l a G 9 s Z C B n b 2 9 k c y B h b m Q g c 2 V y d m l j Z X M m c X V v d D s s J n F 1 b 3 Q 7 S G V h b H R o J n F 1 b 3 Q 7 L C Z x d W 9 0 O 1 R y Y W 5 z c G 9 y d C B h b m Q g Y 2 9 t b X V u a W N h d G l v b i Z x d W 9 0 O y w m c X V v d D t S Z W N y Z W F 0 a W 9 u I G F u Z C B h b X V z Z W 1 l b n Q m c X V v d D s s J n F 1 b 3 Q 7 R W R 1 Y 2 F 0 a W 9 u J n F 1 b 3 Q 7 L C Z x d W 9 0 O 1 B l c n N v b m F s I G N h c m U g Y W 5 k I G V m Z m V j d H M m c X V v d D s s J n F 1 b 3 Q 7 T W l z Y 2 V s b G F u Z W 9 1 c y Z x d W 9 0 O y w m c X V v d D t H Z W 5 l c m F s I G l u Z G V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Z T I 5 Y 2 J l M C 1 m Z j A w L T R l M j k t Y W N j Z C 0 x Y W Q 5 N j c x N m F m Y j Q i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g K D E p L 0 N o Y W 5 n Z W Q g V H l w Z S 5 7 U 2 V j d G 9 y L D B 9 J n F 1 b 3 Q 7 L C Z x d W 9 0 O 1 N l Y 3 R p b 2 4 x L 0 F s b F 9 J b m R p Y V 9 J b m R l e F 9 V c H R v X 0 F w c m l s M j M g K D E p L 0 N o Y W 5 n Z W Q g V H l w Z S 5 7 W W V h c i w x f S Z x d W 9 0 O y w m c X V v d D t T Z W N 0 a W 9 u M S 9 B b G x f S W 5 k a W F f S W 5 k Z X h f V X B 0 b 1 9 B c H J p b D I z I C g x K S 9 D a G F u Z 2 V k I F R 5 c G U u e 0 1 v b n R o L D J 9 J n F 1 b 3 Q 7 L C Z x d W 9 0 O 1 N l Y 3 R p b 2 4 x L 0 F s b F 9 J b m R p Y V 9 J b m R l e F 9 V c H R v X 0 F w c m l s M j M g K D E p L 0 N o Y W 5 n Z W Q g V H l w Z S 5 7 Q 2 V y Z W F s c y B h b m Q g c H J v Z H V j d H M s M 3 0 m c X V v d D s s J n F 1 b 3 Q 7 U 2 V j d G l v b j E v Q W x s X 0 l u Z G l h X 0 l u Z G V 4 X 1 V w d G 9 f Q X B y a W w y M y A o M S k v Q 2 h h b m d l Z C B U e X B l L n t N Z W F 0 I G F u Z C B m a X N o L D R 9 J n F 1 b 3 Q 7 L C Z x d W 9 0 O 1 N l Y 3 R p b 2 4 x L 0 F s b F 9 J b m R p Y V 9 J b m R l e F 9 V c H R v X 0 F w c m l s M j M g K D E p L 0 N o Y W 5 n Z W Q g V H l w Z S 5 7 R W d n L D V 9 J n F 1 b 3 Q 7 L C Z x d W 9 0 O 1 N l Y 3 R p b 2 4 x L 0 F s b F 9 J b m R p Y V 9 J b m R l e F 9 V c H R v X 0 F w c m l s M j M g K D E p L 0 N o Y W 5 n Z W Q g V H l w Z S 5 7 T W l s a y B h b m Q g c H J v Z H V j d H M s N n 0 m c X V v d D s s J n F 1 b 3 Q 7 U 2 V j d G l v b j E v Q W x s X 0 l u Z G l h X 0 l u Z G V 4 X 1 V w d G 9 f Q X B y a W w y M y A o M S k v Q 2 h h b m d l Z C B U e X B l L n t P a W x z I G F u Z C B m Y X R z L D d 9 J n F 1 b 3 Q 7 L C Z x d W 9 0 O 1 N l Y 3 R p b 2 4 x L 0 F s b F 9 J b m R p Y V 9 J b m R l e F 9 V c H R v X 0 F w c m l s M j M g K D E p L 0 N o Y W 5 n Z W Q g V H l w Z S 5 7 R n J 1 a X R z L D h 9 J n F 1 b 3 Q 7 L C Z x d W 9 0 O 1 N l Y 3 R p b 2 4 x L 0 F s b F 9 J b m R p Y V 9 J b m R l e F 9 V c H R v X 0 F w c m l s M j M g K D E p L 0 N o Y W 5 n Z W Q g V H l w Z S 5 7 V m V n Z X R h Y m x l c y w 5 f S Z x d W 9 0 O y w m c X V v d D t T Z W N 0 a W 9 u M S 9 B b G x f S W 5 k a W F f S W 5 k Z X h f V X B 0 b 1 9 B c H J p b D I z I C g x K S 9 D a G F u Z 2 V k I F R 5 c G U u e 1 B 1 b H N l c y B h b m Q g c H J v Z H V j d H M s M T B 9 J n F 1 b 3 Q 7 L C Z x d W 9 0 O 1 N l Y 3 R p b 2 4 x L 0 F s b F 9 J b m R p Y V 9 J b m R l e F 9 V c H R v X 0 F w c m l s M j M g K D E p L 0 N o Y W 5 n Z W Q g V H l w Z S 5 7 U 3 V n Y X I g Y W 5 k I E N v b m Z l Y 3 R p b 2 5 l c n k s M T F 9 J n F 1 b 3 Q 7 L C Z x d W 9 0 O 1 N l Y 3 R p b 2 4 x L 0 F s b F 9 J b m R p Y V 9 J b m R l e F 9 V c H R v X 0 F w c m l s M j M g K D E p L 0 N o Y W 5 n Z W Q g V H l w Z S 5 7 U 3 B p Y 2 V z L D E y f S Z x d W 9 0 O y w m c X V v d D t T Z W N 0 a W 9 u M S 9 B b G x f S W 5 k a W F f S W 5 k Z X h f V X B 0 b 1 9 B c H J p b D I z I C g x K S 9 D a G F u Z 2 V k I F R 5 c G U u e 0 5 v b i 1 h b G N v a G 9 s a W M g Y m V 2 Z X J h Z 2 V z L D E z f S Z x d W 9 0 O y w m c X V v d D t T Z W N 0 a W 9 u M S 9 B b G x f S W 5 k a W F f S W 5 k Z X h f V X B 0 b 1 9 B c H J p b D I z I C g x K S 9 D a G F u Z 2 V k I F R 5 c G U u e 1 B y Z X B h c m V k I G 1 l Y W x z L C B z b m F j a 3 M s I H N 3 Z W V 0 c y B l d G M u L D E 0 f S Z x d W 9 0 O y w m c X V v d D t T Z W N 0 a W 9 u M S 9 B b G x f S W 5 k a W F f S W 5 k Z X h f V X B 0 b 1 9 B c H J p b D I z I C g x K S 9 D a G F u Z 2 V k I F R 5 c G U u e 0 Z v b 2 Q g Y W 5 k I G J l d m V y Y W d l c y w x N X 0 m c X V v d D s s J n F 1 b 3 Q 7 U 2 V j d G l v b j E v Q W x s X 0 l u Z G l h X 0 l u Z G V 4 X 1 V w d G 9 f Q X B y a W w y M y A o M S k v Q 2 h h b m d l Z C B U e X B l L n t Q Y W 4 s I H R v Y m F j Y 2 8 g Y W 5 k I G l u d G 9 4 a W N h b n R z L D E 2 f S Z x d W 9 0 O y w m c X V v d D t T Z W N 0 a W 9 u M S 9 B b G x f S W 5 k a W F f S W 5 k Z X h f V X B 0 b 1 9 B c H J p b D I z I C g x K S 9 D a G F u Z 2 V k I F R 5 c G U u e 0 N s b 3 R o a W 5 n L D E 3 f S Z x d W 9 0 O y w m c X V v d D t T Z W N 0 a W 9 u M S 9 B b G x f S W 5 k a W F f S W 5 k Z X h f V X B 0 b 1 9 B c H J p b D I z I C g x K S 9 D a G F u Z 2 V k I F R 5 c G U u e 0 Z v b 3 R 3 Z W F y L D E 4 f S Z x d W 9 0 O y w m c X V v d D t T Z W N 0 a W 9 u M S 9 B b G x f S W 5 k a W F f S W 5 k Z X h f V X B 0 b 1 9 B c H J p b D I z I C g x K S 9 D a G F u Z 2 V k I F R 5 c G U u e 0 N s b 3 R o a W 5 n I G F u Z C B m b 2 9 0 d 2 V h c i w x O X 0 m c X V v d D s s J n F 1 b 3 Q 7 U 2 V j d G l v b j E v Q W x s X 0 l u Z G l h X 0 l u Z G V 4 X 1 V w d G 9 f Q X B y a W w y M y A o M S k v Q 2 h h b m d l Z C B U e X B l L n t I b 3 V z a W 5 n L D I w f S Z x d W 9 0 O y w m c X V v d D t T Z W N 0 a W 9 u M S 9 B b G x f S W 5 k a W F f S W 5 k Z X h f V X B 0 b 1 9 B c H J p b D I z I C g x K S 9 D a G F u Z 2 V k I F R 5 c G U u e 0 Z 1 Z W w g Y W 5 k I G x p Z 2 h 0 L D I x f S Z x d W 9 0 O y w m c X V v d D t T Z W N 0 a W 9 u M S 9 B b G x f S W 5 k a W F f S W 5 k Z X h f V X B 0 b 1 9 B c H J p b D I z I C g x K S 9 D a G F u Z 2 V k I F R 5 c G U u e 0 h v d X N l a G 9 s Z C B n b 2 9 k c y B h b m Q g c 2 V y d m l j Z X M s M j J 9 J n F 1 b 3 Q 7 L C Z x d W 9 0 O 1 N l Y 3 R p b 2 4 x L 0 F s b F 9 J b m R p Y V 9 J b m R l e F 9 V c H R v X 0 F w c m l s M j M g K D E p L 0 N o Y W 5 n Z W Q g V H l w Z S 5 7 S G V h b H R o L D I z f S Z x d W 9 0 O y w m c X V v d D t T Z W N 0 a W 9 u M S 9 B b G x f S W 5 k a W F f S W 5 k Z X h f V X B 0 b 1 9 B c H J p b D I z I C g x K S 9 D a G F u Z 2 V k I F R 5 c G U u e 1 R y Y W 5 z c G 9 y d C B h b m Q g Y 2 9 t b X V u a W N h d G l v b i w y N H 0 m c X V v d D s s J n F 1 b 3 Q 7 U 2 V j d G l v b j E v Q W x s X 0 l u Z G l h X 0 l u Z G V 4 X 1 V w d G 9 f Q X B y a W w y M y A o M S k v Q 2 h h b m d l Z C B U e X B l L n t S Z W N y Z W F 0 a W 9 u I G F u Z C B h b X V z Z W 1 l b n Q s M j V 9 J n F 1 b 3 Q 7 L C Z x d W 9 0 O 1 N l Y 3 R p b 2 4 x L 0 F s b F 9 J b m R p Y V 9 J b m R l e F 9 V c H R v X 0 F w c m l s M j M g K D E p L 0 N o Y W 5 n Z W Q g V H l w Z S 5 7 R W R 1 Y 2 F 0 a W 9 u L D I 2 f S Z x d W 9 0 O y w m c X V v d D t T Z W N 0 a W 9 u M S 9 B b G x f S W 5 k a W F f S W 5 k Z X h f V X B 0 b 1 9 B c H J p b D I z I C g x K S 9 D a G F u Z 2 V k I F R 5 c G U u e 1 B l c n N v b m F s I G N h c m U g Y W 5 k I G V m Z m V j d H M s M j d 9 J n F 1 b 3 Q 7 L C Z x d W 9 0 O 1 N l Y 3 R p b 2 4 x L 0 F s b F 9 J b m R p Y V 9 J b m R l e F 9 V c H R v X 0 F w c m l s M j M g K D E p L 0 N o Y W 5 n Z W Q g V H l w Z S 5 7 T W l z Y 2 V s b G F u Z W 9 1 c y w y O H 0 m c X V v d D s s J n F 1 b 3 Q 7 U 2 V j d G l v b j E v Q W x s X 0 l u Z G l h X 0 l u Z G V 4 X 1 V w d G 9 f Q X B y a W w y M y A o M S k v Q 2 h h b m d l Z C B U e X B l L n t H Z W 5 l c m F s I G l u Z G V 4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x s X 0 l u Z G l h X 0 l u Z G V 4 X 1 V w d G 9 f Q X B y a W w y M y A o M S k v Q 2 h h b m d l Z C B U e X B l L n t T Z W N 0 b 3 I s M H 0 m c X V v d D s s J n F 1 b 3 Q 7 U 2 V j d G l v b j E v Q W x s X 0 l u Z G l h X 0 l u Z G V 4 X 1 V w d G 9 f Q X B y a W w y M y A o M S k v Q 2 h h b m d l Z C B U e X B l L n t Z Z W F y L D F 9 J n F 1 b 3 Q 7 L C Z x d W 9 0 O 1 N l Y 3 R p b 2 4 x L 0 F s b F 9 J b m R p Y V 9 J b m R l e F 9 V c H R v X 0 F w c m l s M j M g K D E p L 0 N o Y W 5 n Z W Q g V H l w Z S 5 7 T W 9 u d G g s M n 0 m c X V v d D s s J n F 1 b 3 Q 7 U 2 V j d G l v b j E v Q W x s X 0 l u Z G l h X 0 l u Z G V 4 X 1 V w d G 9 f Q X B y a W w y M y A o M S k v Q 2 h h b m d l Z C B U e X B l L n t D Z X J l Y W x z I G F u Z C B w c m 9 k d W N 0 c y w z f S Z x d W 9 0 O y w m c X V v d D t T Z W N 0 a W 9 u M S 9 B b G x f S W 5 k a W F f S W 5 k Z X h f V X B 0 b 1 9 B c H J p b D I z I C g x K S 9 D a G F u Z 2 V k I F R 5 c G U u e 0 1 l Y X Q g Y W 5 k I G Z p c 2 g s N H 0 m c X V v d D s s J n F 1 b 3 Q 7 U 2 V j d G l v b j E v Q W x s X 0 l u Z G l h X 0 l u Z G V 4 X 1 V w d G 9 f Q X B y a W w y M y A o M S k v Q 2 h h b m d l Z C B U e X B l L n t F Z 2 c s N X 0 m c X V v d D s s J n F 1 b 3 Q 7 U 2 V j d G l v b j E v Q W x s X 0 l u Z G l h X 0 l u Z G V 4 X 1 V w d G 9 f Q X B y a W w y M y A o M S k v Q 2 h h b m d l Z C B U e X B l L n t N a W x r I G F u Z C B w c m 9 k d W N 0 c y w 2 f S Z x d W 9 0 O y w m c X V v d D t T Z W N 0 a W 9 u M S 9 B b G x f S W 5 k a W F f S W 5 k Z X h f V X B 0 b 1 9 B c H J p b D I z I C g x K S 9 D a G F u Z 2 V k I F R 5 c G U u e 0 9 p b H M g Y W 5 k I G Z h d H M s N 3 0 m c X V v d D s s J n F 1 b 3 Q 7 U 2 V j d G l v b j E v Q W x s X 0 l u Z G l h X 0 l u Z G V 4 X 1 V w d G 9 f Q X B y a W w y M y A o M S k v Q 2 h h b m d l Z C B U e X B l L n t G c n V p d H M s O H 0 m c X V v d D s s J n F 1 b 3 Q 7 U 2 V j d G l v b j E v Q W x s X 0 l u Z G l h X 0 l u Z G V 4 X 1 V w d G 9 f Q X B y a W w y M y A o M S k v Q 2 h h b m d l Z C B U e X B l L n t W Z W d l d G F i b G V z L D l 9 J n F 1 b 3 Q 7 L C Z x d W 9 0 O 1 N l Y 3 R p b 2 4 x L 0 F s b F 9 J b m R p Y V 9 J b m R l e F 9 V c H R v X 0 F w c m l s M j M g K D E p L 0 N o Y W 5 n Z W Q g V H l w Z S 5 7 U H V s c 2 V z I G F u Z C B w c m 9 k d W N 0 c y w x M H 0 m c X V v d D s s J n F 1 b 3 Q 7 U 2 V j d G l v b j E v Q W x s X 0 l u Z G l h X 0 l u Z G V 4 X 1 V w d G 9 f Q X B y a W w y M y A o M S k v Q 2 h h b m d l Z C B U e X B l L n t T d W d h c i B h b m Q g Q 2 9 u Z m V j d G l v b m V y e S w x M X 0 m c X V v d D s s J n F 1 b 3 Q 7 U 2 V j d G l v b j E v Q W x s X 0 l u Z G l h X 0 l u Z G V 4 X 1 V w d G 9 f Q X B y a W w y M y A o M S k v Q 2 h h b m d l Z C B U e X B l L n t T c G l j Z X M s M T J 9 J n F 1 b 3 Q 7 L C Z x d W 9 0 O 1 N l Y 3 R p b 2 4 x L 0 F s b F 9 J b m R p Y V 9 J b m R l e F 9 V c H R v X 0 F w c m l s M j M g K D E p L 0 N o Y W 5 n Z W Q g V H l w Z S 5 7 T m 9 u L W F s Y 2 9 o b 2 x p Y y B i Z X Z l c m F n Z X M s M T N 9 J n F 1 b 3 Q 7 L C Z x d W 9 0 O 1 N l Y 3 R p b 2 4 x L 0 F s b F 9 J b m R p Y V 9 J b m R l e F 9 V c H R v X 0 F w c m l s M j M g K D E p L 0 N o Y W 5 n Z W Q g V H l w Z S 5 7 U H J l c G F y Z W Q g b W V h b H M s I H N u Y W N r c y w g c 3 d l Z X R z I G V 0 Y y 4 s M T R 9 J n F 1 b 3 Q 7 L C Z x d W 9 0 O 1 N l Y 3 R p b 2 4 x L 0 F s b F 9 J b m R p Y V 9 J b m R l e F 9 V c H R v X 0 F w c m l s M j M g K D E p L 0 N o Y W 5 n Z W Q g V H l w Z S 5 7 R m 9 v Z C B h b m Q g Y m V 2 Z X J h Z 2 V z L D E 1 f S Z x d W 9 0 O y w m c X V v d D t T Z W N 0 a W 9 u M S 9 B b G x f S W 5 k a W F f S W 5 k Z X h f V X B 0 b 1 9 B c H J p b D I z I C g x K S 9 D a G F u Z 2 V k I F R 5 c G U u e 1 B h b i w g d G 9 i Y W N j b y B h b m Q g a W 5 0 b 3 h p Y 2 F u d H M s M T Z 9 J n F 1 b 3 Q 7 L C Z x d W 9 0 O 1 N l Y 3 R p b 2 4 x L 0 F s b F 9 J b m R p Y V 9 J b m R l e F 9 V c H R v X 0 F w c m l s M j M g K D E p L 0 N o Y W 5 n Z W Q g V H l w Z S 5 7 Q 2 x v d G h p b m c s M T d 9 J n F 1 b 3 Q 7 L C Z x d W 9 0 O 1 N l Y 3 R p b 2 4 x L 0 F s b F 9 J b m R p Y V 9 J b m R l e F 9 V c H R v X 0 F w c m l s M j M g K D E p L 0 N o Y W 5 n Z W Q g V H l w Z S 5 7 R m 9 v d H d l Y X I s M T h 9 J n F 1 b 3 Q 7 L C Z x d W 9 0 O 1 N l Y 3 R p b 2 4 x L 0 F s b F 9 J b m R p Y V 9 J b m R l e F 9 V c H R v X 0 F w c m l s M j M g K D E p L 0 N o Y W 5 n Z W Q g V H l w Z S 5 7 Q 2 x v d G h p b m c g Y W 5 k I G Z v b 3 R 3 Z W F y L D E 5 f S Z x d W 9 0 O y w m c X V v d D t T Z W N 0 a W 9 u M S 9 B b G x f S W 5 k a W F f S W 5 k Z X h f V X B 0 b 1 9 B c H J p b D I z I C g x K S 9 D a G F u Z 2 V k I F R 5 c G U u e 0 h v d X N p b m c s M j B 9 J n F 1 b 3 Q 7 L C Z x d W 9 0 O 1 N l Y 3 R p b 2 4 x L 0 F s b F 9 J b m R p Y V 9 J b m R l e F 9 V c H R v X 0 F w c m l s M j M g K D E p L 0 N o Y W 5 n Z W Q g V H l w Z S 5 7 R n V l b C B h b m Q g b G l n a H Q s M j F 9 J n F 1 b 3 Q 7 L C Z x d W 9 0 O 1 N l Y 3 R p b 2 4 x L 0 F s b F 9 J b m R p Y V 9 J b m R l e F 9 V c H R v X 0 F w c m l s M j M g K D E p L 0 N o Y W 5 n Z W Q g V H l w Z S 5 7 S G 9 1 c 2 V o b 2 x k I G d v b 2 R z I G F u Z C B z Z X J 2 a W N l c y w y M n 0 m c X V v d D s s J n F 1 b 3 Q 7 U 2 V j d G l v b j E v Q W x s X 0 l u Z G l h X 0 l u Z G V 4 X 1 V w d G 9 f Q X B y a W w y M y A o M S k v Q 2 h h b m d l Z C B U e X B l L n t I Z W F s d G g s M j N 9 J n F 1 b 3 Q 7 L C Z x d W 9 0 O 1 N l Y 3 R p b 2 4 x L 0 F s b F 9 J b m R p Y V 9 J b m R l e F 9 V c H R v X 0 F w c m l s M j M g K D E p L 0 N o Y W 5 n Z W Q g V H l w Z S 5 7 V H J h b n N w b 3 J 0 I G F u Z C B j b 2 1 t d W 5 p Y 2 F 0 a W 9 u L D I 0 f S Z x d W 9 0 O y w m c X V v d D t T Z W N 0 a W 9 u M S 9 B b G x f S W 5 k a W F f S W 5 k Z X h f V X B 0 b 1 9 B c H J p b D I z I C g x K S 9 D a G F u Z 2 V k I F R 5 c G U u e 1 J l Y 3 J l Y X R p b 2 4 g Y W 5 k I G F t d X N l b W V u d C w y N X 0 m c X V v d D s s J n F 1 b 3 Q 7 U 2 V j d G l v b j E v Q W x s X 0 l u Z G l h X 0 l u Z G V 4 X 1 V w d G 9 f Q X B y a W w y M y A o M S k v Q 2 h h b m d l Z C B U e X B l L n t F Z H V j Y X R p b 2 4 s M j Z 9 J n F 1 b 3 Q 7 L C Z x d W 9 0 O 1 N l Y 3 R p b 2 4 x L 0 F s b F 9 J b m R p Y V 9 J b m R l e F 9 V c H R v X 0 F w c m l s M j M g K D E p L 0 N o Y W 5 n Z W Q g V H l w Z S 5 7 U G V y c 2 9 u Y W w g Y 2 F y Z S B h b m Q g Z W Z m Z W N 0 c y w y N 3 0 m c X V v d D s s J n F 1 b 3 Q 7 U 2 V j d G l v b j E v Q W x s X 0 l u Z G l h X 0 l u Z G V 4 X 1 V w d G 9 f Q X B y a W w y M y A o M S k v Q 2 h h b m d l Z C B U e X B l L n t N a X N j Z W x s Y W 5 l b 3 V z L D I 4 f S Z x d W 9 0 O y w m c X V v d D t T Z W N 0 a W 9 u M S 9 B b G x f S W 5 k a W F f S W 5 k Z X h f V X B 0 b 1 9 B c H J p b D I z I C g x K S 9 D a G F u Z 2 V k I F R 5 c G U u e 0 d l b m V y Y W w g a W 5 k Z X g s M j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Z p b G x U Y X J n Z X Q i I F Z h b H V l P S J z Q W x s X 0 l u Z G l h X 0 l u Z G V 4 X 1 V w d G 9 f Q X B y a W w y M 1 9 f M T M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H p l Y d n 7 t z B A g U z J d 0 W K 9 F Y A A A A A A g A A A A A A E G Y A A A A B A A A g A A A A r 8 Z + 8 T i E 8 3 y h S l 6 J U h z w 5 a c G a a L K D 7 / y o I A g 0 g J t D M c A A A A A D o A A A A A C A A A g A A A A m u E Z m 3 7 c E 8 o E 5 C 8 K 2 z r x b v l H m T q L f X G y k g 3 v t q H w 2 p 9 Q A A A A s l j l p S N r t z w p H j 9 + W + J P 3 t k e P 7 9 6 I P b c E / 6 U T m p d m s C 9 V z b Z 4 6 m c 7 6 B V z A h 6 i 9 / Q H V Z U k 9 t d 5 1 P 1 0 P r / n A 4 M B F O o V E Y S 8 1 O e V N Q b R F h F H b p A A A A A G 2 Z I o A L o 6 x K Y g v I a i O 4 3 W M + 4 v q q X q r p r Q D e q u L w t 3 U h l b f I q 2 4 U O X J n F k Y p F C P g G Z 5 v P e 0 D M J 7 9 l 4 a J 4 3 9 E 3 w A = = < / D a t a M a s h u p > 
</file>

<file path=customXml/itemProps1.xml><?xml version="1.0" encoding="utf-8"?>
<ds:datastoreItem xmlns:ds="http://schemas.openxmlformats.org/officeDocument/2006/customXml" ds:itemID="{FE4693F9-F5D6-47DD-A7EA-EA1FA0AAC0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 (2)</vt:lpstr>
      <vt:lpstr>CPI RURAL</vt:lpstr>
      <vt:lpstr>CPI URBAN</vt:lpstr>
      <vt:lpstr>CPI RURAL+URBAN</vt:lpstr>
      <vt:lpstr>ans 1</vt:lpstr>
      <vt:lpstr>ans 2</vt:lpstr>
      <vt:lpstr>ans3a</vt:lpstr>
      <vt:lpstr>ans3b</vt:lpstr>
      <vt:lpstr>ans4 data </vt:lpstr>
      <vt:lpstr>ANS4</vt:lpstr>
      <vt:lpstr>5</vt:lpstr>
      <vt:lpstr>5 anlysis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gupta</dc:creator>
  <cp:lastModifiedBy>utkarsh gupta</cp:lastModifiedBy>
  <dcterms:created xsi:type="dcterms:W3CDTF">2024-04-25T12:39:55Z</dcterms:created>
  <dcterms:modified xsi:type="dcterms:W3CDTF">2024-05-13T16:57:01Z</dcterms:modified>
</cp:coreProperties>
</file>