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ST" sheetId="1" state="visible" r:id="rId2"/>
    <sheet name="SSC" sheetId="2" state="visible" r:id="rId3"/>
    <sheet name="SS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<sst xmlns="http://schemas.openxmlformats.org/spreadsheetml/2006/main" count="57" uniqueCount="32">
  <si>
    <t xml:space="preserve">Shamouti Orange</t>
  </si>
  <si>
    <t xml:space="preserve">Marsh Grapefruit</t>
  </si>
  <si>
    <t xml:space="preserve">Madanrine Clementine</t>
  </si>
  <si>
    <t xml:space="preserve">Row Mean</t>
  </si>
  <si>
    <t xml:space="preserve">Sun</t>
  </si>
  <si>
    <t xml:space="preserve">Half shade</t>
  </si>
  <si>
    <t xml:space="preserve">Shade</t>
  </si>
  <si>
    <t xml:space="preserve">Column mean</t>
  </si>
  <si>
    <t xml:space="preserve">N</t>
  </si>
  <si>
    <t xml:space="preserve">dftotal</t>
  </si>
  <si>
    <t xml:space="preserve">dfcolumns</t>
  </si>
  <si>
    <t xml:space="preserve">dfrows</t>
  </si>
  <si>
    <t xml:space="preserve">Shading category</t>
  </si>
  <si>
    <t xml:space="preserve">Species</t>
  </si>
  <si>
    <t xml:space="preserve">Ratio of shade area to dry weight</t>
  </si>
  <si>
    <t xml:space="preserve">Difference from grand mean</t>
  </si>
  <si>
    <t xml:space="preserve">Squared Difference</t>
  </si>
  <si>
    <t xml:space="preserve">SST</t>
  </si>
  <si>
    <t xml:space="preserve">SSB</t>
  </si>
  <si>
    <t xml:space="preserve">from sheet 3</t>
  </si>
  <si>
    <t xml:space="preserve">SSC</t>
  </si>
  <si>
    <t xml:space="preserve">from sheet 2</t>
  </si>
  <si>
    <t xml:space="preserve">SSE</t>
  </si>
  <si>
    <t xml:space="preserve">Overall mean</t>
  </si>
  <si>
    <t xml:space="preserve">Difference</t>
  </si>
  <si>
    <t xml:space="preserve">Sum of square</t>
  </si>
  <si>
    <t xml:space="preserve">SS * num of rows</t>
  </si>
  <si>
    <t xml:space="preserve">Row mean</t>
  </si>
  <si>
    <t xml:space="preserve">difference</t>
  </si>
  <si>
    <t xml:space="preserve">squared difference</t>
  </si>
  <si>
    <t xml:space="preserve">Sum of squares</t>
  </si>
  <si>
    <t xml:space="preserve">SS * no of columns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</si>
</sst>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H34"/>
  <sheetViews>
    <sheetView showFormulas="false" showGridLines="true" showRowColHeaders="true" showZeros="true" rightToLeft="false" tabSelected="false" showOutlineSymbols="true" defaultGridColor="true" view="normal" topLeftCell="A14" colorId="64" zoomScale="181" zoomScaleNormal="181" zoomScalePageLayoutView="100" workbookViewId="0">
      <selection pane="topLeft" activeCell="F34" activeCellId="0" sqref="F3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5.73"/>
    <col collapsed="false" customWidth="true" hidden="false" outlineLevel="0" max="4" min="4" style="0" width="15.58"/>
    <col collapsed="false" customWidth="true" hidden="false" outlineLevel="0" max="5" min="5" style="0" width="26.71"/>
  </cols>
  <sheetData>
    <row r="5" customFormat="false" ht="12.8" hidden="false" customHeight="false" outlineLevel="0" collapsed="false">
      <c r="C5" s="0" t="s">
        <v>0</v>
      </c>
      <c r="D5" s="0" t="s">
        <v>1</v>
      </c>
      <c r="E5" s="0" t="s">
        <v>2</v>
      </c>
      <c r="F5" s="0" t="s">
        <v>3</v>
      </c>
    </row>
    <row r="6" customFormat="false" ht="12.8" hidden="false" customHeight="false" outlineLevel="0" collapsed="false">
      <c r="B6" s="0" t="s">
        <v>4</v>
      </c>
      <c r="C6" s="0" t="n">
        <v>112</v>
      </c>
      <c r="D6" s="0" t="n">
        <v>90</v>
      </c>
      <c r="E6" s="0" t="n">
        <v>123</v>
      </c>
      <c r="F6" s="0" t="n">
        <f aca="false">AVERAGE($C6:$E6)</f>
        <v>108.333333333333</v>
      </c>
    </row>
    <row r="7" customFormat="false" ht="12.8" hidden="false" customHeight="false" outlineLevel="0" collapsed="false">
      <c r="B7" s="0" t="s">
        <v>5</v>
      </c>
      <c r="C7" s="0" t="n">
        <v>86</v>
      </c>
      <c r="D7" s="0" t="n">
        <v>73</v>
      </c>
      <c r="E7" s="0" t="n">
        <v>89</v>
      </c>
      <c r="F7" s="0" t="n">
        <f aca="false">AVERAGE($C7:$E7)</f>
        <v>82.6666666666667</v>
      </c>
    </row>
    <row r="8" customFormat="false" ht="12.8" hidden="false" customHeight="false" outlineLevel="0" collapsed="false">
      <c r="B8" s="0" t="s">
        <v>6</v>
      </c>
      <c r="C8" s="0" t="n">
        <v>80</v>
      </c>
      <c r="D8" s="0" t="n">
        <v>62</v>
      </c>
      <c r="E8" s="0" t="n">
        <v>81</v>
      </c>
      <c r="F8" s="0" t="n">
        <f aca="false">AVERAGE($C8:$E8)</f>
        <v>74.3333333333333</v>
      </c>
    </row>
    <row r="9" customFormat="false" ht="12.8" hidden="false" customHeight="false" outlineLevel="0" collapsed="false">
      <c r="B9" s="0" t="s">
        <v>7</v>
      </c>
      <c r="C9" s="0" t="n">
        <f aca="false">AVERAGE(C$6:C$8)</f>
        <v>92.6666666666667</v>
      </c>
      <c r="D9" s="0" t="n">
        <f aca="false">AVERAGE(D$6:D$8)</f>
        <v>75</v>
      </c>
      <c r="E9" s="0" t="n">
        <f aca="false">AVERAGE(E$6:E$8)</f>
        <v>97.6666666666667</v>
      </c>
      <c r="F9" s="0" t="n">
        <f aca="false">AVERAGE(C6:E8)</f>
        <v>88.4444444444445</v>
      </c>
    </row>
    <row r="12" customFormat="false" ht="12.8" hidden="false" customHeight="false" outlineLevel="0" collapsed="false">
      <c r="A12" s="0" t="s">
        <v>8</v>
      </c>
      <c r="B12" s="0" t="n">
        <v>9</v>
      </c>
    </row>
    <row r="13" customFormat="false" ht="12.8" hidden="false" customHeight="false" outlineLevel="0" collapsed="false">
      <c r="A13" s="0" t="s">
        <v>9</v>
      </c>
      <c r="B13" s="0" t="n">
        <f aca="false">B12-1</f>
        <v>8</v>
      </c>
    </row>
    <row r="14" customFormat="false" ht="12.8" hidden="false" customHeight="false" outlineLevel="0" collapsed="false">
      <c r="A14" s="0" t="s">
        <v>10</v>
      </c>
      <c r="B14" s="0" t="n">
        <v>2</v>
      </c>
    </row>
    <row r="15" customFormat="false" ht="12.8" hidden="false" customHeight="false" outlineLevel="0" collapsed="false">
      <c r="A15" s="0" t="s">
        <v>11</v>
      </c>
      <c r="B15" s="0" t="n">
        <v>2</v>
      </c>
    </row>
    <row r="18" customFormat="false" ht="12.8" hidden="false" customHeight="false" outlineLevel="0" collapsed="false">
      <c r="C18" s="1" t="s">
        <v>12</v>
      </c>
      <c r="D18" s="1" t="s">
        <v>13</v>
      </c>
      <c r="E18" s="1" t="s">
        <v>14</v>
      </c>
      <c r="F18" s="1" t="s">
        <v>15</v>
      </c>
      <c r="G18" s="1" t="s">
        <v>16</v>
      </c>
    </row>
    <row r="19" customFormat="false" ht="12.8" hidden="false" customHeight="false" outlineLevel="0" collapsed="false">
      <c r="C19" s="2" t="s">
        <v>4</v>
      </c>
      <c r="D19" s="2" t="s">
        <v>0</v>
      </c>
      <c r="E19" s="2" t="n">
        <v>112</v>
      </c>
      <c r="F19" s="0" t="n">
        <f aca="false">$E19-$F$9</f>
        <v>23.5555555555556</v>
      </c>
      <c r="G19" s="0" t="n">
        <f aca="false">$F19^2</f>
        <v>554.864197530864</v>
      </c>
    </row>
    <row r="20" customFormat="false" ht="12.8" hidden="false" customHeight="false" outlineLevel="0" collapsed="false">
      <c r="C20" s="2" t="s">
        <v>4</v>
      </c>
      <c r="D20" s="2" t="s">
        <v>1</v>
      </c>
      <c r="E20" s="2" t="n">
        <v>90</v>
      </c>
      <c r="F20" s="0" t="n">
        <f aca="false">$E20-$F$9</f>
        <v>1.55555555555556</v>
      </c>
      <c r="G20" s="0" t="n">
        <f aca="false">$F20^2</f>
        <v>2.41975308641976</v>
      </c>
    </row>
    <row r="21" customFormat="false" ht="12.8" hidden="false" customHeight="false" outlineLevel="0" collapsed="false">
      <c r="C21" s="2" t="s">
        <v>4</v>
      </c>
      <c r="D21" s="2" t="s">
        <v>2</v>
      </c>
      <c r="E21" s="2" t="n">
        <v>123</v>
      </c>
      <c r="F21" s="0" t="n">
        <f aca="false">$E21-$F$9</f>
        <v>34.5555555555556</v>
      </c>
      <c r="G21" s="0" t="n">
        <f aca="false">$F21^2</f>
        <v>1194.08641975309</v>
      </c>
    </row>
    <row r="22" customFormat="false" ht="12.8" hidden="false" customHeight="false" outlineLevel="0" collapsed="false">
      <c r="C22" s="2" t="s">
        <v>5</v>
      </c>
      <c r="D22" s="2" t="s">
        <v>0</v>
      </c>
      <c r="E22" s="2" t="n">
        <v>86</v>
      </c>
      <c r="F22" s="0" t="n">
        <f aca="false">$E22-$F$9</f>
        <v>-2.44444444444444</v>
      </c>
      <c r="G22" s="0" t="n">
        <f aca="false">$F22^2</f>
        <v>5.9753086419753</v>
      </c>
    </row>
    <row r="23" customFormat="false" ht="12.8" hidden="false" customHeight="false" outlineLevel="0" collapsed="false">
      <c r="C23" s="2" t="s">
        <v>5</v>
      </c>
      <c r="D23" s="2" t="s">
        <v>1</v>
      </c>
      <c r="E23" s="2" t="n">
        <v>73</v>
      </c>
      <c r="F23" s="0" t="n">
        <f aca="false">$E23-$F$9</f>
        <v>-15.4444444444444</v>
      </c>
      <c r="G23" s="0" t="n">
        <f aca="false">$F23^2</f>
        <v>238.530864197531</v>
      </c>
    </row>
    <row r="24" customFormat="false" ht="12.8" hidden="false" customHeight="false" outlineLevel="0" collapsed="false">
      <c r="C24" s="2" t="s">
        <v>5</v>
      </c>
      <c r="D24" s="2" t="s">
        <v>2</v>
      </c>
      <c r="E24" s="2" t="n">
        <v>89</v>
      </c>
      <c r="F24" s="0" t="n">
        <f aca="false">$E24-$F$9</f>
        <v>0.555555555555557</v>
      </c>
      <c r="G24" s="0" t="n">
        <f aca="false">$F24^2</f>
        <v>0.308641975308644</v>
      </c>
    </row>
    <row r="25" customFormat="false" ht="12.8" hidden="false" customHeight="false" outlineLevel="0" collapsed="false">
      <c r="C25" s="2" t="s">
        <v>6</v>
      </c>
      <c r="D25" s="2" t="s">
        <v>0</v>
      </c>
      <c r="E25" s="2" t="n">
        <v>80</v>
      </c>
      <c r="F25" s="0" t="n">
        <f aca="false">$E25-$F$9</f>
        <v>-8.44444444444444</v>
      </c>
      <c r="G25" s="0" t="n">
        <f aca="false">$F25^2</f>
        <v>71.3086419753086</v>
      </c>
    </row>
    <row r="26" customFormat="false" ht="12.8" hidden="false" customHeight="false" outlineLevel="0" collapsed="false">
      <c r="C26" s="2" t="s">
        <v>6</v>
      </c>
      <c r="D26" s="2" t="s">
        <v>1</v>
      </c>
      <c r="E26" s="2" t="n">
        <v>62</v>
      </c>
      <c r="F26" s="0" t="n">
        <f aca="false">$E26-$F$9</f>
        <v>-26.4444444444444</v>
      </c>
      <c r="G26" s="0" t="n">
        <f aca="false">$F26^2</f>
        <v>699.308641975309</v>
      </c>
    </row>
    <row r="27" customFormat="false" ht="12.8" hidden="false" customHeight="false" outlineLevel="0" collapsed="false">
      <c r="C27" s="2" t="s">
        <v>6</v>
      </c>
      <c r="D27" s="2" t="s">
        <v>2</v>
      </c>
      <c r="E27" s="2" t="n">
        <v>81</v>
      </c>
      <c r="F27" s="0" t="n">
        <f aca="false">$E27-$F$9</f>
        <v>-7.44444444444444</v>
      </c>
      <c r="G27" s="0" t="n">
        <f aca="false">$F27^2</f>
        <v>55.4197530864197</v>
      </c>
    </row>
    <row r="29" customFormat="false" ht="12.8" hidden="false" customHeight="false" outlineLevel="0" collapsed="false">
      <c r="F29" s="1" t="s">
        <v>17</v>
      </c>
      <c r="G29" s="3" t="n">
        <f aca="false">SUM(G19:G27)</f>
        <v>2822.22222222222</v>
      </c>
    </row>
    <row r="31" customFormat="false" ht="12.8" hidden="false" customHeight="false" outlineLevel="0" collapsed="false">
      <c r="F31" s="1" t="s">
        <v>18</v>
      </c>
      <c r="G31" s="1" t="n">
        <v>1884.22222222218</v>
      </c>
      <c r="H31" s="0" t="s">
        <v>19</v>
      </c>
    </row>
    <row r="32" customFormat="false" ht="12.8" hidden="false" customHeight="false" outlineLevel="0" collapsed="false">
      <c r="F32" s="1" t="s">
        <v>20</v>
      </c>
      <c r="G32" s="1" t="n">
        <v>850.888888888892</v>
      </c>
      <c r="H32" s="0" t="s">
        <v>21</v>
      </c>
    </row>
    <row r="34" customFormat="false" ht="12.8" hidden="false" customHeight="false" outlineLevel="0" collapsed="false">
      <c r="F34" s="1" t="s">
        <v>22</v>
      </c>
      <c r="G34" s="0" t="n">
        <f aca="false">G29-G31-G32</f>
        <v>87.1111111111463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E12"/>
  <sheetViews>
    <sheetView showFormulas="false" showGridLines="true" showRowColHeaders="true" showZeros="true" rightToLeft="false" tabSelected="false" showOutlineSymbols="true" defaultGridColor="true" view="normal" topLeftCell="A1" colorId="64" zoomScale="181" zoomScaleNormal="181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B4" s="1" t="s">
        <v>7</v>
      </c>
      <c r="C4" s="1" t="s">
        <v>23</v>
      </c>
      <c r="D4" s="1" t="s">
        <v>24</v>
      </c>
      <c r="E4" s="1" t="s">
        <v>16</v>
      </c>
    </row>
    <row r="5" customFormat="false" ht="12.8" hidden="false" customHeight="false" outlineLevel="0" collapsed="false">
      <c r="B5" s="0" t="n">
        <v>92.6666666666667</v>
      </c>
      <c r="C5" s="0" t="n">
        <v>88.4444444444445</v>
      </c>
      <c r="D5" s="0" t="n">
        <f aca="false">B5-C5</f>
        <v>4.2222222222222</v>
      </c>
      <c r="E5" s="0" t="n">
        <f aca="false">$D5^2</f>
        <v>17.827160493827</v>
      </c>
    </row>
    <row r="6" customFormat="false" ht="12.8" hidden="false" customHeight="false" outlineLevel="0" collapsed="false">
      <c r="B6" s="0" t="n">
        <v>75</v>
      </c>
      <c r="C6" s="0" t="n">
        <v>88.4444444444445</v>
      </c>
      <c r="D6" s="0" t="n">
        <f aca="false">B6-C6</f>
        <v>-13.4444444444445</v>
      </c>
      <c r="E6" s="0" t="n">
        <f aca="false">$D6^2</f>
        <v>180.753086419755</v>
      </c>
    </row>
    <row r="7" customFormat="false" ht="12.8" hidden="false" customHeight="false" outlineLevel="0" collapsed="false">
      <c r="B7" s="0" t="n">
        <v>97.6666666666667</v>
      </c>
      <c r="C7" s="0" t="n">
        <v>88.4444444444445</v>
      </c>
      <c r="D7" s="0" t="n">
        <f aca="false">B7-C7</f>
        <v>9.2222222222222</v>
      </c>
      <c r="E7" s="0" t="n">
        <f aca="false">$D7^2</f>
        <v>85.049382716049</v>
      </c>
    </row>
    <row r="9" customFormat="false" ht="12.8" hidden="false" customHeight="false" outlineLevel="0" collapsed="false">
      <c r="D9" s="1" t="s">
        <v>25</v>
      </c>
      <c r="E9" s="0" t="n">
        <f aca="false">SUM(E5:E7)</f>
        <v>283.629629629631</v>
      </c>
    </row>
    <row r="11" customFormat="false" ht="12.8" hidden="false" customHeight="false" outlineLevel="0" collapsed="false">
      <c r="D11" s="1" t="s">
        <v>20</v>
      </c>
      <c r="E11" s="0" t="s">
        <v>26</v>
      </c>
    </row>
    <row r="12" customFormat="false" ht="12.8" hidden="false" customHeight="false" outlineLevel="0" collapsed="false">
      <c r="D12" s="1" t="s">
        <v>20</v>
      </c>
      <c r="E12" s="1" t="n">
        <f aca="false">E9*3</f>
        <v>850.888888888892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E12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B4" s="1" t="s">
        <v>27</v>
      </c>
      <c r="C4" s="1" t="s">
        <v>23</v>
      </c>
      <c r="D4" s="1" t="s">
        <v>28</v>
      </c>
      <c r="E4" s="1" t="s">
        <v>29</v>
      </c>
    </row>
    <row r="6" customFormat="false" ht="12.8" hidden="false" customHeight="false" outlineLevel="0" collapsed="false">
      <c r="B6" s="0" t="n">
        <v>108.333333333333</v>
      </c>
      <c r="C6" s="0" t="n">
        <v>88.4444444444445</v>
      </c>
      <c r="D6" s="0" t="n">
        <f aca="false">B6-C6</f>
        <v>19.8888888888885</v>
      </c>
      <c r="E6" s="0" t="n">
        <f aca="false">$D6^2</f>
        <v>395.567901234552</v>
      </c>
    </row>
    <row r="7" customFormat="false" ht="12.8" hidden="false" customHeight="false" outlineLevel="0" collapsed="false">
      <c r="B7" s="0" t="n">
        <v>82.6666666666667</v>
      </c>
      <c r="C7" s="0" t="n">
        <v>88.4444444444445</v>
      </c>
      <c r="D7" s="0" t="n">
        <f aca="false">B7-C7</f>
        <v>-5.7777777777778</v>
      </c>
      <c r="E7" s="0" t="n">
        <f aca="false">$D7^2</f>
        <v>33.382716049383</v>
      </c>
    </row>
    <row r="8" customFormat="false" ht="12.8" hidden="false" customHeight="false" outlineLevel="0" collapsed="false">
      <c r="B8" s="0" t="n">
        <v>74.3333333333333</v>
      </c>
      <c r="C8" s="0" t="n">
        <v>88.4444444444445</v>
      </c>
      <c r="D8" s="0" t="n">
        <f aca="false">B8-C8</f>
        <v>-14.1111111111112</v>
      </c>
      <c r="E8" s="0" t="n">
        <f aca="false">$D8^2</f>
        <v>199.123456790126</v>
      </c>
    </row>
    <row r="10" customFormat="false" ht="12.8" hidden="false" customHeight="false" outlineLevel="0" collapsed="false">
      <c r="D10" s="0" t="s">
        <v>30</v>
      </c>
      <c r="E10" s="0" t="n">
        <f aca="false">SUM(E6:E8)</f>
        <v>628.074074074061</v>
      </c>
    </row>
    <row r="11" customFormat="false" ht="12.8" hidden="false" customHeight="false" outlineLevel="0" collapsed="false">
      <c r="D11" s="0" t="s">
        <v>18</v>
      </c>
      <c r="E11" s="0" t="s">
        <v>31</v>
      </c>
    </row>
    <row r="12" customFormat="false" ht="12.8" hidden="false" customHeight="false" outlineLevel="0" collapsed="false">
      <c r="D12" s="1" t="s">
        <v>18</v>
      </c>
      <c r="E12" s="1" t="n">
        <f aca="false">E10*3</f>
        <v>1884.22222222218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2024-02-18T15:43:47Z</dcterms:created>
  <dc:creator/>
  <dc:description/>
  <dc:language>en-US</dc:language>
  <cp:lastModifiedBy/>
  <dcterms:modified xsi:type="dcterms:W3CDTF">2024-02-18T17:00:04Z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