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Ex4.xml" ContentType="application/vnd.ms-office.chartex+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hidePivotFieldList="1" defaultThemeVersion="166925"/>
  <mc:AlternateContent xmlns:mc="http://schemas.openxmlformats.org/markup-compatibility/2006">
    <mc:Choice Requires="x15">
      <x15ac:absPath xmlns:x15ac="http://schemas.microsoft.com/office/spreadsheetml/2010/11/ac" url="F:\YouTube\The Office Lab\Ultimate Excel Dashboard\"/>
    </mc:Choice>
  </mc:AlternateContent>
  <xr:revisionPtr revIDLastSave="0" documentId="13_ncr:1_{5BFD8354-A1B3-49B2-9D65-2F7C96C795FE}" xr6:coauthVersionLast="46" xr6:coauthVersionMax="46" xr10:uidLastSave="{00000000-0000-0000-0000-000000000000}"/>
  <bookViews>
    <workbookView xWindow="-120" yWindow="-120" windowWidth="29040" windowHeight="15840" tabRatio="683" xr2:uid="{83F5FBE7-6EEA-4143-86CD-4171EC84FB41}"/>
  </bookViews>
  <sheets>
    <sheet name="Dashboard" sheetId="11" r:id="rId1"/>
    <sheet name="Data" sheetId="2" r:id="rId2"/>
    <sheet name="Sales Line" sheetId="5" r:id="rId3"/>
    <sheet name="Sales Map" sheetId="6" r:id="rId4"/>
    <sheet name="Delivery Performance Donut" sheetId="7" r:id="rId5"/>
    <sheet name="Return Rate Donut" sheetId="8" r:id="rId6"/>
    <sheet name="Customer Acquisition Waterfall" sheetId="9" r:id="rId7"/>
    <sheet name="Customer Satisfaction Bar" sheetId="10" r:id="rId8"/>
  </sheets>
  <definedNames>
    <definedName name="_xlchart.v1.0" hidden="1">'Customer Acquisition Waterfall'!$E$2:$E$5</definedName>
    <definedName name="_xlchart.v1.1" hidden="1">'Customer Acquisition Waterfall'!$F$2:$F$5</definedName>
    <definedName name="_xlchart.v1.6" hidden="1">'Customer Acquisition Waterfall'!$E$2:$E$5</definedName>
    <definedName name="_xlchart.v1.7" hidden="1">'Customer Acquisition Waterfall'!$F$2:$F$5</definedName>
    <definedName name="_xlchart.v5.2" hidden="1">'Sales Map'!$F$1:$F$7</definedName>
    <definedName name="_xlchart.v5.3" hidden="1">'Sales Map'!$G$1:$G$7</definedName>
    <definedName name="_xlchart.v5.4" hidden="1">'Sales Map'!$F$1:$F$7</definedName>
    <definedName name="_xlchart.v5.5" hidden="1">'Sales Map'!$G$1:$G$7</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9" l="1"/>
  <c r="F4" i="9"/>
  <c r="F3" i="9"/>
  <c r="G4" i="6"/>
  <c r="G5" i="6"/>
  <c r="F2" i="9"/>
  <c r="G3" i="6"/>
  <c r="C2" i="8"/>
  <c r="G2" i="6"/>
  <c r="G1" i="6"/>
  <c r="C3" i="7"/>
  <c r="C2" i="7"/>
  <c r="G7" i="6"/>
  <c r="G6" i="6"/>
</calcChain>
</file>

<file path=xl/sharedStrings.xml><?xml version="1.0" encoding="utf-8"?>
<sst xmlns="http://schemas.openxmlformats.org/spreadsheetml/2006/main" count="34783" uniqueCount="55">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</sst>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8">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9" fontId="0" fillId="0" borderId="0" xfId="1" applyNumberFormat="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217346"/>
      <color rgb="FFFF7575"/>
      <color rgb="FFFF5050"/>
      <color rgb="FFE32D61"/>
      <color rgb="FFFF2489"/>
      <color rgb="FFB81846"/>
      <color rgb="FF33B36D"/>
      <color rgb="FF00FA71"/>
      <color rgb="FFF2A0B7"/>
      <color rgb="FFFF5D5B"/>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Customer Data.xlsx]Sales Line!PivotTable2</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71EE-40C4-B12C-7D99B5D5E110}"/>
            </c:ext>
          </c:extLst>
        </c:ser>
        <c:dLbls>
          <c:showLegendKey val="0"/>
          <c:showVal val="0"/>
          <c:showCatName val="0"/>
          <c:showSerName val="0"/>
          <c:showPercent val="0"/>
          <c:showBubbleSize val="0"/>
        </c:dLbls>
        <c:drop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marker val="1"/>
        <c:smooth val="0"/>
        <c:axId val="946472736"/>
        <c:axId val="946480224"/>
      </c:lineChart>
      <c:catAx>
        <c:axId val="94647273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946480224"/>
        <c:crosses val="autoZero"/>
        <c:auto val="1"/>
        <c:lblAlgn val="ctr"/>
        <c:lblOffset val="100"/>
        <c:tickLblSkip val="2"/>
        <c:noMultiLvlLbl val="1"/>
      </c:catAx>
      <c:valAx>
        <c:axId val="946480224"/>
        <c:scaling>
          <c:orientation val="minMax"/>
          <c:max val="400000"/>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46472736"/>
        <c:crossesAt val="1"/>
        <c:crossBetween val="midCat"/>
        <c:majorUnit val="50000"/>
        <c:minorUnit val="1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Customer Data.xlsx]Delivery Performance Donut!PivotTable4</c:name>
    <c:fmtId val="5"/>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lt1"/>
            </a:solidFill>
          </a:ln>
          <a:effectLst/>
        </c:spPr>
      </c:pivotFmt>
      <c:pivotFmt>
        <c:idx val="8"/>
        <c:spPr>
          <a:noFill/>
          <a:ln w="19050">
            <a:solidFill>
              <a:schemeClr val="lt1"/>
            </a:solidFill>
          </a:ln>
          <a:effectLst/>
        </c:spPr>
      </c:pivotFmt>
    </c:pivotFmts>
    <c:plotArea>
      <c:layout/>
      <c:doughnutChart>
        <c:varyColors val="1"/>
        <c:ser>
          <c:idx val="0"/>
          <c:order val="0"/>
          <c:tx>
            <c:strRef>
              <c:f>'Delivery Performance Donut'!$B$1</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5122-49A6-922F-8F37B4091441}"/>
              </c:ext>
            </c:extLst>
          </c:dPt>
          <c:dPt>
            <c:idx val="1"/>
            <c:bubble3D val="0"/>
            <c:spPr>
              <a:noFill/>
              <a:ln w="19050">
                <a:solidFill>
                  <a:schemeClr val="lt1"/>
                </a:solidFill>
              </a:ln>
              <a:effectLst/>
            </c:spPr>
            <c:extLst>
              <c:ext xmlns:c16="http://schemas.microsoft.com/office/drawing/2014/chart" uri="{C3380CC4-5D6E-409C-BE32-E72D297353CC}">
                <c16:uniqueId val="{00000003-5122-49A6-922F-8F37B4091441}"/>
              </c:ext>
            </c:extLst>
          </c:dPt>
          <c:cat>
            <c:strRef>
              <c:f>'Delivery Performance Donut'!$A$2:$A$4</c:f>
              <c:strCache>
                <c:ptCount val="2"/>
                <c:pt idx="0">
                  <c:v>on-time</c:v>
                </c:pt>
                <c:pt idx="1">
                  <c:v>delayed</c:v>
                </c:pt>
              </c:strCache>
            </c:strRef>
          </c:cat>
          <c:val>
            <c:numRef>
              <c:f>'Delivery Performance Donut'!$B$2:$B$4</c:f>
              <c:numCache>
                <c:formatCode>General</c:formatCode>
                <c:ptCount val="2"/>
                <c:pt idx="0">
                  <c:v>3889</c:v>
                </c:pt>
                <c:pt idx="1">
                  <c:v>1891</c:v>
                </c:pt>
              </c:numCache>
            </c:numRef>
          </c:val>
          <c:extLst>
            <c:ext xmlns:c16="http://schemas.microsoft.com/office/drawing/2014/chart" uri="{C3380CC4-5D6E-409C-BE32-E72D297353CC}">
              <c16:uniqueId val="{00000004-5122-49A6-922F-8F37B409144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Customer Data.xlsx]Return Rate Donut!PivotTable6</c:name>
    <c:fmtId val="3"/>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l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9050">
            <a:solidFill>
              <a:schemeClr val="lt1"/>
            </a:solidFill>
          </a:ln>
          <a:effectLst/>
        </c:spPr>
      </c:pivotFmt>
      <c:pivotFmt>
        <c:idx val="8"/>
        <c:spPr>
          <a:noFill/>
          <a:ln w="19050">
            <a:solidFill>
              <a:schemeClr val="lt1"/>
            </a:solidFill>
          </a:ln>
          <a:effectLst/>
        </c:spPr>
      </c:pivotFmt>
    </c:pivotFmts>
    <c:plotArea>
      <c:layout/>
      <c:doughnutChart>
        <c:varyColors val="1"/>
        <c:ser>
          <c:idx val="0"/>
          <c:order val="0"/>
          <c:tx>
            <c:strRef>
              <c:f>'Return Rate Donut'!$B$1</c:f>
              <c:strCache>
                <c:ptCount val="1"/>
                <c:pt idx="0">
                  <c:v>Total</c:v>
                </c:pt>
              </c:strCache>
            </c:strRef>
          </c:tx>
          <c:spPr>
            <a:solidFill>
              <a:schemeClr val="lt1"/>
            </a:solidFill>
          </c:spPr>
          <c:dPt>
            <c:idx val="0"/>
            <c:bubble3D val="0"/>
            <c:spPr>
              <a:solidFill>
                <a:schemeClr val="lt1"/>
              </a:solidFill>
              <a:ln w="19050">
                <a:solidFill>
                  <a:schemeClr val="lt1"/>
                </a:solidFill>
              </a:ln>
              <a:effectLst/>
            </c:spPr>
            <c:extLst>
              <c:ext xmlns:c16="http://schemas.microsoft.com/office/drawing/2014/chart" uri="{C3380CC4-5D6E-409C-BE32-E72D297353CC}">
                <c16:uniqueId val="{00000001-81B0-421E-8028-62869BCC5FF7}"/>
              </c:ext>
            </c:extLst>
          </c:dPt>
          <c:dPt>
            <c:idx val="1"/>
            <c:bubble3D val="0"/>
            <c:spPr>
              <a:noFill/>
              <a:ln w="19050">
                <a:solidFill>
                  <a:schemeClr val="lt1"/>
                </a:solidFill>
              </a:ln>
              <a:effectLst/>
            </c:spPr>
            <c:extLst>
              <c:ext xmlns:c16="http://schemas.microsoft.com/office/drawing/2014/chart" uri="{C3380CC4-5D6E-409C-BE32-E72D297353CC}">
                <c16:uniqueId val="{00000003-81B0-421E-8028-62869BCC5FF7}"/>
              </c:ext>
            </c:extLst>
          </c:dPt>
          <c:cat>
            <c:strRef>
              <c:f>'Return Rate Donut'!$A$2:$A$4</c:f>
              <c:strCache>
                <c:ptCount val="2"/>
                <c:pt idx="0">
                  <c:v>no</c:v>
                </c:pt>
                <c:pt idx="1">
                  <c:v>yes</c:v>
                </c:pt>
              </c:strCache>
            </c:strRef>
          </c:cat>
          <c:val>
            <c:numRef>
              <c:f>'Return Rate Donut'!$B$2:$B$4</c:f>
              <c:numCache>
                <c:formatCode>General</c:formatCode>
                <c:ptCount val="2"/>
                <c:pt idx="0">
                  <c:v>5184</c:v>
                </c:pt>
                <c:pt idx="1">
                  <c:v>596</c:v>
                </c:pt>
              </c:numCache>
            </c:numRef>
          </c:val>
          <c:extLst>
            <c:ext xmlns:c16="http://schemas.microsoft.com/office/drawing/2014/chart" uri="{C3380CC4-5D6E-409C-BE32-E72D297353CC}">
              <c16:uniqueId val="{00000004-81B0-421E-8028-62869BCC5FF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Customer Data.xlsx]Customer Satisfaction Bar!PivotTable10</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5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FF7575"/>
          </a:solidFill>
          <a:ln w="127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35000">
                <a:srgbClr val="FF7575"/>
              </a:gs>
              <a:gs pos="100000">
                <a:srgbClr val="33B36D"/>
              </a:gs>
            </a:gsLst>
            <a:lin ang="0" scaled="0"/>
          </a:gra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33B36D"/>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217346"/>
          </a:solidFill>
          <a:ln w="12700">
            <a:solidFill>
              <a:schemeClr val="bg1">
                <a:lumMod val="95000"/>
              </a:schemeClr>
            </a:solidFill>
          </a:ln>
          <a:effectLst/>
        </c:spPr>
      </c:pivotFmt>
      <c:pivotFmt>
        <c:idx val="22"/>
        <c:spPr>
          <a:solidFill>
            <a:srgbClr val="FF7575"/>
          </a:solidFill>
          <a:ln w="12700">
            <a:solidFill>
              <a:schemeClr val="bg1"/>
            </a:solidFill>
          </a:ln>
          <a:effectLst/>
        </c:spPr>
      </c:pivotFmt>
      <c:pivotFmt>
        <c:idx val="23"/>
        <c:spPr>
          <a:solidFill>
            <a:srgbClr val="217346"/>
          </a:solidFill>
          <a:ln w="12700">
            <a:solidFill>
              <a:schemeClr val="bg1">
                <a:lumMod val="95000"/>
              </a:schemeClr>
            </a:solidFill>
          </a:ln>
          <a:effectLst/>
        </c:spPr>
      </c:pivotFmt>
      <c:pivotFmt>
        <c:idx val="24"/>
        <c:spPr>
          <a:solidFill>
            <a:srgbClr val="217346"/>
          </a:solidFill>
          <a:ln w="12700">
            <a:solidFill>
              <a:schemeClr val="bg1">
                <a:lumMod val="95000"/>
              </a:schemeClr>
            </a:solidFill>
          </a:ln>
          <a:effectLst/>
        </c:spPr>
      </c:pivotFmt>
      <c:pivotFmt>
        <c:idx val="25"/>
        <c:spPr>
          <a:solidFill>
            <a:srgbClr val="217346"/>
          </a:solidFill>
          <a:ln w="12700">
            <a:solidFill>
              <a:schemeClr val="bg1">
                <a:lumMod val="95000"/>
              </a:schemeClr>
            </a:solidFill>
          </a:ln>
          <a:effectLst/>
        </c:spPr>
      </c:pivotFmt>
      <c:pivotFmt>
        <c:idx val="26"/>
        <c:spPr>
          <a:solidFill>
            <a:srgbClr val="217346"/>
          </a:solidFill>
          <a:ln w="12700">
            <a:solidFill>
              <a:schemeClr val="bg1">
                <a:lumMod val="95000"/>
              </a:schemeClr>
            </a:solidFill>
          </a:ln>
          <a:effectLst/>
        </c:spPr>
      </c:pivotFmt>
    </c:pivotFmts>
    <c:plotArea>
      <c:layout/>
      <c:barChart>
        <c:barDir val="bar"/>
        <c:grouping val="percentStacked"/>
        <c:varyColors val="0"/>
        <c:ser>
          <c:idx val="0"/>
          <c:order val="0"/>
          <c:tx>
            <c:strRef>
              <c:f>'Customer Satisfaction Bar'!$B$1:$B$2</c:f>
              <c:strCache>
                <c:ptCount val="1"/>
                <c:pt idx="0">
                  <c:v>(1) very low</c:v>
                </c:pt>
              </c:strCache>
            </c:strRef>
          </c:tx>
          <c:spPr>
            <a:solidFill>
              <a:srgbClr val="FF5050"/>
            </a:solidFill>
            <a:ln w="12700">
              <a:solidFill>
                <a:schemeClr val="bg1">
                  <a:lumMod val="9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8FA6-4D76-A7F1-26048863D016}"/>
            </c:ext>
          </c:extLst>
        </c:ser>
        <c:ser>
          <c:idx val="1"/>
          <c:order val="1"/>
          <c:tx>
            <c:strRef>
              <c:f>'Customer Satisfaction Bar'!$C$1:$C$2</c:f>
              <c:strCache>
                <c:ptCount val="1"/>
                <c:pt idx="0">
                  <c:v>(2) low</c:v>
                </c:pt>
              </c:strCache>
            </c:strRef>
          </c:tx>
          <c:spPr>
            <a:solidFill>
              <a:srgbClr val="FF7575"/>
            </a:solidFill>
            <a:ln w="12700">
              <a:solidFill>
                <a:schemeClr val="bg1"/>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8FA6-4D76-A7F1-26048863D016}"/>
            </c:ext>
          </c:extLst>
        </c:ser>
        <c:ser>
          <c:idx val="2"/>
          <c:order val="2"/>
          <c:tx>
            <c:strRef>
              <c:f>'Customer Satisfaction Bar'!$D$1:$D$2</c:f>
              <c:strCache>
                <c:ptCount val="1"/>
                <c:pt idx="0">
                  <c:v>(3) ok</c:v>
                </c:pt>
              </c:strCache>
            </c:strRef>
          </c:tx>
          <c:spPr>
            <a:gradFill>
              <a:gsLst>
                <a:gs pos="35000">
                  <a:srgbClr val="FF7575"/>
                </a:gs>
                <a:gs pos="100000">
                  <a:srgbClr val="33B36D"/>
                </a:gs>
              </a:gsLst>
              <a:lin ang="0" scaled="0"/>
            </a:gradFill>
            <a:ln w="12700">
              <a:solidFill>
                <a:schemeClr val="bg1">
                  <a:lumMod val="9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8FA6-4D76-A7F1-26048863D016}"/>
            </c:ext>
          </c:extLst>
        </c:ser>
        <c:ser>
          <c:idx val="3"/>
          <c:order val="3"/>
          <c:tx>
            <c:strRef>
              <c:f>'Customer Satisfaction Bar'!$E$1:$E$2</c:f>
              <c:strCache>
                <c:ptCount val="1"/>
                <c:pt idx="0">
                  <c:v>(4) high</c:v>
                </c:pt>
              </c:strCache>
            </c:strRef>
          </c:tx>
          <c:spPr>
            <a:solidFill>
              <a:srgbClr val="33B36D"/>
            </a:solidFill>
            <a:ln w="12700">
              <a:solidFill>
                <a:schemeClr val="bg1">
                  <a:lumMod val="95000"/>
                </a:schemeClr>
              </a:solid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8FA6-4D76-A7F1-26048863D016}"/>
            </c:ext>
          </c:extLst>
        </c:ser>
        <c:ser>
          <c:idx val="4"/>
          <c:order val="4"/>
          <c:tx>
            <c:strRef>
              <c:f>'Customer Satisfaction Bar'!$F$1:$F$2</c:f>
              <c:strCache>
                <c:ptCount val="1"/>
                <c:pt idx="0">
                  <c:v>(5) very high</c:v>
                </c:pt>
              </c:strCache>
            </c:strRef>
          </c:tx>
          <c:spPr>
            <a:solidFill>
              <a:schemeClr val="accent6"/>
            </a:solidFill>
            <a:ln w="12700">
              <a:solidFill>
                <a:schemeClr val="bg1">
                  <a:lumMod val="95000"/>
                </a:schemeClr>
              </a:solidFill>
            </a:ln>
            <a:effectLst/>
          </c:spPr>
          <c:invertIfNegative val="0"/>
          <c:dPt>
            <c:idx val="0"/>
            <c:invertIfNegative val="0"/>
            <c:bubble3D val="0"/>
            <c:spPr>
              <a:solidFill>
                <a:srgbClr val="217346"/>
              </a:solidFill>
              <a:ln w="12700">
                <a:solidFill>
                  <a:schemeClr val="bg1">
                    <a:lumMod val="95000"/>
                  </a:schemeClr>
                </a:solidFill>
              </a:ln>
              <a:effectLst/>
            </c:spPr>
            <c:extLst>
              <c:ext xmlns:c16="http://schemas.microsoft.com/office/drawing/2014/chart" uri="{C3380CC4-5D6E-409C-BE32-E72D297353CC}">
                <c16:uniqueId val="{0000000B-8FA6-4D76-A7F1-26048863D016}"/>
              </c:ext>
            </c:extLst>
          </c:dPt>
          <c:dPt>
            <c:idx val="1"/>
            <c:invertIfNegative val="0"/>
            <c:bubble3D val="0"/>
            <c:spPr>
              <a:solidFill>
                <a:srgbClr val="217346"/>
              </a:solidFill>
              <a:ln w="12700">
                <a:solidFill>
                  <a:schemeClr val="bg1">
                    <a:lumMod val="95000"/>
                  </a:schemeClr>
                </a:solidFill>
              </a:ln>
              <a:effectLst/>
            </c:spPr>
            <c:extLst>
              <c:ext xmlns:c16="http://schemas.microsoft.com/office/drawing/2014/chart" uri="{C3380CC4-5D6E-409C-BE32-E72D297353CC}">
                <c16:uniqueId val="{0000000A-8FA6-4D76-A7F1-26048863D016}"/>
              </c:ext>
            </c:extLst>
          </c:dPt>
          <c:dPt>
            <c:idx val="2"/>
            <c:invertIfNegative val="0"/>
            <c:bubble3D val="0"/>
            <c:spPr>
              <a:solidFill>
                <a:srgbClr val="217346"/>
              </a:solidFill>
              <a:ln w="12700">
                <a:solidFill>
                  <a:schemeClr val="bg1">
                    <a:lumMod val="95000"/>
                  </a:schemeClr>
                </a:solidFill>
              </a:ln>
              <a:effectLst/>
            </c:spPr>
            <c:extLst>
              <c:ext xmlns:c16="http://schemas.microsoft.com/office/drawing/2014/chart" uri="{C3380CC4-5D6E-409C-BE32-E72D297353CC}">
                <c16:uniqueId val="{00000009-8FA6-4D76-A7F1-26048863D016}"/>
              </c:ext>
            </c:extLst>
          </c:dPt>
          <c:dPt>
            <c:idx val="3"/>
            <c:invertIfNegative val="0"/>
            <c:bubble3D val="0"/>
            <c:spPr>
              <a:solidFill>
                <a:srgbClr val="217346"/>
              </a:solidFill>
              <a:ln w="12700">
                <a:solidFill>
                  <a:schemeClr val="bg1">
                    <a:lumMod val="95000"/>
                  </a:schemeClr>
                </a:solidFill>
              </a:ln>
              <a:effectLst/>
            </c:spPr>
            <c:extLst>
              <c:ext xmlns:c16="http://schemas.microsoft.com/office/drawing/2014/chart" uri="{C3380CC4-5D6E-409C-BE32-E72D297353CC}">
                <c16:uniqueId val="{00000008-8FA6-4D76-A7F1-26048863D016}"/>
              </c:ext>
            </c:extLst>
          </c:dPt>
          <c:dPt>
            <c:idx val="4"/>
            <c:invertIfNegative val="0"/>
            <c:bubble3D val="0"/>
            <c:spPr>
              <a:solidFill>
                <a:srgbClr val="217346"/>
              </a:solidFill>
              <a:ln w="12700">
                <a:solidFill>
                  <a:schemeClr val="bg1">
                    <a:lumMod val="95000"/>
                  </a:schemeClr>
                </a:solidFill>
              </a:ln>
              <a:effectLst/>
            </c:spPr>
            <c:extLst>
              <c:ext xmlns:c16="http://schemas.microsoft.com/office/drawing/2014/chart" uri="{C3380CC4-5D6E-409C-BE32-E72D297353CC}">
                <c16:uniqueId val="{00000006-8FA6-4D76-A7F1-26048863D016}"/>
              </c:ext>
            </c:extLst>
          </c:dPt>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8FA6-4D76-A7F1-26048863D016}"/>
            </c:ext>
          </c:extLst>
        </c:ser>
        <c:dLbls>
          <c:showLegendKey val="0"/>
          <c:showVal val="0"/>
          <c:showCatName val="0"/>
          <c:showSerName val="0"/>
          <c:showPercent val="0"/>
          <c:showBubbleSize val="0"/>
        </c:dLbls>
        <c:gapWidth val="219"/>
        <c:overlap val="100"/>
        <c:axId val="1063833712"/>
        <c:axId val="1063830800"/>
      </c:barChart>
      <c:catAx>
        <c:axId val="10638337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ontserrat" panose="00000500000000000000" pitchFamily="2" charset="0"/>
                <a:ea typeface="+mn-ea"/>
                <a:cs typeface="+mn-cs"/>
              </a:defRPr>
            </a:pPr>
            <a:endParaRPr lang="en-US"/>
          </a:p>
        </c:txPr>
        <c:crossAx val="1063830800"/>
        <c:crosses val="autoZero"/>
        <c:auto val="1"/>
        <c:lblAlgn val="ctr"/>
        <c:lblOffset val="100"/>
        <c:noMultiLvlLbl val="0"/>
      </c:catAx>
      <c:valAx>
        <c:axId val="1063830800"/>
        <c:scaling>
          <c:orientation val="minMax"/>
        </c:scaling>
        <c:delete val="1"/>
        <c:axPos val="b"/>
        <c:majorGridlines>
          <c:spPr>
            <a:ln w="6350" cap="flat" cmpd="sng" algn="ctr">
              <a:solidFill>
                <a:schemeClr val="bg1">
                  <a:lumMod val="95000"/>
                  <a:alpha val="30000"/>
                </a:schemeClr>
              </a:solidFill>
              <a:round/>
            </a:ln>
            <a:effectLst/>
          </c:spPr>
        </c:majorGridlines>
        <c:numFmt formatCode="0%" sourceLinked="1"/>
        <c:majorTickMark val="none"/>
        <c:minorTickMark val="none"/>
        <c:tickLblPos val="nextTo"/>
        <c:crossAx val="1063833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ontserrat" panose="00000500000000000000"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Customer Data.xlsx]Sales Line!PivotTable2</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28575" cap="rnd">
              <a:solidFill>
                <a:schemeClr val="accent1"/>
              </a:solidFill>
              <a:round/>
            </a:ln>
            <a:effectLst/>
          </c:spPr>
          <c:marker>
            <c:symbol val="none"/>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16AD-49BD-A1BB-7D5DA6AD0E5B}"/>
            </c:ext>
          </c:extLst>
        </c:ser>
        <c:dLbls>
          <c:showLegendKey val="0"/>
          <c:showVal val="0"/>
          <c:showCatName val="0"/>
          <c:showSerName val="0"/>
          <c:showPercent val="0"/>
          <c:showBubbleSize val="0"/>
        </c:dLbls>
        <c:smooth val="0"/>
        <c:axId val="946472736"/>
        <c:axId val="946480224"/>
      </c:lineChart>
      <c:catAx>
        <c:axId val="94647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80224"/>
        <c:crosses val="autoZero"/>
        <c:auto val="1"/>
        <c:lblAlgn val="ctr"/>
        <c:lblOffset val="100"/>
        <c:noMultiLvlLbl val="0"/>
      </c:catAx>
      <c:valAx>
        <c:axId val="946480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47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Customer Data.xlsx]Delivery Performance Donut!PivotTable4</c:name>
    <c:fmtId val="2"/>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'Delivery Performance Donut'!$B$1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2D4-4C7B-B56E-6492AD52D0A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2D4-4C7B-B56E-6492AD52D0A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'Delivery Performance Donut'!$A$2:$A$4</c:f>
              <c:strCache>
                <c:ptCount val="2"/>
                <c:pt idx="0">
                  <c:v>on-time</c:v>
                </c:pt>
                <c:pt idx="1">
                  <c:v>delayed</c:v>
                </c:pt>
              </c:strCache>
            </c:strRef>
          </c:cat>
          <c:val>
            <c:numRef>
              <c:f>'Delivery Performance Donut'!$B$2:$B$4</c:f>
              <c:numCache>
                <c:formatCode>General</c:formatCode>
                <c:ptCount val="2"/>
                <c:pt idx="0">
                  <c:v>3889</c:v>
                </c:pt>
                <c:pt idx="1">
                  <c:v>1891</c:v>
                </c:pt>
              </c:numCache>
            </c:numRef>
          </c:val>
          <c:extLst>
            <c:ext xmlns:c16="http://schemas.microsoft.com/office/drawing/2014/chart" uri="{C3380CC4-5D6E-409C-BE32-E72D297353CC}">
              <c16:uniqueId val="{00000000-F29D-4ADE-98C5-41A3922847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Customer Data.xlsx]Return Rate Donut!PivotTable6</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'Return Rate Donut'!$B$1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506-497E-BC3B-A83E065A731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506-497E-BC3B-A83E065A73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'Return Rate Donut'!$A$2:$A$4</c:f>
              <c:strCache>
                <c:ptCount val="2"/>
                <c:pt idx="0">
                  <c:v>no</c:v>
                </c:pt>
                <c:pt idx="1">
                  <c:v>yes</c:v>
                </c:pt>
              </c:strCache>
            </c:strRef>
          </c:cat>
          <c:val>
            <c:numRef>
              <c:f>'Return Rate Donut'!$B$2:$B$4</c:f>
              <c:numCache>
                <c:formatCode>General</c:formatCode>
                <c:ptCount val="2"/>
                <c:pt idx="0">
                  <c:v>5184</c:v>
                </c:pt>
                <c:pt idx="1">
                  <c:v>596</c:v>
                </c:pt>
              </c:numCache>
            </c:numRef>
          </c:val>
          <c:extLst>
            <c:ext xmlns:c16="http://schemas.microsoft.com/office/drawing/2014/chart" uri="{C3380CC4-5D6E-409C-BE32-E72D297353CC}">
              <c16:uniqueId val="{00000000-5886-4458-8D81-37767CA0C17D}"/>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on Customer Data.xlsx]Customer Satisfaction Bar!PivotTable10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(1) very low</c:v>
                </c:pt>
              </c:strCache>
            </c:strRef>
          </c:tx>
          <c:spPr>
            <a:solidFill>
              <a:schemeClr val="accent1"/>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BAF8-4050-8430-D29F8D06B3F2}"/>
            </c:ext>
          </c:extLst>
        </c:ser>
        <c:ser>
          <c:idx val="1"/>
          <c:order val="1"/>
          <c:tx>
            <c:strRef>
              <c:f>'Customer Satisfaction Bar'!$C$1:$C$2</c:f>
              <c:strCache>
                <c:ptCount val="1"/>
                <c:pt idx="0">
                  <c:v>(2) low</c:v>
                </c:pt>
              </c:strCache>
            </c:strRef>
          </c:tx>
          <c:spPr>
            <a:solidFill>
              <a:schemeClr val="accent2"/>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E-BAF8-4050-8430-D29F8D06B3F2}"/>
            </c:ext>
          </c:extLst>
        </c:ser>
        <c:ser>
          <c:idx val="2"/>
          <c:order val="2"/>
          <c:tx>
            <c:strRef>
              <c:f>'Customer Satisfaction Bar'!$D$1:$D$2</c:f>
              <c:strCache>
                <c:ptCount val="1"/>
                <c:pt idx="0">
                  <c:v>(3) ok</c:v>
                </c:pt>
              </c:strCache>
            </c:strRef>
          </c:tx>
          <c:spPr>
            <a:solidFill>
              <a:schemeClr val="accent3"/>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F-BAF8-4050-8430-D29F8D06B3F2}"/>
            </c:ext>
          </c:extLst>
        </c:ser>
        <c:ser>
          <c:idx val="3"/>
          <c:order val="3"/>
          <c:tx>
            <c:strRef>
              <c:f>'Customer Satisfaction Bar'!$E$1:$E$2</c:f>
              <c:strCache>
                <c:ptCount val="1"/>
                <c:pt idx="0">
                  <c:v>(4) high</c:v>
                </c:pt>
              </c:strCache>
            </c:strRef>
          </c:tx>
          <c:spPr>
            <a:solidFill>
              <a:schemeClr val="accent4"/>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10-BAF8-4050-8430-D29F8D06B3F2}"/>
            </c:ext>
          </c:extLst>
        </c:ser>
        <c:ser>
          <c:idx val="4"/>
          <c:order val="4"/>
          <c:tx>
            <c:strRef>
              <c:f>'Customer Satisfaction Bar'!$F$1:$F$2</c:f>
              <c:strCache>
                <c:ptCount val="1"/>
                <c:pt idx="0">
                  <c:v>(5) very high</c:v>
                </c:pt>
              </c:strCache>
            </c:strRef>
          </c:tx>
          <c:spPr>
            <a:solidFill>
              <a:schemeClr val="accent5"/>
            </a:solidFill>
            <a:ln>
              <a:noFill/>
            </a:ln>
            <a:effectLst/>
          </c:spPr>
          <c:invertIfNegative val="0"/>
          <c:cat>
            <c:strRef>
              <c:f>'Customer Satisfaction Bar'!$A$3:$A$8</c:f>
              <c:strCache>
                <c:ptCount val="5"/>
                <c:pt idx="0">
                  <c:v>Product 5</c:v>
                </c:pt>
                <c:pt idx="1">
                  <c:v>Product 4</c:v>
                </c:pt>
                <c:pt idx="2">
                  <c:v>Product 3</c:v>
                </c:pt>
                <c:pt idx="3">
                  <c:v>Product 2</c:v>
                </c:pt>
                <c:pt idx="4">
                  <c:v>Product 1</c:v>
                </c:pt>
              </c:strCache>
            </c:strRef>
          </c:cat>
          <c:val>
            <c:numRef>
              <c:f>'Customer Satisfaction Bar'!$F$3:$F$8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11-BAF8-4050-8430-D29F8D06B3F2}"/>
            </c:ext>
          </c:extLst>
        </c:ser>
        <c:dLbls>
          <c:showLegendKey val="0"/>
          <c:showVal val="0"/>
          <c:showCatName val="0"/>
          <c:showSerName val="0"/>
          <c:showPercent val="0"/>
          <c:showBubbleSize val="0"/>
        </c:dLbls>
        <c:gapWidth val="219"/>
        <c:overlap val="100"/>
        <c:axId val="1063833712"/>
        <c:axId val="1063830800"/>
      </c:barChart>
      <c:catAx>
        <c:axId val="1063833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30800"/>
        <c:crosses val="autoZero"/>
        <c:auto val="1"/>
        <c:lblAlgn val="ctr"/>
        <c:lblOffset val="100"/>
        <c:noMultiLvlLbl val="0"/>
      </c:catAx>
      <c:valAx>
        <c:axId val="106383080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83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strDim>
      <cx:numDim type="colorVal">
        <cx:f>_xlchart.v5.3</cx:f>
      </cx:numDim>
    </cx:data>
  </cx:chartData>
  <cx:chart>
    <cx:plotArea>
      <cx:plotAreaRegion>
        <cx:series layoutId="regionMap" uniqueId="{5E82502E-EC67-4191-90F8-16841ACC35E7}">
          <cx:dataId val="0"/>
          <cx:layoutPr>
            <cx:geography viewedRegionType="dataOnly" cultureLanguage="en-US" cultureRegion="US" attribution="Powered by Bing">
              <cx:geoCache provider="{E9337A44-BEBE-4D9F-B70C-5C5E7DAFC167}">
                <cx:binary>1Htpb9y4tu1fCfL5KS2KpCgenL7AlWpwuQZPceLkC+E4bpGaqFmUfv3dYqVddnVudz/gvAc0EDDc
ay+yVEWRe6L//WT+9ZQ9P9bvTJ4Vzb+ezK/vZduW//rll+ZJPuePzYdcPdW60b+1H550/ov+7Tf1
9PzL9/pxUEX8i+ci8suTfKzbZ/P+v/4Ns8XPeqefHluli5vuuR5vn5sua5s/0f1U9e7xe66KhWra
Wj216Nf3/509fnvMH9+/ey5a1Y4fx/L51/dvSO/f/XI+1R8+9l0GT9Z232Es9j4w3yee7wbQUhag
9+8yXcQ/1E7gfwiIi7HnYuTR3z/38JjD2L/xMPZRHr9/r5+bBr6M/f/VwDdPDvju/bsn3RXt/IPF
8Nv9+v6+UO3z93d37WP73Lx/pxodHQmRnh///s5+31/e/uT/9e8zAH6BM+TVqpz/XH+l+sOirJ91
Hav/7KL4JPCCgHl+4MLynC8K/kAIwYy4ASHAof7bhfkbD/TzhXkZeLYw6//+Ry7MKtO1+v4fXBgv
+EA5pcjD3EXYZ4if7RbvAwkYJl6Af7owf+OBfr4wLwPPFmb1z9wxe9U087+yVL+/uf+Zo8xzA0ZY
4GPmc4rPFod/gJ2CCEZBQBh0vd8/+3ic/c2H+vkCvRl8tkh7OKT+gcfaQdetfBc91jpTxX9wE2H6
gWKOGcUuReyPJofxDyigBHsEwwE3G5636/T3n+vnS3U+/my1DtE/crU+PhcFGNnn599/rP/AhqJg
+z3OYU9RjxD0BzPkf8CwTBRWiWNKiQ+n4dEvOW6ov/VIP1+jV0PPlufj4R+5PHe6+3+zmfAH7sJu
AnMDq8TBlzs79NwPAYcFQghR5v3RVfj7z/XzhToff7Zad/+MzfTnp/NrX/sN8//W1+YfqAsbBZEA
Iwo7i71dK84/uCjArscRI4H7h/105gv/74/186U6G/7mm/x/crT/dyf8JUZZPLaPSxvcvPLD/1xr
vy5EXGdD38RIb77t78fU5vuv7+Fge7WM8xRvzrCzH+34m7+Me35s2l/fO77/gTPYhYwT7iHYh+/f
Dc+zBjFwCDlh3IcTlHt8PiGL2az++p6hD5gShn3sBTayauYTAoYEHzicqYhz5IF/yTz2ElFe62yM
dfHyY/yQ3xVdfq1V0TYQziH4NuWRNz8l8QOY3eU+wh64RBiCCtA/Pd5C2Ap09H8ylNQFGlL6XGG9
p4WL702VeYtSTnyNet+7H0jlLfKp5murdQMHHbVeXeCjNsvSH9qfjbVTWfLPxiL+qGItF3FfVlvb
BFlWleFJ5mastmxuzrAknsrfiU6z84vWXMRkqnenJiv5a1GR3Nnq9IJXHH+OyyzfYZ/HkTOL1Vi4
y2GQbO35FfnssfZ7WrTDVWymEEm51KxOVuk0jF9pWUVFi/jnPjYrypO2FaHLJrLIxCS241iJre35
JRfbQsR+HZ7kVCB82fdJmI5uvCRMjGFb4yReBMOEtiZDrFrBAYG2VpZ+d+Vo4X4rU5VcjAkpdskk
9S6bGykMizK3JNGZwoq28VWtd2mZOk1ou+UFj4d0Z3WZMc4yliZZxvHYrwyegkPS1P0qLkVwkHNv
MsaENad6UaK1bnDzibuVc91mOl2njtShKXt96OdGOCk0rBpDWhZD2LZD3JUhyf18UVYxX+O2PaC4
nQ5x6ZA7pFWz9HoRr2pT0zsZl8M+Lpv7Ks/FwpUu7W/TNGkujYzAU29uOzdrb+F79BeFUuqIWcW8
V0KuknhjRX/y4ts/G2Qnymh/gWutN4PBugqp6sbtEKSvG4uVHjOvFBbrSXn/Y80DfBiT/oKgIbuq
sZJ3Qjh03RAfRTXx5Z1pRhT2Q2MWiTe06ypt8RYhr7ss2dBfBKhSB2oSf1kEk771TIAj6qTyc5qx
IhwM77dlUbkL7ZksSoYm+WR72UuvGRx1xE49hj3vIsmkv0RZrSLECrrmUnQysvJQ9HQd5zy+6NHY
LfpJVqHTDPKOmbS4mOq+uoiNG9yWTV+HvZMn36UZlm0l86+tGNFCEkftaeuJXYxTshDtKFa6IzTM
SxGjELsuDeGl16sy8/RBjlIfXFbrwzg3FRtoaHhdrqyiDkaJYN+AxpEtDYOqfGKd2Vci++ol+SCj
klfO5SwWRd/LSLPJucSd/grbE77Qi1gXpL5ppg3CU76daIurkKQEbZMiS+NFm+p2iYepPoJHfdKg
b36ZywuWU7XU0vGjrneSYE2dJ6fNzT5lAh9yw6MgYdn0qc+GLHQrFQdFGMRtFiJajmFM0/GaT9Qc
m4IsYIR6jcQmCHVVT2tBgGoyExnijeuMxepGC+2F3ljnT2qIL0zSmc+0qQ+sqNbpfI7YBk49saXz
OWLF3B4mJxkW8EpMhQpZjZJd26N8L2vCFmBupodYuDu/8fzvUk13ZKLqcx7wYelSkez0VOd7xfkP
al9Mu4Tk+vMrU/gT64IQhNRvrAt3uUc49Qn3fTBY7mx9XlkXhnLVSV8Gz6mvso3iaZKFHlflpVP6
+rJNPZBt91w+p76S/9A9H9uMUxo5rSFLgif3vqvi24qO5ipXKrnXQyTyJo+EHsUym5fZNsifCJxh
eborsvaI556WOLTaYB5hnFosLe807GXECafeFOPQjvjrz6iKel8VQ3E3BnUaNr0ebpRX1zvhy2RB
/bZ8jNP+MjY4/pRzR21IIPJVXAflY79tVZw+NrluVpBmDi78LG0+OU6+yZM0HKb2zsRTce34Lb3N
ZbePR9Y9jJTKiwkSikvE2u6h6Ks8zOtGXuW0iS/qmKEI1SgPeT3Kr71oxih3XbPri2C8y9Pqms14
Exi5dPNJbCpFi89T50YW73jCVmObeGuRp/Iraq+G0bAHMRbORd/VZGnhuCebNinVfcyDdtuSKV2I
IVZfsZcs/uLtCyBh8/btYwzDiUdwgMHDgVfx7ds3JThofNdX3xOU4lRFYLoSN52+Enfyo2H0wGco
Bb7tpgBMuR6/uhn3Iydum93UjPhWxs7nETbsCg06WYyZSHc1dtNdXtY/ehZzgvw6Lab44gy3XNP5
pgkt76RO/Oq6xjX84j+ZzmJuk6xL2d0wSvTSdN2wc9uc7tI6SJa5nuKH1k+u2Ly5qaDXlU/cz5bq
SfKD2k/eK6pmGfuuHXydlDn67ItRL1GJ5KKWbUxk6BBnKovroBs2sCVXQ0KSOJx7bkbSOIw7+aP3
VnvOc4xamVTDiLc8HTTo0qs7EgUFd3fOOL1ueIk2CfbrzRl+4qaidHdW9KnetSYXFyodxy48UU5j
LUZ1ceUNmbmwQ63S4ufDcu7eOqk3LIxOV2LKxo9gPJMIBah+8MdWhaoNhm9x2e6nNJZxmKRtqJTT
qTBXZdhSXt8ildeRQ4t7lJjkypOud/8iTTzG90pV916fJ1dolmadlTywVCfm3xo3zZ/wMsvp82L4
BCu96E6fN+tO0suT0SJjm7RUXZggJfdBGZPIUE8vckbivcVs79SkVhFnJPKR+cH7GVkaIS7+fCcz
CHxfb2SInTAmAcQnkJ7lc9DzdiMbqRxP1tj5rhL3rp3q4CZgSbJvUtFHdkeDS/DUFTi4AddH7asX
PAC8ecH7SQ2RrrxxdiGeDFP8Fd/iOGZPmXhUNb/lbTZ1IWxutBMvb+2xN2Pu1FTLRPkk5LJxgTi/
1FZtG/u22Z4lgnUkoY8JzGjB4+QBEkVUTdJdOBqc4ipLy7DoebGtZqc419hdSxerhRXdIshuWpQc
JT0zsIjLUJlcbxX9OrVZFIiRbrOqba4GbyijVqX5U0VllAjffM3BTV6eGD79Luhl0wf+hmGchi3y
wck6ySX+C29grjqdr+Ic7HoehRRGgM9XsexGzeAMCr47cYaoE1JUeUsbGGq0zjrP+WiFNL0YaOl8
LJWv79T42OdsK5ok3vt+DV7hi1gKFx44GcRRyxWrb3g8LlywN3SqvB0mWXzRlK63o3MPz5jtWeyk
1aVw1iee7Q1quEXFpHYD4xCDEM+s2qpurtIp/tFYhe64gaDwd8xSJjCykVWUNDM0rOdxaAbtNJZt
iTwdefjnO8X/406B1BDEhx4nNPAgpn+7U2LaK8c1En+nRRtHjVJo1700fqPgTbVy2xLwDst4iVvV
XJ6gqoCFyVSPl5Oi5OColBzSJgsTLJs9GTty8ObG4ioh2ZKPiERnCqs1PIPI1lPLtuNOu9GTYtnB
1X2yUF7+UBmFNlTT5qoxXXOF596Ma+KPF0dumpD0inTptie9dz95ml8zprb1UOJ7nI7B9ayroEJw
0jWzRMjwUetsXGrPqTbNUCZb20uG8Ucve+mdtKdePLBkm3pNvf7ztYEC4B82QAC1J+LTwJ2TssR9
uziSSZElo1t/T9tiasiSlXxVy9HZZ0F1XTqm31jpCDEkprAuunER44BH2VGe2VafpGq8HFi9GYvA
2eNc0n49cv1qGquwXOV7ZNHqoQ1FWSdRoifnC/WKW13WKA4hQTK2DP6P8bXxiurrIMo4ytrCvXPl
ZJaFdsS+Kt1k46mi2gS+xPsUjOYSDUl9h/MiicZGxl/nGWXK3HlGIuL0NsCyXhOnxGE7VPkTcd11
ZYbxQfW5WE4OGy5R5otry8hqfzhkSZKErX1d59fTkM7dMfvODtVYhhTH2ap70ZyI2uuyBY77IioG
3Nxwo8OsMvKOVFzeeUPnLRQPmpXFXhitqdIFMuK2muNHOsli5QmhFs0sWkxlLF9VHHw/ZiPO+EUu
IFK7sUSLOTxJFhNKmhurOM2V28C18EiIGqe9JJVcVm1QHLrYQDw895iX60NJC7pFVbw8wy3DKueR
lnoaROeR9TzyZVrLsLilecocp7XQ2fC30zZc/4XNDv7wslMPLilQGsyVVI/iM5vd+spNxrQQT+lY
LBBivg67qYII3YUw3UdBvrViRQUKaZ1MCz1BTBha9RkxCSRj0ZFuSWaewzJPdDulFe2UQUmvMg/n
K5W040ERXHphK7LuUG4tMg14PKQWZmUiVvHgmjADo+6FJz1kbbuQsSxdT0iNh6P6xywIskhhXed0
qeNlWQddCxmTrt6hRFf5wnZt0ziZ2Obx0gruQOrdK/KJNs4aCZW0rZMtoTAO01no2BWdAgPEsFiJ
JtP7pijGVQk+e8gg97a3mG0oZBZMaLvBwHalO9YbX7byB3YiSt7+mMFivKT88s+POwa56zfmHrIB
LiEumYu4CFy3s9i/G0RQu9VkvpkaMpxuWBinCH1i6B7s042muSgj1pLfcC/5dkrc/g7SVc1FyvIh
sqJt+vKjX0zVrRU8VXULwphYWVGigu7jhN5YqRNFf9cr8VuaVd3W653yADklcozvx9FZ6mFwtjZ2
P8boWcDlSvZZGp142EbvvBPLitOFk11a45Nz8BDSMnMX1t7otyIfeb5oWbmCdD/d40zf2aSmbco0
v477ujxYSYzMLDO4nLA8ZkGT2j/xNRpx1INhviSJwQvby30TfKzGejfM8anFyZiSS96K4GMblOc4
HlwwA4mqowG5sfgrC0bO8jnMpdydK++Q0gGjg4MzCxbzKaG8bJ1vaZMuW0hH4dCpg2qBdGcW1uyf
3IOg5+YQfLWAKkqgWjdhzHG1SKfpB99iduSkJnPon8A4zLPOjsdxrrfzHz9UJew3Bvs6NXlzk89N
z26lS6rroxs4+4KQVTkhcZCn12WyI50XGdhqN2mb0Tvu9PGiIZqsY8HpXTH5ydavvCq0WoMMvZsH
EAFHu4UgiQ4DhinMmqZYW3fV4Wm3gGNQX1gxzuEV9TKkL9y5PiLF71pbTDlpbTHFat2ZfDYWpW5x
r/Mh30yl+U2MXn4tXVkcGyfuv09lijYWssouyPpN4tW/5agprjPXmxaGexi+Sa6LbpXgeNHPwUDS
N2k0eiO9qka327KGlkvaiPhrw5yoFhI/TJNYxHGl18J0cgH+grzrKyzvUGqWPG6dKwsZZTTEJqVc
DDQBt6UbvCVvu2IlHdVHFGl+VREeXLG5V9I4DiFBlm1OCpNysq+cKbK0E24n6dqif6WA9O8UYtcB
/1EJMm37uoKEVQoOelLqa9fxn1rYVw9jr4sVQ3Rc+2U5PohOX/ldMNymUv6FbUN0roqBywjVNVs1
Ywj5jPjY9XkAt1Agv/nWkwsqr2nHxtffmnEIFoUQ9abNu0NixnQMTSHNPta12dueTotm49fNAeK5
hl5a8izmg0jGkOPbzM3YnmuVX5Scy8vWGfI9SyZ/yYrc3IFl4WGtVP7IcrNNu7IBBysLQtan3nc2
jklYuPTgQU5wD0n8AjJcwQh1JfBIqskNgtDPxuK6YGnI2bTucuGFsvdS9ezBzcpFMco8mmbTc2p8
qZpdMDcnrC/K0EUmDhkUp5cc3Lv2Vvf+phD1Re4Z/BknUi/GktANzRz8ufWDnfB4edtl43CbtGIL
+yX9VLIrxqZ0B4+S7mzPNsFUj02Y9O1WNxm6sFjNe6gQebG7PobNUHj6mJWNWJ8CbRubn0QbWNu4
+4VrIcvwnXIpaN9umjIet6dm6stxm2f5RZ633gXGcVmFJ+1RZhIKVr6YNjQZyNXkD4uuyKs9niUL
tXBEbd3W7K0EL+QPvNeuWo2JO0QnzFKghvMVdWOzHiDHW39LsFssh9b4G1z4EH6VY/wlxwWOIHc5
bvWYF59RnRxxLYTejDJJlpCZk1+wbiAX5SN+RfLCv0GkvfdnnEKCZJVyI9aFwwooIo1yGkJRGTRu
ezP4dwXW6r7VK5t4Ig2ygs0fERnIWWOFbKbF/StarFZVwuXyz70FuNv1hy0FPgJcVmWBB2bG9+ct
96pUYPBQlLyY8Ldcwn6Z77bubOMEU7KqxqwNTxiR7diHHiTCj5wiy9wd7Dz6Mspyz0TLp+5YhFkO
X4lV7Z10pvEy6TkkRudmpG5ECJitE+Srxg3HyisuKk+TI01iP135bhNEFsNDiha04tXK5YGJStPk
G2Qq/rHyHXfp4xIqurNYTqS+SNtAQtgBYjIWUA/UZRtasQsouupdsrdSKif9MabHgRbJ/f5CJAm7
jrl6Sty82OY+JJ07YkRoS2DjHICcYe6MpW95J8yhULk+1trOxnU4GLd08NJwcuIvXZqnn5q+d5bI
k+BajbHY+5PbLzKaul/cKd64qPO/v6WmDLwwMlNp1fcLZcywDmrJoPLSy0MwN5UL6VzXlZFUmTz4
tMrd0GqtPATmAMEe2Ti1l7mhxXhP5aF20jbCciyWr8ZVjsfWWQD3ACopsys8tV8nxt1PiQ82neSQ
HLNiXQ5kzVJZLK3YeJla4mAQ6yM5EzLysr7eWjF2qgdGZXflxzX6JNMmCjB97kQHxUSK6d1IK7Uv
ffRgvTkLQW1uC/GtumKas12cklsyaqhz2oAM5ZMblghySadI7RSWWa1XQULpLF5zhKs3Bqngkk8C
Tp+2G5PLSpGNNG4eJl4AJfex2eK5ifOygYIh9Cadajjt+OIE2Z6lWYYVbeO2rNkKgZo1VN1VmMRd
sPYEw0utlXrwtR5DNY3TPh1i8YmPV5L16sEVVGwnURSRFT2ekwXz3XxjRd0W275A4japky+i8R9T
NLJF7AtzyaXO71uZbeusH79aXM24R9yf4gxy6pfKwVNoy6HG5+nSirYmaquhVnEqm56wbmovysnd
OI2L98KVegXGz4WiN4inhr+IwqV5SCui1lYbQ+5jPLLrykv2k9qIssL7hCfVMjakWOIJB3sDYXgY
D0P1BRIHU6SkL7Y9ZCbvy07AZlfVF5I6ZJ14WbtqJrf8Unlkr8Cy3wVE8uPwaaadDc87Z2FxCBnI
kqpkp6rAeXX9AesyCZOc4Ut7/QE8AXTVTAjWAS5NjAVrIzpBtBR0cXrFuntlBAtCiMrBk4Ri48Io
p172CRSwLAa3o6GCwe55p9/QCvqQDuAmh7J0+A0ZbydI7ukI8cJZpB5WK4o7eefySszKar77IHr/
6s8tBKJzxuC10+VBCA9XpHy4Wk99uGd/lttkuVNUfdGXX0tB+igH/2vr9qqoQ6wQtMe+Lyjd9qx0
I0/6JKJWdSRY1bGpablOBpWFUPys1n1eZMdEdDmLAbybS+ufC+2Xa+002dJ6736vf2iTPtc3HLaq
vb9g7zPYXtd09zXr1OaEn65CDL8rLd/eiTjRuDvcJ1Nzq70inIpU3aeJWbI+nx48lMGeUrkDKa56
fODDZEIOOd5DyocjzZlYv8+N40XW4QHvwl0JitSxPmaxkyd0VtE4kc/cqTPxNDPYKXWsYpwm9Uy/
a3ESXHHTHmxdMlfDDXLS4TOpabUkSdbuuJPynROPcuk4Sf7Q4PqgGkjwdzZBXMRtfCvAloaobKsr
QsH3HTz3Eqz2+IAbml80Yw31glm0NA+uMu1K1BehFmMFaW2TX5/e5XjM7/vSuJfHlxn7pbnAOQRE
lmKbdn7xpa/vu0G7lyf8xLVzHjeNQ/VxvkSPKmomWUcQ0aS3kIlGC9NQviw5TW5t4+Xq65STcWsl
MaDgWqQPVrBjJBPeBre8gcsyMOZn85gidf/CxaLz32OdbSDscQjh4ZIRntNyZ1FLatImF1KXX1vp
5ZeQl5P7jPB4b5oxj1IIPha0oUWzsODP1FbRlvRL05ByaxMuLb/q/Li/tUJa183CE4FcW9ExHdq7
wtwekz1p6j5XmsW7vg7oxYioioQxdFgkvIsXuCr1YqhH/6JKus8KQp+lVhIu8EwTv6JkQAzyh/hz
UJDk0mL+HFsmowO1OFGtrTSNpJvv2sHdpqEv4QTUuiFhITi5CeS0tA+VexCmuqkvlzZrJHQnb6CQ
Hfk6Hu4soyYZFHCKTG+sWDE/uBzmrIAVEc5IWKVqWGdkKnYlMYsWvKWDX47jYapayDMi6Q7LuHPa
SAZd4S+sqnHcr7wMyMXI4ymK41he6LHoF7Ex6Faypl9MkAm4jdOxX5i5l8yYFoG3d6zbzlLEwUYq
KKVn8ppKD8omc9PM9SWLQ9B3baVJuUuoY/Nt4KfsenL6L/boaHQ8rfrSydeoHuJt1yb+Rhbips1M
s7dX1lqvSDeS1wKKlXCk28bJxU2asmZvpRPDXnmzo17msAwVmzHEsOPD07loDzsPNXLfiu9nsBVZ
78k95DWscDoy7flodaL7fjosba8i+74Jav8wG6sySNIdhlrdJcSNcBkmocPeRRouywSZgeSQVPCj
0uRTJ0kf5m2lH6u8veYZEb/57be+GH24BYHKpYYbhN+bFn0tfF58iVM/jgooeFyWHgTUnoPZfvQS
tk9Yy/aKNnpToPQmSAs8LeSMWUUR3PkSfMDedeYA3MRJVPRevD7lcUyRrTTv9/AW3ASxJE8vnSxO
jkjye2dWtYhdObJPt76bBXtHNt0UDjXkoTrq1BCKAMgR3OBcVK0oV8XA1I1KKL0sXaNC2bVuFjWE
xgvHTfnKOgdw+tQ3yXiVOcG6gktsu9P5x+DXWIG/l0fHo69vblsZOEuG4JrloNLsI/AfkCDdt075
edgjKPZQwptL5pZ4WdVQQ2J5E1qG7pBatHWd7vOuYwdfkDJKK+ZtnECD0Q043ZYQuW7rubHiqakr
dz3gTG5OUOenwxqPtZo+obrp1pDwXkISWh48qEZeG6hkXwdO4kNINbF1z4gjQh0k/UpWvhtZNZmJ
ysgEIo8YCplVsg5UxkPcY75Osnq6RHlR7LK0RasO1fDywN9aRg0V7HPF6JOZaPFcpjhkHK7xhVM8
XjhVbb6lDtyl8LpGLEbIoIZBr+s77ciQwx9d3GRNUN3ppFNLt0vTlVVi1bIr4fCVVVooRoUTtpC9
2ljRcbNhS2MKAf6QtiXkabL7LMHZfqrKYlFSuI+7qho3X6ocyiEyg+IK/NEA1FBs14K2SWf1sed6
VIdlAcWXE8eKcNz664AY5zIV0mOhIbW6lCp5MNrwK1Hl/Kqfe5WnnMhNy3FpFUOqzYWoYyeE6IVF
qVBwrARmfPA8qJwZ9rnsPbGNTdlEBaR4qpwk06epcF14cb3k1jaxc9+JSlw7kKG8bWlhtmisv570
uCbBciiNt7CY5zaPgTYJOAoMLpits1FBpSQuH1ua+wvue3qnBpcdEBqHCN6U/OknjDJ20WooyQOG
8Ow2hjoAhiDj3koJjV9Jsw48DSg5z0yNnOVJmnWj76fPORQztpnukusO7swd91uVQYbYQEXg6K7b
i8dF028FgQt7oswPY4ucTzRoorqe+o/CafpbFxWbLNPOJ1JQs6twhsJhZiXlwNZJJcul1WaJbBay
KeF2cQlXCOzUns6ya9R2r4KDfuj1uhbJjydIYpyv2zhNwiYN8M5M3m2XsymDlVHZsveh1IuGoLm1
DdRLD6bUdNmK5oraiyt1AxUyqVrI9M73YY5gNlK97j0opYo4ARPmOxCbeWlxXeL+fyj7siY5eaTr
X0QEu+AWal+6q6t33xBuuxsESAiQEPDr34Pa4/b4mW8mvhuC1EK1q5CUefKcNAcV1tK3ZbE3LV/N
X0MLJ2AX01EzZ1yG2sSKt4OANmJHG9tdI1fUJ2CX1u89yGVOk70TFlHAyVI+BnUMyr6j5tMoHOdI
rGRUKZxEa/VJ5qnpIQ7n4dHOSXcY8uiPdn/0ynMzN28sZ94Vh09q1178YJCWJsrSmGpxNVaZkRdn
yLJPXMYFCJoOqm0OpnPIZbxCIq7eGpN6odyWlLgr87Rw6qYDcS2SBFHWbwanKQFpxsgVZ11wsn3A
8B1xwkRnsnjD2rsbnCp/9D0cYMJl3samTXuelnQIoult31n0J6k9lmALVvfZnFtbVUzTDiyk4VrP
kUrMkLIC2gIWyLdaW/hFhgLkNZcN/yMX5P8HZ5LYhECQtIhlPeevaMwDrzN3YlF/o7RKwqFVF8ez
+msl3eog+qpNwFqSV9MmSO9g06/V1pimY/bI37NGy9lNTSyt+yAcEj6n0RizKvHV1w24FezOs3N3
DTQKlADiyf5oLhkL2k0T2N9ny+qPPCejSFzi9kd7uZghxvS5xDxz+zX5jznmOePUvf6P6NWQO5o/
UgYuwTkE9Q940FBu/eP76ju7LzTz9Ks7cLZhuVMm3uJPOMvF3ImixrFObXntKCn3po0uToVuA3Qg
D9BvieWViWlUFY3OzPXIqRoIQqAmRzAaOrd/3Q1u7X62jb/v/v/HabfbyCCftyapFYAQnBQ+gDUT
Fhsz98vqaLJYxqz8sfzDNL1fg7/mymaIkr8Gf5l53+GDaitL7dEhp6hpmttoqnZsYXeYC/B6L2Wx
520BwBb39Rzz25B4qe/a7VtXTVYCjrK8g07D3YkKQWQR+RXiAs9LynEIf1ZZ0uPX/hlWykpYPZYH
4WBLDkUvkmis+Us+Ycu3itHZGpOP5MFqCL/jLpLSYOfdQHzJXmjd9LvCUpAaGLOc5yTU2XTW5TA9
efy9ZDN/0TXnR8+Pljcbj4bSgK6ayO4PpnfyrTQueAfCqD0inMBfYB5mM5pvzF/wafrxQxMNqCsS
8/baD8ENy4tgHQQl3SsQ61bdSAKkNER2oeXCka1a+obF8Uqjxrv37NLbh9QpNn1Qdt8i8mZJUrz9
NTFTzvN/f/9RMOSv4BMQVegScEEC13ahcPxrv5g97JpWHLKncIQv8uQ7kb/pizKcNnm9UoPKjlbo
ZcdiaO+KPPe3xjLtyKyRLvmyoaYB8g4a2E5rn+2nsESMV/gNS4mrnIRkc7/3hmC8tm0oLk2o0ryr
p6tp4s04bAaLy5UxTYfvxvdhp0AYXCYRiHNOfTE/GstcxswREHcBVRlA+V2XLnRLZO7JtlHZvB5L
UCXhZBZpZ8v6FCBz/TxSpLAjNj2CSZfv25KUaTEMgVzoUHPqQqy7Mov4c8mbpUxls/X97pgr200C
HEvbMp77Wx9Jr8+LqHw38eug/qOjWIaYGWSZYQZzEb45XhZCPyOgjxtyheRUXLVH+fuuMz3GBuEh
ilKUGvkxihiE72WgNdo30g4vf+EAxvxqo1Myg8V2Mi0NjqPzF2Qg3bxFli3zkyLixQEKEOspL7Nv
Pvb+W2MpeVv7TfTI3Izd2aS4RdrJenJVMR5t26dpFyjrCSIlug0BtfYa7NQrBDj8ir26vOvxgxSV
HdxbJS5toZskFmV7NG1MxNtGsmmblWI4WpmljlYzDce4diORfNnm7mtMtIw2JsK+mwIgszs44+4z
iCsAXhyKTDyanLvJsps7v1BtMjYxmOaTQLCXA0r+Ghc0UID1VjnDPXD8W4cGQRp28KC8xTQXW+bB
LffF3cLoPUxdQEkihyo7d0OW/DWsbOWUfKrj7Dnzj1XfFbfmwseuuommizGABgJ2BrL81Ch33vNZ
Mz8xPYQuySffAWy7TI3xMh0jWZ6x45TXsSdJ3ej6YiwRVgz5C7rsRuXVXFiNFNcMfRXci3+1+aKA
Ly+ilFVDcebd9LPPBu+xCkVkLEFL77G05j8s5Nw+rZ657mNVZX/0DRBFrQC9slUuwvkQFKV9MHdS
j/PnnWmDDtNLbF2DoK/q9kCCSBy8xsmQbiOK18nnveNDp8jKmicEOe991E7TfmSqPrlRBj2eNWU3
SrN5bSHVeW2YoCufF/KRBy1JMo28xTjQ9xLx5I+AO3idRwkFAC0Tf6AIOvquS0iVsxzyDnVirRW9
hUX/kYUyeuFxEye+cNhjA5XYKosgRvrvG+o/lLuRB/oNgkdsqthM0f0XF6cKs4LrtiePhczsxBy9
Wqg2rXVZHwx8PVpQqgrbrg/m6DW9jPa/em2n/tX7Ndf0usG4V24j7v7TfPM4M6FwwTAOus6djrwd
we+SBU/+UgSECpR7BMODm3yCWFEZ65Pv0j5FvKwfRZd1aR6H+tFH0K5AdrUs99b3qXieIzofRtIs
GVmYQArtdZR7EzZJmGFOQKVvZXuepdM8B0GTtlNbb1Ug43Uui3AH7U+7DQY3fFRzcDWB4CTnIolA
eL4vdRDs+txut7ksyaM1eFcKqdQuDwp/543twe4b/hpYoOZDKe2cfY+7xyJ2g3XchMMT68Mng3L/
Hsp6/msoGTLnc2gUj8+NFtYKikly9iPIkldODe1U2aijjAv4dGrKo7OLFOzZkzp6c9l8DbEo32yv
fSfFGL56gqkkZtn8DNUaJJFhODyOBCIMFrvqvi75tGoVQArbksM6agv/lnNr2IAYXNxknbC3o/Ll
KdQ+2bnWGB/iiLCDZzXjnmhtH6O2bXZTCDFgTBu6VaMgN6IMrHUYTfPFBS0YKUCtrrxs6lVJI/nQ
dy5ieZfrJ2xcXqLY6LxQYtVgTWjrG5nnF/xLuh9wAM5kbsl7oNnGV01xyJG02bUa/5zB5/Xt1Ezt
HRft21h6zquT+/aqz532UPUQQjq1Tkw7GyXZdiBCbcac2K9FHuyKOioetLodsbj3czyVOwGpNJRS
PU2R1Kp++K1KirZS71Mb5YkKlXikWZ1v3MDyjrLl+TnKA7au7TZ/rnT4pONZvVtVuVEq8DdhU7q7
CTFN2niVurIm8zaesocjAZsVG2IuNqorxH3PSmyXhcfegnbeOKKTx6qhdUoqER2R+CefF2OGyMbB
BwmKlelwiKO7xNzarMStGfR5Gy/TPTnzY0X/eIwZHFGpU2I39d614n41aru7yWzqHlTI3U0OitsD
2HEcB47P373iVc/F/IPjYE7Hjtt3bjvznVX60c63cvdiFRGWXkvatz7vUjOHR9GHcu3mUTC/2ii8
esfAgzLbcjgBhbcYAUd3No7Fkh2wG95T430sF2/xUkx7p+Z70AR/NX21Iyt5byyduRBF1LT/fMb/
s808xHzCONQvzANNIKRRsIJYKH9QQ9vfSBZdXKssHkxTGMhDj2Tyrb00RXHHIKCk9tZ0lkHEQKtE
MsCYsTsBjwu3PrHLPu3HYQ153Y1Xz/I2lJa8lwU95nUFGMsZ6l3rBN56WFAtSKfLZHDj/rb1PHXv
qvyPYWoCLY/Fz15Fpp0ATMdiDRav20bdaQzA4TQXY7Jqwu8XBHwF+Mi7ZE6TX0p6gDQXeKVpsnTw
zbNj+attDrHQQQNo16YXXoY4/vfzBDjDvzvoEQQjESiBSK1icTqO/RcBp/U4m5uSu4/IfyIZs8Fe
Kw56jrYhcLe7djnI5zjeQrb5y1r6vqylz4yUy7E+/tvIf84zI/vlmb8/4fc8WlndVnd8TrIhQzol
Uxrplfhk9wO4w1E43ZgWc5lAltpaZY1SBP/e0Yc1ogADFEcRs1dxxw9FFUDJsKTcsMCbm6DLdsYy
F7+nwRYbRZc6QaErMHEjlQ5xNG0L7qQzeEvQAKr4lkw0O1CvvKO8jG9Nk7mzKNI1Kp8tnBj/6gC6
1W04y6ebMu7XPpvdS754rRNrxSqsrBa0Ex7cF05pH+E/VMnE3LcOOO8DdaL3WbrFY+cMejPxzDk4
WRXcoOxfAXpp3u9Fo+M10Ciot2RwJYKJ+0rwbcXC5jnkujwFCtigMUfwFbFrBXLTjVw8T7NLU8s5
hI1QN1bN2QqYlAv+fRNimeugucm79ez0oE73lrWHKyHXA4MIdjvN8/fAbXQyVYNcA5mOHpVwrx6S
rT/YgBTK2EASAmpQuKs9ZNL/wwigm81KZo67hZDH2cxCIqnhMnZGDCzWTNjsCWfZTwhFsnfXfVVS
9ZcaymJ/l5EuR+gkAqA3dXDRdeMcSiAla4gughdbWJtiDNgPx6p/jcBfbx8W0dmahEhf9cLv04JV
cMEXfiggdZXWHWJlV4DkAu41tSJ9/KTIZYXKT3QaT6OdtzkgAppIq4cetC8DVO7Q7kfu+DeAmau3
DrrgZAAl/DkSLU/hlFYP00CdVYZ/zKWmsdxw8IzPQcGm3ShBZZnoUByzMWh2TdREZ8CN9aZEBck7
/GIoyuAhoTzlLOw38MHns9dO0Ea4jbfPbWt6qUacAWKMgZln3XmE/iAx7X7WzyuvGDFs2bjGdvxj
mF21QSKXHcyaOJ4mg1/DqgoS7yr+wNFePfv4ClFEoXvNUe5gXYdRcZJl293UTpWlOQR6bw4qj+R2
+IPadpPOsorBjIrdw1KeFH+s2z5XDbthYRX+YHX9zi3dPZC2Ff/L9V0q9f2ZyMZWFTue7zqA0+zA
h9wN/X9wBeVYOaRWzfQItk587fynyFPYeFEu4xAMMejlddW+MlqKJLSkuh10692NroPSGmiv5mo9
THpVQIeRemKs9iYQMSbtgz9N0xs28thScRfPUX3KHKo3RTeKa91VXToC7Xj12HxHDS83jvYiIO1H
H4rv3lRHzxYkninTDtsj+fMhZW8fLbtH8kaJ6VtB+LVHxaD7bmkvwNxe5b43fRtObZk1t9oG9G4i
+qaa7Y2emzw18b7BBZDgGs/UFcE+rIkvt0Fj86QNvHJL6gGeJYTjyFVGvPsFphPtrKAaGE6k5Dkc
JHvUJ2NneaNP+RgoZCXG8u8OMyQUIaaYgTLuxjWLxkfphxfDJDTcQ6jc69PSZIFhflcIUqPERKRX
EF/a54jIdk3sJRiybYESIHT8KSmUq24efJCovZZZZL2goECQVmXnXGaI1bH/O8Difk+nGThjZjq+
uc/pYZD7Hx0drrM35bfKz/SO0JHf9uCgJ00e8peuo3ITkZBtra7nLwUJX1Xm6wttZ3ofQzZrmqeY
RzsUT0CJn2USnxD9+W6XnfzCls+02flexl7iRoRHZIm71JijNd1Df3NbLgWBeJfdkDJoH3It66N2
vGFl2nOe34JU1z54clrxeHYSuxYbX0q44PDkTyCP/3n5arOJ1Gu/6bzEDPnqMCaYonoNzRJZcd1P
q9Fl9V3c8ngNd8PGQUmHLS1Ze8rbqdlXcAsPDMyFo4cFuvNKpVAjhDkbOx8i0Jdntp5YOV7rOs5S
EfH+sZJNloyOo17soq8SVk7edzdbcsCiee9Ev5mqLCuSOdhGAbioiTdliapymid2gyRMRuQPldN7
b5h5+TGATLE3GbOxR14gU9WdvWTTmogeMuxvd6YPGZ3PPm8Rxf/uMzm5f86Lq65YDZq7nyqa2Kch
SKVxsTMMTGhjvUMjCoizFo20zIm18XUtQHXFG6nuYzvfw43PP6BU3BdZQ1+BhTjYKMbqpo5r72Cj
tM2GlS65jzpksSlKs7yXYYrVT352Tmsns8uta+TMzVbCGTiMOcol5S38zdatp9emzY80ruW5tytv
S4DkJQA+8w9QThn3vQ9LyNcGyeVnoiqxaiM133pETLvZc8Xey5S/qay6OKJSCt3URe8cvc6hZ1u2
9Rqkr+rZ0/UT6gCod7BcNqryi+9ThbodIpyKCwRC2GlaXuzybvDuSFEVCIvd4I3ob3CZITeouafP
1MgUwlHo45Kf1ItewXSAEfTrznemEfUNmjmxpyC8DFq+diIeX4ZomjaE+8AaFyKWdPyVraz4Yap1
e4IIhqa29OmLakrQ1fB67IwZz91Z9bm+dpmUd7qp7t1lVNx49Y7JCUVpFhPgHZBPq/jBA61ukE/A
VyGgXPkiSc10Isg0U2D5v8lWkxpWFkpO3ZomwgnddXWxRa7AO9bVCMFFTuKtL3rsDHZtrXpHqYcq
HMPE7gb9TebirsTbkSfCWldV1RQJL8Vx8ob8Tc4OhP059R/t+ebTMbCqH9ionzLpe89COvNOMV6s
jRnHg0otCyvtsxf/LM3zEPUqf1fkvnwmjP6s2Bb+4+wLUW0bKnow+J3Y/ofC29EzJNJhaz3omDvg
NnleOrXzcGtrVh163WUbyCWbh6yBW+K7jPwU4AXmEov4a+wEXeN+qm7gFmA4FfxBtEWdiMYLv4Yz
GxWpzKNrCFwPn2OXRweLmqTPpJt+CrX5rECpr+ujBOL73knnMKqm+ib7wU+pLPnFrzp31yDu2OWN
U15yqEbT0GrybwyK7BxOuZk0aFIBBQVPYwZvwl12AhEw+kDyMnGX7HyBglcPlUbyd9lBTN9va6rm
v/uWeWC5kP9RVgaUub+9DyhOPNQwsEOUPUdplb9odIBvMh90QvLgIbW7qtRUiec6yBJQzKotiGL9
MbI1tJnmtlNIR8rl8tnD/SlOTaOue2Qi5ylKcxaASRrOZ8NzMXQYc/cXJ+YvU+tgQvUIGfo7iAZR
G0gNAxzwIbonjgunMxrU0bFacpJVOKx7lNZ4RKmSPFmioHcmTijGEPw0k5hFMYmUamN7iPnNpL7K
sSyLyHsktYCrX9+6rih+Kq3XkdtjlbR5k4YTyDCQgn0nMpxfYkf2KbQswdWeKshiKxqeZelbO4jV
7H1lV8U5AF1g48/aOsSF/1RkANRqkGxOgOjiI/ih5cZis37g0IbirNTTewZ6s/TxgoCPB77HUD7q
Kg7WNO5+TQIQTj8nIWxtf0+aDFOgQ6murnbp56Ry+aQlbPr8pMy19IOdhUiRgAC0HfyYrTmInfRp
lvl3aMKck/aq8jCLMoazC5Sxz+DL9uOY7/wFg2w9u0mCdoo/MUiUl0qWePNR1MFK2+BvWpYTvojh
o1947lLJcdMBT9lFQUmW5tYrm0vuVy+MsAzl0aDV7Xv3GWUMsxvTZC7GjFm9AfBenv5q93vXTRXT
3ZpP10p507FYCiAiAwIx8XL3dTFtVT6IXcVP2KGiAXGbfc+rhXBcZ8HJWfSKJASf1o14eHKH0H00
vZOyg1MX3+fd2O9dVnnP1RxvkKQL7+2RFHddoe/rRQTW+H28c1gVrqzZ9daWQj2gRnR8p4G/r8yq
daKJ7+IpUp+m6WWh2GfOtA2E/AiW0GwEUX8DGCdEE0yrdM4t+J/XrPnpTcQ69fFEzsbBLZwNJXZ7
/vR53SiUM9B5d1gBnIY7U6G6m7ZLVE/rC7Cr4aohysxXKFdQnERZsPtgLv9snxH1jTxg98v4QLH4
1XdP9QSGP5MQZFaqWPvmL6JM7OH6RyvtDfYunAP8AKyYEyZldJZV0TxaMl+bOHPiSuwZ8OFUV666
n8ZCbEXklRuTKMwq5iWs8uNTha/smZcXYTvTE9hnD58kGHC9vNXsWfYGvjE5sExZ52iQCC9L2b4E
srrkC9Y5lOIQMh686mosQRSP6W2b0WwfW32/pXnsX2teu0kErspP6W78qv/g0Dq88uYKMLiBiPBf
N5b1d8ufXRzshTL5cwxvJXm1Ie4zKQdwX5YcEQHcurxOvEfKyKVOvjG9A2SSbTO9RSThE2L1DD9n
CimBvKkpqU4qaChqr/XkVbFu3dfS+cEaZSexU813NZwkEAHDaFNTHT8yOTyYER2jCFhp/ShF3W5V
xOneqVV7VQv4ZkYQFJ4QwTCdBfa0lVzqjXTLRdsQ09gFc1aRU0yI68MSjST00lqR8pGN9MZz6/Zi
Dp8GFiaIi3mNl74vS3r5H9bveVmGF/G/n/6xTf55/i90G2R+HCTq/lkLyQus3srtcXqY40NnOVrt
KQMnKY79YTU0ZXg0wghzl6sMAZAPjdOq7DMLXLIh2yiOsj8Qp0C0DWzi2PpjhOy5/VCRKl6H2Kq2
ky/LTZhxoMILtdiQjMulxo1sUJ+ohWCNoqjRMcTO+kT8+IlHlXtrLDsfE4+XDxUFauOEPDtg3+5W
OSfBK+S5PwmIcnci7q2bah7GhEFhdjPFVgsMYrwr5NBD/Kd+BqhU+9oBWQN3YZieS0/RlHb1pZpy
fdOUkCzTKGpuuphku9LR/b5DdMoQQ64n1Q73o2vPp5qqb87sDvdTy920lEO+CWNkFQTOup9x2Cce
vrtd5ZTWrs3k29ShDhzzmcD3kXsr7cTddwernbuCPPuTn20hB+bbsBXqrgjFuQaV97Vm3srklWyJ
ukSTbooLKds7bRXlfhxpeMw4tCjmguMTDMWmRbm1RSe06KqGD+3ivEWGhrbxS9FkKLTp2d0xIpO8
RUoMR6mi09oLxnbTVZl/22F3SnXWRptIg1GQoHoBqjapilyjzL71QIP77oAwkzSi4UlGhEDAM20a
O3ouAj68RRFtklZ3/bqcVbkNO9tJsQPo5zgMadL5xfAjh3a6y1tdJMp7GLgffwSDdYegeCeRnV9N
BIqFqXJTKR2ZaFZE28qX8bEZ+3EXRtYhmxu+diZUc6j7IbHBrn6euRo3A3hxmyZTiMC5vHUF+Hs9
SIdvqtKXCMnWd6ScgNmQOM2zItqgXJA81KDFGLUfBvxLFsineYBsoT6NeVHemUvb2s7RqkDhW5oq
y+pSyqJgLYLGOWsyQX+gxcsYiUsbcvEAVu6D08X1LYoo2Y+N5Tw1uUNu3FL05ynoLhACgNLPyhIh
3HtpK36yaX6Noeve54RRH0Lsxj9ZAKDj9VyE7FWHQI2FsruNMa0pvI0EwsPQHfSNCuWY5Bbnr75V
0lVnq+LoxuoMmmYE/jOqiBkFTRHjrkXNpkoU+ZZN+le76awAYgKuWYYYG9XGvlmk4ashmx6RGeG3
bV0+wjvpb6axxEqatXPQuh+e7Ag7NajhbAuQ5CfOXX3HosE7jyPZBbVf0BQFtQDo+aCgL532lOm7
YSTkIObqDTlGjNCQ0+9jirpknzZFRdxkgmoyyUY+rAWQ5Se4MWoN6j2OtcUMvTBO7dhRe476zBsa
iynVsrdQ/iX0+PHzlvgKYRI8rijVS2uV44CKXCst9I3QRXzg/XRppzK4jZjcIvpc+7H3s9EOPLxS
vmk/GC6zZCJ1m6jbdPR17kD0LRHpTKrsP7R/ryOiH/uqiE9tNkM73NaQVVQKIpISWzpK+GU7W1OW
CCznC7OUuPDljvjOhWHTP5om0zk0Pdtq7eWpMUFuYjeW071VSAk3PQkeusoe9roPu9SYhOYzkLfq
e2nx8AG1hfWVqSatF0s0UGzSfFDr0R6t07xcwCb7dVdX3rAdivD7V9PXsK+xMRTFSG3g03/PJGF/
BIv3o81EdBjbvtxHKoshCR3ZjvpOftaU9tui86obpBKnjSe89naOOrKOGepAaJ1fYpzMu4Y17Ih6
xPJQYPnvFG2ik4dKqRt3sufbsZXNOgP546rmCqWnfW0/iPqu6wKwDqKZ3aGudbkb/K7bl3ksbyeq
KHCvunt1M362W6z0qga3wOH9t7JTXgqmHrt4SLvuQKSyd4NQVdo2LuR2QFH3Toin6cBajgzdphHx
nO8hAgvX7sL3SLB7Bz5E2gMVvGjPWqMShfjwISorsBe+5gP+Ql1UzSXgVO26Sd5EWErbyo30dgzA
lbFJBGwhLNxnO+jf3JCVHzw8g6WJAgtYzJcQuedXUngibQenv6I2iNq0tWxO0dgd4xI5wSy3+gsU
RirlPTIBbTOmRdPV73aBMCvm8EnCyOcbyAub4zx7wdkFj2RVxNp58fV0BgYSIVEZO9iyN70dtt9p
EcxrHdntATAlufJev0NbgY0SWXtExH14x3pVHj2ao5IfG6YbFi/hSxC8lY7IIcuQ084ppNqGOVwk
lCy6U2Dp/ohBk0sczqbrxHwNhnlnbzo+qGfAE0iQYARdHOeobdidq/sGPIB+Z5O83pM5DvfOXDYn
/JbVdrJleBv7bbyieilXNZbxbnLpdOICdPyRxtlD4Pv9hXTjoYIyVXs68Vqke/NR1meKAnxbZJDl
2pC7cnyXq1DTdm+oXwqFzcEUiSSKWoH61asoUahp+mDbA7/aWQPIVAbHoBvq1PMHvVfKyddz5PBX
CDHekXUZL20MaUfjFT/psucGVZyIwRIpdYHDTrEd7gc6TNtxqPg1d3UMvFL1P8K4QzFP5bxbSFm0
NiWPre3Pa8epXqOpE6uGe/GFLRcI7HXilnhRs9ByrQRAkLOaOyLWRdbFFzMwjkN/G5V+nHy1obIb
9C0BNpblKWZYHYzhJfp89ufD6tDZ5mA1DHp+nqy8WEeN4GcrBwAIfSD858GrT3EZfyOVF5+ph/i6
6O9nz6OpO7soWBtD5d5lBxJHzllAoJLOqK8N6gmK4sd17+75UE+3YrnQHZ8Y3yA4pjuBSGHlh8p9
RrnT7143jh/Iz81gKsNRQbTdWTVLehk3aw3sG9tlnc8Hq8ZG7VvB3Yh9ZGdPVrmq29B5DMuc7LLK
4ijSyLFenfoFnJl6NUc9HC5bTKc5A3uEeQHZlKE3onhM1WwieyKnplVqQNkddR80hO1M29fF6aN/
DekjF7gaAf0L3ggqEvb9c9TrPuHEp08DirqvBhZ4lyouEKKCCwE+97b0ZkgEIEgAvweFILXb6mSm
8qw7DyEgEKp7hjxTAlH2uDdtDvPCZJglRMVWdCk9St6Ri8L/gpDKLI+uuQcvmbr2d9uypgOYp/PB
t6A0STLUTqbTAk20loYjWL1YPa1ftV2AsA460EJcjgCAFwew0gcUQPPCtBqjbh2CQx8UFAnJnNGT
LUa+pzPHehC2tWrJ7CK1F2fXiehrHuZnaKPzAkWyLAAsldpmTtfcAU+DJNlqOXRsErLxEF4TJLXd
Y9hM5Xn8P9rOazlupInST4QIeHPblmyyaSVRoxuERpqB9x5Pvx+yOQSHY3b+2NibClRmVgFstgEy
85xDXoNUSFt/TsrCvfMS8xPvH/vTPIHmAQ7+B0LcWdhiVihYxVPcruopAAtAXBxx1fh3bflDJnYY
qvvCGZKd49TzQwKP0sbQ2hFkgjE/XGywfRz11KX3YgkRB08LcKQocMBgKYc42apWzg3wQqA2ek51
23Xp61FqlMke2kgLTqihaanDEnM55JuI91Wq9gco8+FFtKCcVFSg3Znm+WcZeBt41x1IKwNukbNV
2/wAZPFjWykJH3++FrmDdR61eYQchVfm2qot51FsrVuc9KSZr4rY1WEjAtnVpTZV+BE2ODWHU6Wa
7qg6GQ/qNFlbww+Dx5CrPk7OlF4pPFpWejCDRpuWFMI9Hay73lJNfqbp3PRKHSxObP7SA+o7h/3P
ySgotHZTefBcErdllDinxm+4F1uOtAT6nItR5jK0zh1V3unQd1G7J21KiaIECTko6S9+EibfEBNY
GFGU9gvf99q2jf3gmV6UaG/GtX9vq7wpouQ7D1cU4Lua5v3O4qdlmcoweDpdtZZHdgBcGy59dOxT
PuyUIdUfjOYpMhuAjaoN9YrPCwwlAszJqlen176tD+A3NCXaljP5ADOx0l00K8ajDFUIJJC7re6g
BeqrrW67joKNXl2PaW1e4gZNu6OgZ98mheUdynjpE3c089RGZFo8OKw/aaHdPA3NsFEhwf1kOv3e
S1TlcblR97tGezHoWL0lQeBfplaZZdt4GuJDppdxDdcuChgl9P9HKJhSarHFD9ePC5QDhuHEZy3i
idkcHy2YNLaTl85Hy/Pdm6RWvoRxkTwNICTNrm4+BdNUfyroRiqNVrsrA6X+5BmDte3hqOYblikq
LP5R60nN+K1/ZxU0VQHd8u/y2P6pzXP8EmRxfR2pIRUhL0hebNAye3NooivxgoiAuzM0S7pX8CIz
Acttojyj/6g+8ftBGwvm0enBLYaFvbF50LxxlJmGwd4yriyjSXewiNggppIGwia6x8CB258zUgno
V7jqjrw+3knVjmXBz7uSOBYplhD+TtpE97JW9/rgWGplt7+s7Wg649eePN8SzB1ecyhmOuPFm/Tk
/sxpri5T2rT4wZpG9SDB+ZBS3xxN6AyX86pBku/rjsTYZe04+juHgvZRgo2+1Xd16PoXb2o3HfwW
WXV1WRsNFN56SkLyJyRzqGypsCZHxHiuLMfr73uo7w9ZNJe3bnJD90n0SWm2vaYOnxTN6T9l9fgF
FJV3Lsx8vKp6wJuKMQ73XQtfWdR7YIeUyL7YWu17NcMreDH1kBXcmRSbfbWE5zbmiZlG8/DkDu5w
L3vkdZTCeZJHRzcft5mTD9ziRc6O9un0JggAfoN6+5GTnPpelqG+ocvDus98K76KRvfUtnP20FnJ
505NghfwyPoJXQsYr70xeKmTtj2Qa58O4qV5oNlSI/RO4i3M+jlriv4hiFzjS/e9qbLgSg8LdVcO
Vg1jiF3vGnCrxyamyImmBTRIXok6yD62nD8O0+XQ1LJK374LeHdoZlp5SCbSB4H15APC/GLz5z17
Jm28oxd8MXi3PfppcZKZYg3mfRxMTzKL5xwK1Hz4IbOaPxr4dlRRbq3CL3MNd5A7UqOTXeN2Ng4+
nSm72FaM+8lXXwdTuXaUIbhfzdzwl6fUDz5L0GpPzU7bhxOV4g+OIojVTeWDFliDJYR8BM868JgN
b6fzex4YrVrTPoOHP0RDO/3izra/m1uamictV8+qTrqL3umdC9cL+Pc63EaLCooM6Cq9HqWG5fLx
zvkNd9A/Ea/2dpQWmbcfewAlHxwSLN6hU4J3XsA+yK/YQ0NWgtzrZdemcTdpM9O41wEqJsEyzfkJ
urDXIeZW4ZQugxytjjVudXyI+w8h6/YzDfHJRvZf18l0jVnP9B9CPmy1rv3Hq/zHs61XsIZ82L4J
lsa8D+4PZ1q3WS/mwzZryP/2evzjNv9+JlkmV6n1U3Xowuhp/RPEvk7/8RT/GLI6PrwQ//tW65/x
Yav1BfufzvbhCv6ntf/+uvzjVv9+pdA71NwdGsUWghBu7aLlYyjDv8zfuShFsSpP3ddVl3lnJsVl
l8v8suDdsr89gxhlq/er/vmK1rOuMSp153m/et7v9P96fh5mePQezJi78/WMl10v51nP+976/3re
yxnf/yVy9hYMhFUN/WE963pVH2zr9OOF/uMScby79HUL8aTLv/yDTRz/wfYfQv73reip73YTCj8b
M56au24MnX1NR/xWpmG/UAaYeUPnDl56tKytWrn+TnGbQj+mDaJ+Te1xR7m4JXCcAnriaF65BaRe
n/QCzaaduIN+b5qpd6bnFwSdmPrZS28qj7vAUi/1oz4Zzs6kqLQF97elzEDr5SLXdhFzE103kXQD
swelpxxa45wo21XoTXdeF66mVQrO940YStwm/e5HjXJtwg+8zbMsOVKTIh+lZsUTXZlXZpW3d5At
5U8K2Zdby2sfxCdRFZ/cg2fX4w5YeP4kYXqClFhIsuUkIbqvcouUc2vKrhKQlgU9XGZMs+ByEnH8
x7Prbv/gWLpPEvVvzuxNMC/p/q9BbpCBy93hPNOJNW1suD/OMkdsMtyOqffqXh3mW4htKoQUIyHF
8LpM1sogcd7bLlaVhIfCBLyrlSBajDqmCiCHMpAlhKR0nb8LSlz3TPfldHy3hs7TP8LfWSFXTN3t
aKgDNH1w+CP9Zt/1WuTcyVGKdkXf5935g50bomjH/SnvoQ8Lxja87ZMAtoY/9pAIGUoeb2GBsvvj
apOjMHX6K2CQv32wyyZl497U5WyfxCkmJx0OmToN1xX99vRMUidEyMniJXK2uV17F7s4xS5H60B7
nX0j01kI8OTQpZji1/HrWlnWmJG/i4y6RfMsGw+0APTbKJ51bwO/XvOwqTSSJIgaKbxraaEmbWeP
h9gr2ochUNuHWiudk9O7n8S02qHf+mRlrcuzBqEyZLQjH2wz6LfTslJsl3PITqtRzuM6wXQ5jzjU
cv6aFXVzFJiuHMED9fiK1/0A3YWEzys3F9/lWDC7gt6FFpZuh3bnwcsZUsM9qa1hpJBgV1lzUirF
5thX1PpPx61m1OpWwv227sebVtPtTdD02a6JjVfsdKJ0nkt2A3T0OhhlA1kn2XwxvQv5iLwWfxC7
wLHfhRqKP8hyAWJDX7CJ4PlHOI2ctWkAlG5S174Jl6YIFCLVb1kBO9CipLFGhLamQRo8ZFv9+kPT
T5LRfH4Qo7OohYJ/tUiA7Iq33iA4jW5yO6BytGQA+aQ8RVRRIa6EFk8G2LszdOXa/kKaVwqf9BLX
Ug27xNFqMexhPWmgjiubx4Wh4BC1dbwL4QUPt3QK5rSDZPFu8L36sRym+lFs2mLrAHUjOUSO9iBz
cX/YZ1Tj+6bzg+vebobbXrX6W2+gQryReQxl+Y2r3xVdMea7i4PkE/0Ao9P9GiJuQ+Fe7+FfDsrd
ukOXx697fbCFy36+fvfBbKuRclT08bF7Uwl997vyqiJa+/OWHIL27hfm8rNDCfDmEiPzdysvPzKD
H6nbgKanLQg/+HEVKqZZGr0M4MKO+SI2J0P6djSJqNw6F3c/JJcVH+wy5Qm6P9L5/7UZOnfekPgE
NeUBYs7MSDmvQ+43r1MzaDcdbSK34hT7ZW0PGmcbzPW8X5eRVfd3fVlp2wvbrQngEBjUABmgaUQR
TcBatVec5hdj6rLg1ObOcJvHOQ+mUVNdx3NaXSdG6qpPg0XuQB3dfCsx9RKYCFRh8uiM7qi6kYe8
E5Mb6sWWm9EBepBGU7Otp9vwFY/OfMXPnHYPmFW/l6MMHVB9jrrzateRbrvNdAvuIkI9labajTaW
1tHhsoH4YVwH0nr8JXR97yIFEuuLOzI9qCrfzibRzXLKsVAoyXC29QLCOm9u+8a8nO2dPU8rumPQ
xRtm/XpOo+pInlp99roMokrFt3/qyHmEXTb86rb5sK0B9T/4b7GR4cwfYgfna81p0go+5UCjBNA1
kKOlXkM6KQ+uDPiahou7siMyknQ6vNoKgFXFWKGws6y4LJZ9hnBJ6lWhu2kWTw2PmbaTHe0xvJKQ
j0uWvYHWRrC+s0K8hVXtUt1xRvuenvV87zYQDfOvs3/aITgRLam+h3YMr4fVpPdVnaD9i5jhwQLn
8kliha7lz7FqP1uUaWh9UPRa2TgaP0mCGWhQ/wAMkzBd2ohVA1418QraQLyOS6ODeGVt0VGHVD3D
9Oqtzz5bkzr5pl70pMjXk4Gv6J9ap+KtFiUq8WYFqjK1SUNTo8Hy63Ub00+be4hKQPAsR6tjtYWL
lw4O7WjHoBUkToYBNuaLA+zGz5kK3zwMFFHXBXKKDzvJKSbYTmCEZmMJXs+dLhdF91VzrmhrMhyz
3NsT7XiRPca/gINCDkb9JeAFoFgYQTU8dNovlaXRZFVOz1MxgM9TkpRKeKD94uSqQ/FT9c9BOqsI
IPKGXZbLrnmb19cj+d7/tqs/6nBjKAr6Ptw8XluDax01vweZTX/WBv6w/jbSo+AlLOfroCLb37rx
/Kmoiu24EKOBnyvu9A7ZqGCJArTIvbONIIl4vUSv+FPYUryyJai84Va8kam+2zKfcgrF7OG2xU9K
CikVBq+gg97pnlQIx687N7QPiF3ZX5Q5upPf4TUipfHzuowc6xA2FqTLJuxUw6aereoo98lzHBk3
ppNvP9wrA6rkDnxWVePGil+9rzbxRE39zjON/PxsLrfqFHyujKJ5Thb5RiNNYdExm1OrDspw9zal
KBqcZZhz5xpwdHm2FfTs2Ki4ajQ3epLBo8GjTOjFkxncFvq5MtsbozdRC8mmbDxm3dDzJcuCmc//
k5Ol7XbR3zoWUNGhKNKqp7LtnLOETLo/3NnufFwX6PacXPENCqpeFgBltrYt9OmXmMt55+S+LIrw
sokBveN9OFH4lKtwaMNHtt23NhIrA13T6Y7epuFgLtvPiltuR1QRnpV0p8boCRVdMzxPQa1vowHh
W7GNdNze0hX101v4XsVUFSZUQZl6dhbTQHf6Ialt7iKXaclD35NhfRWfhJsxOFIvA7LTqr55mjL/
F7hDhhsvCIabyR/pQpdDGfh6VxR0Ld4CPkZVbx6JkalftEG1kTlUZ9Fet+b+sucakxXx5G/X1bKv
VU+v13HZQuZl5nxShzo4fgixG5Vf1MD7HFo1ikKdZ57cXonoHZxVDmVY5+KXSHE7UGW9RsrcXiMv
LgmlIDFttQCeEQmSPeRoPSXaBIqx/duzSSTPqCGsg3Qmqnoz3jsQDO7iUUv2Mu29EFtvjPe9Ozub
AQ6KwweHP6Q/Q+ot1x/txXgKy0y7qfM6tZFTYZPRfdancrgL9KClOSlzDh5Plo+Q2tcbv56Ha5nK
kHTuk2r28a3MqjjWHjtr3OWozdwXy8wzg+ARYOa6pIKF49x11pU/NXO09boWlgEv+64B/462cLzM
fER0yP5k+XLi0QyHQxNl9ClV9Zb2nuGxdtTwGSAAfZX+swxGbLd0EFn+KV1sbkOj6jwriLssU6r1
3X0e6KfK9F4X6D0tDBZCgmICipbtnbmHNnaJp/c2v+0L5/c1Hmgg7V026nZLQNVX0zbow+lKpnNb
djSj2dFWpoqbGk95+SVL0tezwYpUkb60nWsjbRO6bgqDpI276JbBJRrzl8XBDor14iy2qLBoIl7n
5rUBUA6ufgL8ZZFEyVQGI7Jj+miKYPfBsU7RbjEPoWXTI/jF0Fx0ciYjQCrFpdg0wmNv0fi4a4dm
PlCFh7rejcJHNXI38VRmf/HKWhNJHolNDTd4lvWA+z+ul4gQctpLxHqGt/OLc92DpmC4fGlC96D6
P1ghHF5JjYTexga8c3aVdg8yI4BIwBp+1G0cnOKlx3oj0Z0dOdspNMYHGVpYU8+l30Br304PuQ3I
I4v97CjXBMU0kgxWfXuZuZTRGsUaN4m8HG9eubrsb7wpKbF3a7tl7bC8dLmaWFfUqgMQTinQm6Ss
T7QLwi1FA+zTGG7TaCn4L5ZCjb2TPea/i+sSVPvdPq3caL+uCYYi3Ux98LqPOCAz/v+4z3ru8f9+
PV0/q1vDgqGsSi3jtmj0Yx/r1nXrG9xvpX1v3E4V23DrlRq3qW3EpxEIMLKQxq2YBvFeYiS8ApSz
11oPLMmyRCJlb5kqI+oRuyqA8KlNqmkvRnFfzijhIyCkPeCrehO5UfL6LV1O9PlsStOYrtDE2COV
FplbkhrmKaoyi9ZtvvPbgJ88JCaYe/L9Ln5yOZO7L6u2vXq9r/HH6Josn3LHByS4d7vUPYxFa8B1
/IdNXRyIpYHMqfWLPYd5B7HkJQQF86+9bpXXsl5MskDj7bPjnQItyrJeHEOfube2PimHOBvBcwzl
Lb0S1e2sWeXt303FISETrNZ2PQOt/b/Hyk5pFHx3bBjRavu5VAxlK0cmTSuXo3yxlamCUtyb99/j
0INV6Aommemm+w/cWDLVaeNV8oiG2eU+Tkwy1GEfvJPhTmktSH0D2rYsOGtOAPiM+rJpZvQ4j6ZB
A3P8bCxmP+uS08Sz9FamVgX0Ho4khQbmuXjRNZLwZIEgHF2CuaO/7DFzT/MQO+FzAFjphSHhY2ty
H4PChZ2VqXosSuep8W3UJNcp4JDrPoDQ5Kg03sUbQFb2GNumdQtF+PgwQ5NiTUZ3Awna9OCbDE2k
wIJdRfrO6Uu+vMbYTm5n93WBrJLBNdLLUpnJ+tFK4r1DK82udKuUXGc3HQstMh5LgFb7riRPZloW
0pKLzVfMdlsWdnMJEcfEBhuY2fJTqU+/dYGlnUgNG4+Qmp7UOFTPWte60bZ4mcCKPbaLa+pa5azZ
41VrOF6EkHY2nRJF//0SaQLWojvdLLZyzvVi0gCu75i2mJIe9huxp63XbiskPo6XrdaLEbdcYOyk
lwtZtyteNC9xrvNYDyBM4MHOWJ4n3Ujpr2j1B7el8Ei/WY3aNNN3K8+LEk7PN5GQ1l9i1i1Wx2pb
t0HtJ97MfE7Ruh+/kEJ7AVCpfGqLyToWnVletVmdfoLJ71edxscffw4YIwQv6oC0jFABTSo4GQMi
LyEDVEPb2NlV9n5qLlMJFq8Er1Pxflhb2LSnt/RYb4fOMs5ZQj/Q6Ltf6W/V/FOgQZcOiAeWr7pU
JtI0sXkmt2ucJboZ211SG8NN0f6eFpZ5CqF4ugFJyr+qUhA1BBla1JCIYUXHfLwhJSTeaQmRIxnq
BpDUxfNxbketcbL7H0ia2eCilzjZTuYkkTqg0NUpngLo2oOkz4BBMxizFipXY0XCfuZ3ZNtbVe7+
nqZmdkM3cEnqM8qym4aOqG3i+NpWFjVu6u2jrou4t8odxTyj1QxqfZhAAC4K6csU1qjp3gv9DhFy
79VrqX39OCMNcAaA98JTZ/G1y+J5oxWR/9J1tCNpfTG9+FVkbby2yV98B9nBogg8VBQaZaNYYHY7
A0QTZQPvpKFOe8Fpm3HsX6aaUD3AVvNuunoFV/df16ZpEG2dgUfydkF/Gh3tMUYdadwreM7ZXthO
KJ/RxT5RM7wZgmovtpGWy3l3cS9Lsr7Q9vWygwmga+9per13a6W8gj7F3SfAdn/Rk/hLA8TgUe0r
/X7IqnQj9jzrzV2m0kbuLU29wJ+5NdO++nPVnngBGpRKsuQX0G3Npgk8/45ewPmpVNpHsQd6Vh1S
37RIjHGSqGkPnUk7UQvP5kv0zQjj8ecwB8gV8LX22JftfIX6SXWlmlnwxOMgPfR2bv+Mvukt/CcS
Cb3Z9GjH0MK83lnDNwnyCU3HHRQWKRioN/l5MQI1SPfT5KRnuvGc+7xSlK0SWPyavR0FOalSsUVv
R6v3chSPxbnLIceKAvsx5O71mveicScDIHbzzop9VBtRDtx8cMh0iv3Hsszca4ldI+B5JxNm0XPa
p8ET5H75s1an8d5XafsvGoBjsVKWW6t30h/tGG9ncxq/BaiL7ec6eR/RLCWSf40Qnqg0jrZZFKKq
GygAPnKoNo+w22R8ihQ1vPdFZzn0nJ2lwgl2EVEO5eHEWTWXA/ANSmTdeHCGdjtvcYjXS10+NGl9
npSyBhSyPNO8W7bsTQ14vGnqc7vosuo9CV+j8sqnicbE68FV9MM4l8oXMliXCAPQzyabIB6yYyBR
OfVhbeFbRwX8O6Vn7QZm3fYJHsXpDu7zKyPnsrdqMRUHa9KHncTKYKjpdyjstBuZVV00g6nsr+Bz
bx54uNz2c01Z0kfMTVRV24Y8XGGQHZmbdvrs6PlOINDQo/I4jJzKTlDOru5oG9e21TMAxW0aar3y
HPnTtId1v7BBykCLK0Noq+pJsZaBXvOMbxEO6a01dSAF3a8Z341UChaPhC+Y9n86zANEIGvgsOBe
q2l8jJbva8i+LGo4qcVjPcCF/LfZb/PDKuk503eLul+FVuDkXIn9o+qnhOSxMd6kU2huZlg4dhIo
jnUrOQqS5hi/bfUhLHHvFU/LmugI5Yoe79rM2rWtnT9YZcqDppnEx1pv012jRzxpqinA+U5FZ9Ss
fx3KzDvovTojRYCYsQgdi631+nk7KmPzKI5/tKnLWhB+QFPXGFmS1s2w7aZR20nhcSWIvpQt39Ux
Q9SLDv4wfJaq5cV94Y7+6/GlvGkaSNJdOKe7orMPfdF9dqMd5JcbSx/T8zD1fbhPFKCeTv6XabKg
jPOBDF3at0eZvYW2Cxa5XoY3u+woM7FLxFu82M1FIOktXk4pod43u4KAqVxYq2UoSt/eN309b1ab
HC38mWe98KCxlRjLhZcQvP7rutYdAAVJ5JBUSGkNibMvquR9zLpjC/HakWrUT/QS7FNVWXeX10Om
sF4Bi+YFWP8iqmyXMDG5uUMV4G3pZSqeDzYyvt/9oK42mj6o+6blm03YBcrG+ElDfX8f0FpMD6u2
EQ6CJqiyW9OEJ1SiZJET9LAvLFTmf13UNsn5tVSiRRqy0GYO3K1MJjSkkCnfJKU9nmUeII9z6CdK
iWJTlpj3gaCu93xbOZfV4iYnrFFZJP9G77UB8VD8m0nl7VrJJ+NBhrntnZ0zNMF+tdXA6yghqsEm
y1WTx2J0vYdFOEwGstXwrdbkvPPRh8FxEQ4L7cRAlP2bBLwzd712gM4224pt3YOcHH1PjeNc9hCH
nWveWQ+41VxO1b2djy6g9DDP5vDRwT3HD0qv/fW6eeXxMSjNjjefp1/BoAQlzCLaCqlh/WjoBThr
x7xvciTLEYesH5cAMUmADLHz3iShy0Kala3Lwj/vtW7/572mov3qRbF2cvVw49hW8yRDrBXIo2t+
96pr0xaQIumzZ153ato+9X3mPfRZuOSo0JIZAvRVfZXoy5zEFbX4XHuNdoDjPBQ8ynyMXs8nK9Rl
f7FN5ug9jOwvs67UXqIsfBmTyHkcB273qsQIr2Uq0B1vdm5AoTVnwfBksRc8xtqNTCQohJkeLKP5
KVpwP2In2j8mPV1TtQUYbNshnbfTGj45skJiQCC/nmrdajmVQxIX2W0uRmuL8NGvwfkte6ggr24H
TpN5S2VL9fNDsOi3p/TpP4RZf1fP6XQjJhlKWJ2OiGLrkDkSRuYRLvmYONWieSBRnOpUjWbsoCSM
7PaVPEok8hMnhzLA4ejvWk3TNvKYIjZ5LJGj1bau+GCTDUyqfhvVLbp9CACUliH4wt6RhgEWda5r
Nb250IkBd30lDCumem9ZOhSZPeKCBwX85KFeCqRzUmYHYAbJoVqqqat3CvQfo0YHDSW9aAtOydl/
aJOXqXhLSo4X79omL+30VGnDy9oPjstWizeZeSejbUh2CxQRmkZf5hKmLl+D0d/tNeuL3+nfEGTK
78XZtfoGkjz9U5XV3tOkh0cxhxlCfMYADnfUI/vLWKjNda6WyU68VtAo+8CLqaMtJ/DRPr6c4LLl
6Hw4AcXEdyeI3MY9QGVK1yswl/bWCpMtU9IuMkXrHhY3Td+mSX+CwNO97fwp2jVWFP1aAeSYdfhP
EYIzD4Ne2JBaFMnnUakfJYAGSgeyi8C4X1ciDxj+Wmk8BHu++TWdM+uAuAtvKwvW+nTM4IdZelb6
pdllHcSWI7wCvW1+XO1eVA+HikZJ8lyIg31YKlNFmimXteB00Yt623h6iiPeTFYX1OWmW/QpZLCL
jkSVHNYxLVjtMqxusU1zEO7mgUSQOD5ucdmnrCkUk4XeGXpt367D0PXNqS9pXXqzB3Qj3RojRHu7
Pw6BHPZz8y6maKPxmLTer30wFndwJevnWjnIBGpoZJ5tbscv9io7il0sctQua4ak0c/c26zmAEFJ
OO0osv5p03f7rfY/bRogiNXnTeQ6Wx3k1PJMIQ8glu/ax3FMvolpHT48fwAU/oroF/20y0r6y/RD
FI9ki5fpGussu1Vh9O3yBCTey/NMXw07Gprcm9jIKlI6ef3cpAD4VGUGjJJVDjzClfNpskGmQ1jz
OxJ27meN709yeJp/O8d1faMbNEKiX2Q885oPm1Bp1Z9Key86X8saq9Jf1/ia4t82QYQ0d1JMe22Y
tlNW8FRMRvtby/fzpofE5b5ueug81ICnrzCbvzUO3A/wRU7btIHL0RmmYkdFJb6n9Xi8tt1JOepO
Uzy6mlfx5AMOy/CgW17Iw6ZoeBj7Rv/6YZHW1gpsq2bx2NbwHriT7lybgzdlqE5wAwk+qHYOiZUb
X5J6vEsnN/2RGAlISu7enuDXrMGYEhEqqvGlHvo7yZ/9XcTbHv8YAYjN3eaggHdul3yGlyJ7kEaH
bq9S3fpiTU0NACz8JA0VRajapxGOrUubQ1YatHqihnEwRtirOvh2j6WR99uiMFHbXjoh4jy6bCrr
251sOtEtKZtKDwXATueyaadN3T5GtITWYm5TVGd4CNQqv0XbgCcQxMkuUxGpF95YDRO5ExhWltsd
sS+mOlbzW9nibR8xIei5dWJF42WGvt+m6RHgFSQfwe1s68l9swjpdWGY/+hCOqZaz/s2zaq/S3nQ
ukRYrdpvQpp0PDrtDnYTA6B6y6dCB9DcF2Wq4UBGbpL86Wq04MFG5lLh0UVWU7SpNjqcD8sPcmDv
inEmvTZl2X1WwiUquuZdFY80VP3VUdsKzxKLIyCjdlmR9B7v4sURxKV5qxvwEJ9HUlVZ0ajN82t+
ZzCc7DBSoBa9u53fT+r3NnlBKTT7QaZP3UbeNN9p9DfdAmCHIuw1IO+jfZ0q9PMpsXuc2u5gqa1z
Y0++5exIlySHHCJFuozQmBd3pOjOTcTfA/0QepUp0LvrVAfELn8ZbdZ7g+7/l26E6WO1w42zN9Mk
fPmbeHux65FX0NnYwEVWQO+RJjWf0iUnKXPVDeoNZWMLQTtyF16pjRvTzlokYyvjpaHyUrckIUkO
3IV1V26EZROeFSitFPgOZWra5r8vqjST5rx8OpOkKqC/XQYFnkraC9HPaOc/bIsjRqYMRZiBtifV
3k+wG5eaW93GzTQ9hsuQj9a+KQvY3ZeZDDT8m1HDTedi8bJOve+oFcsMSkf4OOjsQxI5uFlN8Vhn
N0Ov/iImGezOK65dVW8vK5uoDq/z2voNiZ7uBu5PZIy6MekRBy26LUToFjWmoSTfvhjFI5FydAmX
uRlkv+WpqtIvk4y3PDJp+2ruh430WmoD6Bvuy/HIXGLkSAZY0uAtSG5XM/S9NHCWXfe6oG6Q2K5m
9T7RHaSMlNZz+E5WdF65rvb3UxW4uzgxpk9NH5JHtbxHXaWXKxxL2ENtTbkR5zyoKoBKhNbF60L/
dIVotb8Vr8tPzdmenO8gi6dPFlzQz8gBFHVdd9uiVu6rAW4xiSws0NnVlKvXso9e89FprGHai1dv
uuGkgXeFDZMroo8jfoj18iTbSgSdkBD2KdWTzKIcIkoeOatb2Y2cVQeJfTVBo2WjN2qih2dpPY9h
c6h/9gGzUvCIoIlCifRq4I18bUCjewaVzVdzHZSfKsgxNuqAMlvBi+aT8AmQC2p2ahCPV12Q03Cx
5FR5nNa2URRWsOIxzfQiNDZ0MyRnfpTgaylNwDaK6eziNta2qZ/9KTB0EAHwq+yg5hUqwEsJTllK
cP5SmkvJAXn92N6JSZx2A4GN6pnDQSLEYXcQOcl6sa2baFZHj27W3YldbZQBSRo0s8Dra7d1V+VX
Zeg/+rNiQv0llFZBpkNkpcGROvvxj4zfcshVFk/YeByiBZMcbLSDN2KEu5lwObyEQl2Z77uOshTy
1DvPewmLdrpfUwCTYgIL8CPlShIH4ogac0QIu6l3fMEaD+JI9Yaad6G9QJCRnpyiyPni8/SjmXXe
Xdmia5BZEYIK/jxv1dqJX9rBLTbOnPnfK7e6GwYS8ptx/lbywMerWrQgSPrqt8TMvlhDkn/rFP61
4JenzzwPZLswT5vHri9ICJiWdnbDcb6aAqc7Vao3oMqr/+XMxWi+P7O1nFkJy7tyKsizFOk3ivbv
z9x3yZe4zNRtnJv9/RzlB0jMYOOeTeVoFpPy3Rh4n3tdokOGXbt7KP69WzD//Yk6unY0hlh9SCA0
2zpNVX61mu5ladpm/e9QG1HpnJPviqaoL0HvJDudD/1DkPrKEfx2fIqSuDmPbTzvLW8uPjmhD2F0
aGq/IqTxehkal6H4QfBrZ5AE/HAZ0+z95TIi0y3+dBk1NzZng/vkbTfyea4G5CsoQmSfoIItHo2W
r5VlZnoqA718uTPld2LibqvZeY3RHWUqy8OZXiWZtsZ4WQ6u22m2y1KAAWDMIUV2ZjPa9UZoPfuF
lj3yqEVjQms9oydgPffBkoRBBOlGbHUQLF2/C9cVJMfPdBhlj7b/uhxJMOqJkUU2wezU2641X4dm
OUpof7eVnu7SZWZH/UxuJTVInC4eyHlQ7dHUaxWWyp3oOpga2QVKIPMtbLBo6qk/xIy6KFIxS5To
1EhUPk/TbVmpj9y3+NuoLOHDnAazvu0XBhUZ9LbvuT+GDDqC/vH/sHZdS3LrSvKLGEECtK/t/Xij
eWFIOhJB7wmQX7+J4mh6pKO7NzZiXxhEVQE9prsJVGVl7q8OSCMg2vyIHlWzLrtwB7nOfsmRP9tT
8S5LwX0FhgkfZKjAWZMXnNfBngp/OZsgx+uDXtYNw/UMHJikEIswlP62jK2Gr0jv3dJGaCr4WxJ2
J7F4uiMvA4vbotPeugN2ppcdVNdBEnYzCf7IiKVWj0bXfCQKW/Lp0dWnI82PyN/nQWB4jqx4w9FI
BlhYKJ1xnXbgUKIt4LwbJKOKK+iE6M0ilcrpMkfbHUeXL0rz10swGuN6rLD7lcLdJbbBAVKIxzcA
u1ZVFqQvY9xUaPWDnbhp0zgAk0WdzXZ/1Axjfji+afs13mL2D2zfJL7DkHtRmrGdLl3K0C0i+xjp
Ntiu3kjH5V43AexAp8Uiy8UlsvDg6jqJTovRU69BEEYrxXN2oOqOV95O09i+/BElvUTXFg8ZTvB3
Bv5pPXdRuPBjz175hUCBUwuzSt6qu3rEv5TKGgPDmY3Ka4ob3l1mm/wBLDtrA88baKY4/cnIcF4j
pRqWWdjOMYEmIq1jA9mXAtB00R7J22XOYQRtxX0UCZvWIPMAadGTyLEGLcmRBwMeKc0XuShTKFj1
4qEa6xr0OwAq1TwWDyWI+0HW4i8nBfbZZc0HaBqGobepbffdm+JYTVPJ9Lf5OoKcHhrs1g40adA7
0HhdpX+VdiYw90q7PuFXaWfOctMRzYm8k66MkxfVcQQL8JtfvfRpoqHw2Oe5fwumzxq+1dKTPBax
p5aFGxiPRjT+625U7N0mP+7+iDMSaLmrtlHbtkj5USgfpDv6TQscxP1YqfHBGTp+rPoxg6oh3pwN
6L45Ti+f7PRmDn/FywRcoNNQStdcV66HBBFITI5TK9hxZJ27giQ8X5Dt6vjbELkEVi9o3tXNi8ld
dQIK2X84LL1+hifuqvM5JL4MS9zQJS+zR/SvekA8/jLRHXjdgiU45bN1SXqZZKySFrQprg8KtN+j
YwGwe+Z+u5r5GMXXV8i98v0VPAfYLc0aFyxZJLI1zbgGu0b+EMl8bxhg2UT3UrKoc5VsOqh8QkvO
Z/tuMuuLqSu9hsiDo9kDYqArvXjStvctck6QWaih26ojyJG39t5CD9k8Ce3F/aqFuNloTeEFcqTd
wsiC6ktXoRzpsFwc83CoXqBHNtubESpFECSy13Xa1F8q7FUtqyzveRGCrSgfgTTW9kFPRwdUdJ1e
Q3L1IXL7Z4hclCto76UP0kS6he7IJrVt1Da6+/+JM0qkFwoTXNNKCWsZ8Al0+/obzdlOw9i92kyM
x9EEZpmsaZZbSyXxjVIJDv2KdT+BBDuACI8BgrxN0ybWloQuJo9fHKs079Ncpbdxy/4hM0X5sW9u
C9seX3WUGXhbngMPUxr2A/aaxdFy8CWAerzzQLZSiJVCk+Mdd7jzkECoeeUBdb2lCJpgj0h3agHY
B7LpCYML9tY5D+CzKAaIL12DtVu8AC7d7MOhYWuhU18e7E7nfLaXOBa96fi/2eWUQX22DhdCif6S
FtLfpGwo12Uh8ifQGPIddCmDpQi7/EmKBk3LXuQtjADDZAqRlKhAj0nBFgefz5DLCznTKpnuU5CQ
Rdg6SehsrfKoZI+sl/Gd9Dq5G1LXN5GGc7tDhYdltpBWFO5tvrWcth3+IYdRgu7qmDPVHeZwyPZB
bwYiVEBP1WBhmSp1seOyf+lWrrLli2m0HQSnVLagYVT1mmHSgAys9kKVtIK4AlpZaJgrKJhFjnxA
ZTq483v3TGb8dcFQFAHkXqUNlvShgpZDCGZHXs8a30J77DZphvPd9XGL7Eg2LmJkSKAF8OkxTE/b
68M3VGvd1PspgHyCFFjgnCDzMj+raSJDDjoGGdLJBrs7zpCW3Ay6ypb3qruPp3DT9SK6IVNv+tA7
Fs0/5CPTddLV9vukTk310erlPxT/f50U90CLge0BP1rf+siTeuomSCJAPapW8vrb2ERHI8Fu86EI
u/KxSMOflt511V4TL3xsJs+gE+Tz0P19SN5rMDJW7fk6lCk6zqwsqleBsQ9t3VmsuD/dYhRRn/Hw
1xH3imIhM7e+BySELZ1csDufWeMGstLNCURww0G2EMsJPL+9QX6ZrwwAJp6mGkIaY1k33/xa7FsL
eNtFCTg3+AkgFJrzb1DeEa8u89gyRbltXnIwNO2jV7wvKScAlnrpvC+JlvJThPdu3LXy1SjZAGpG
3I3owVtA50C+Fi1ek+6ktv01ruQTaGIDEJYuVZeLDWmDhUirnF0PFBc1iJPXNGz6BkLhUOQkpTDS
DKty5p0/7CQt5iKBgYdxmmAvePYLyAYvcGOHeP4sINUx33x2/S8xJgA/h2GK+Sbqeb8Skxfu4yAY
Xz3IWfeyrJ5bq0zOGRiiFwq6Hq8UFsepsQdHMHQ2bW9RsSHYJSkLtwLNiis0JtvrWFb4X1fZ1K94
mUH3g8ZjZ/egFbHttYKoEHRB3WnNTW8LLNM/oTNGe+KtB+iqu6G7D/vVRPbJseZ4orgnk6MBIwp2
PFWjPdnJRM7/av9jfbzHP/08v69PP2dAiI6PtSVzNgG62jaW4dp4Q/66DCCyHVl/0xcpeN9r6aN0
USTfGu6F6RrYduR/mh4kI3rCHMOnBEIviQdVmATf0v9e6mr5WG6enoDS11U5FMK1GoJdOvpd1FbL
wPKzDdlIO6EH8+lFZuaCDwy82HiUcjuy9iiNmjNuTPqZvXBavz97YJl/imv+/gBOqvewGUamw4Ku
7M9gDXGf0l9hU6f+tdrvYTS9DCP8i128+/mEgzEUmG66yoEmPa+9u7iN7TugPSX6h/FGL81T1oHZ
giJbm3c71+U+uBIZDiU6vpliUB2KBly3FDMajrtoWqDpGGosc4x+BbAvO59ewVzN4ZkMpxNoI24p
mpZVAb63+FwcMlt1UB5QK3Zo5LsMOpjPZoWSROiF0ZmGoPrbNnkXPxhQpHvIR74adY9rmnGGrqe2
XNBwmiy+AxmzOXszJQCEUUWxIy8tKSC4caahXnLMwMlHSxag18n6qDs7UQhaFCNAskIsGeVN9KVt
csDEIQd3olxKH1UTNPHiaENDKxXyyExoFg21KB4j1I0e7GxOpVBAU4Py+Tq9bWtzGXj92uo4VAqj
JLhTNVrVmFYLreQA2gmvA9C4H8D+8O8I6XfHRuFR/0cEkFNIi+uSx1/W8HB+X6mYQx8ee5acrYHE
QUrF5Tauk6bdHxJjQ0T6s232g1QfJPt1AxZYpzCsrVPbqEowsJqiDlafPBqiZDIPCWFDmBohndl0
xdR8TCK0DkV9mGhEoR8TGdoRTiJCK3XCyps+S4+QH/QeAA32HjzGntHG1ZxBEutBsrz218hvqzU5
O88IziNSVp12kqkoskvpZQystJidxk6yRkt9s6HpvtlaOIk23+bZehKkNLaA98e3ZDL9AZsqED9v
6SdQg98fBfSAF+SlNRhqcIXJhjsyycpAB5H00h39CFDXrg8Oc00AQH79RCD9geqXcU+Wzsyh+jR9
C5N42FMCrgVB7naq+2pO4MmYdxc8aO/ISW8yVGMh+p6IO3qDibRD28fv09u8qlbCZaBvLlJ/H+M5
AOyuv++COn90WFI85tgncZWqm6jmeI87zF46TLQ7cgIhPe04iBKWNOFjOr6vcpC4jt7ad8vkwvkD
gSYYHkIrQHonsO+A7z6tUVRupIq/gQb3q9tD3wdEI8E+F1Bj9LLMesNE8tPEsTL8lZMANFOsDDNh
e0dD8C2jHncoi1saetHeoS7sLMKqyTY+WAskZJBe+zTmYDvNUMHItJKUlnLRdiBr2Sf77/GoGZ5Z
0Ih+j9ZlBQhrCqSCzvz9kQOsvLha8hgFjavjU7KwoUygJ8GqWcT4Dh+GElwaMryDild451qosmB7
HGwHyNjegSMAOX8XrV/SD04UwcLEulX912l0nGSZBcLV9OE/Qk+6ydLR7MCNXpJiaQ1a0qkbaPbp
V6gHhuRtD/XucEDTmz7Z4XvJhYxf1O1p2DBzJcAK+xTj5IFty7/D6FExOFDQDvLur2G1Xo2AzB9h
+hwzr0Z2elGjt9vri9Jq/QBG5SGVAE5AmGzbTWl6hC5Ydswtw96OQCHcCFkCxl5a/kMfInVdM6f8
wmLxJRay+lEn0LtLPSUWXAEC3YjyRx/UX0ZDFF/yukggjZN6DyPDh7kyRHYDgYr3V6kt9flVXDtO
1qiDNaA/fqu5+c4aA6VpeQRmizhiPpmhDTnTyvzNRpM0BYcfWZDYCPx1htzbA0RiyoODkg2EeRz7
gWxR+9pJe7iXFh4HgQPZ4WYCF9Y1HtJXgDS2JnapjdXczZeXoZsgWlrat86o3APXm1UX2I2NlY4J
ythTe4NiuwLa9XfjLB5PRq4jk7V9UK3v/1Om5skEy8n1xnOt2RL8uvktpkyC8Tnu6jfaI9NumTbK
4wCx+TY092SXgX8juA/sQzZ96SPIDlzTu5QG1nabQezcdqMNdR6M8rmKoFQBqQhrFaPOCMm5ZLrw
sDWXFOAEz2lX20tRoFm9aaNs2U5mtJlix74YQNzOFytg4hS09nrIQ6S3yEEhEnJLywIfsg3ZBvT/
rUwnjiBM17c3gwRdSOekalMWLf5+dWkgAdmOB2wax1ew53qQqHSMQ6+HjG3qQHkvFchrjo4P9T6h
taOtfPKWfQsK/8kzCjBhVT+qkRtv+sZPq/cbC/y4aQtBEMdCdbGwMuu59rtuJfrWvpEWtAXSJs4P
KBiA0SGcgnXFoIqQWGGxzCqQ70Ranq7Qd70PtDeAPBibFop+iTKt9X+OoUC6JAnYToSOvi5GdyL/
WhRdgOMWP9GRcyjFdMuM6UQyZGnCxlvtoxMm+RqGd4s+nH74/rd54EMBy72y3xrIMixAfCQeBA/9
zegDYyNBY3hmSRCv+7q1nkuj/5qXCmrmMXjwsKv7DrpnvlB6ksF+TQL4Vp3R0JOAWdMwnyel5kmQ
VZ0nNSUSWoCbGOGQHuPaMZbZJJMlck7pMQoVSNrJ04XJ+H5Lrik1kUBx8unAFQpohW6rLA00gscW
hNehBRafghAMGkbeNveGnVTLsmrF25jLG89Br9dikF+H1u9+oGXqp/Ad/9nLOHiYfWXfpJ6ZQvep
FQf8ZatzOnK2bm3fe2BJ+xKH0XbS9SO6yHIMgK0R6BunccZRLk4ddbCoAvUp5sMtfDEeaNSZUJzv
xmDaEiSoVNApHxpk9GaEkIYPgZLl77bWBQMFiVJTMMWpj7mEOqL1KO4/ruc02KP7aXcC/wbaU0zP
WF0zLINtPoIlHZgbnaQpbIACS8cFVZlGR+sLTQqh7bS+2qYkuFjGW41j9yH2gwqnZNNQ+BtGq3mo
ZO7ejDJP0LkbB0gXgDgp1hdygMkuXHCnENtP0dgtr5oxG87XYMfTxN5p9fApDELu8Vo5eQMu8BcQ
xATntqwcvuiQD9gHPHypGAsvY4tzywrw+43LwUA2h6DnalokcWjg22XMV8ATQdTg+v2kWFaBzHpN
X0wd2e2xty9F1uUrqYPJE2aowC3MFgDBpJ2D//jyo9Vzxi2QLaItXbMdupoeMWIF+jLp1iTiw6uL
jNJKbKD6gM3QU0gD71OcGKxSrCjQiS20B/HK43tmy9k2r8DHatdAps0Wi7zKITdhWfZtnE71zom7
bF9wZ7yZIAQJjbik/qIg9+gZkfHDl/XOLZn31nm5WtKk3E3qncwsMI8E/XjDseQ8KTfdM30j2EW3
Q47InSeFwLXdBsm4ZlDoW+S6U8HVnQp0qVS9RNIqOHNbWsDV6KM9uDYE6K/QegBCxvc4nJrAXNJW
NfDmSPksPiabZSy30EeDvDHKOTfADKubPJX1mblQqG9Z7kJ8BxQoZtyMhzIw72jkahPdgbck2/Wu
bk/QU2kRchRGlG7MCvA7L2yK91WCLOtWrEcmNbb8MF4XNg6aKmUgJLy+FGpL+GmAoNnRampMdmGS
tJcWpApr35fxmj5Rpf5YmXHxACU3dqJREwbduah78P7BR5egNuXaBeJinZTBuw2dq3dhafjzZxFd
tcW5mvgNxdNHEeTx7ToSsl5fF5Jhe8shW3ymdZAcBv3G6CVIMoFSpdL8V1Ya/2xl4t06A8S72xCs
9WRvXcdbWo3Fjk1UqCeWiG03+taXTFpQsi6acUthKUromYWDfTMN7PCflp2YUS1cCRouWjYPZXHg
BAtsjJ7v0DUYrnNn6jbEQkbDBLn1T0Ohh0RZZjZ1uL56Q4mkhFn8jPBYeBqgKXRoU/yWNLQFsuWl
66MRQXsTR3NEigq4RD00E2APW03TT0OUDOJzWnXpPIxGaZ6jyvgxr4SKxyWJiq80ilrHuQyd+exN
0/TUFW13Y0BHjHzC4uK2yYIL+RSQi7fNyMEZgFcEo0Z9hw3WLgTBylNsTAYwReOGfPnArHsXhIE0
r3f65mHs4iX5qimKH938Z4V33lYmwLr3YTE8yLxIQcuVDUdXkzsBNsx3CbMraOmAL2oOQTdNzR3n
jkZJkTFgAGNrQ8PBAoa7SIMLjWhSgQ36AgmC4UhDWtLz+zsvTR5HTXuSDU16b+isbVEJe4sNxgC5
G1HtFXr3LxSCooy4QINif53Q5a25RSMAEBR6Ebr0edzOi0R5Pew5oMsLMEwEKGVX7iKpA6CZK9s2
FsxwBES22mBl91N4W2VleItuyWwXQ95oYVJMzdBmV1T9hbx0oeDxUASRezsHpQ2+XBq8B+Z10wBM
SaaTRrvrpOtrFfplrAQUtkFaOCs0XAFDEkQmOzr443zsBXIZA61N409PfxWP2br3kASvOnOb9Nmw
c9Et9BAJ5x+RTPn3wgxQOfDKpxx0aX8LSBvvKRjLag7Ag3fYVSMOXXqFDIelew88MovYhaZ9YUXV
2csM/sLazRTm8UtVq/qi4gg4bW3uCym2KYDjGxSj+Mt10vsQu/UEmaxpKo/zk1GxAJ+RWJRo74M8
0qdLHwLwJoYRKr9wNPrZSneQefcuOPDEXAUrsgSMYZ+TluU2zAqo4Tl2AFnXrF07LUue2hxbwbiL
un9K5KoMZts/W5SxKm9MvjgdkhoZ8Nk4afc4HmL7fbCqBs12enoIsZt5+uSbzRNKHsM6ybDbbzQW
wtX4iLax8bj0+guNPBNsClOXtktrtIDv0N7el+/eKEK7fO2UQEzpqR/zA18VGzMAg2kMCmvkAtAI
P+gelYyDVgUfkAfU7X1wReEsMHjMfOvlI/lDcLutGA+mI03M9MSOmlsm9Vhn8XjwdFtF3fnFxdF3
NIzcEJ/TcDhZE7S2wcIBfsa6lCcKo4jJiMpt14Msdg/wUb/0nbxGxXM05t6AMEvKRWyZ8tYa/OoC
7IsBNCtKp66sSrw/Ky1O+msGj9LgDoSA4DDP7O9e67dHejj1TRxcIIO27QSe9MuGRcMGTHrN6rrV
0xNcmXVHMknQ9G1MnwMkjfRom7jqLcyqPYh3jB+WY50gXDp9acEssPTQ738D3ixj5/TmsEN7KVCb
epLnoG8xMev9pER5M4V2sUjHQpwz3ZWaxoBHS0gCzaMPu9M6RbvKZX4oOLgUryQzgIVC18foPbCr
msWBHBneXusys1HjZyGUXHtzPNdgSHvpf1bS6l8ipiJw5IIVLagD/tKC/2uTWFJtKAisre9zmFvb
L9Z3O8p2si7iu77m4oHlHMD4zAR9VZPED1lbNid843wh5yREdQZF9blQbnbiY5qtoIwLgUU9DHo8
ARd0S5fQSPAVpj2jSuHxINyphXrcNRkH5xsgcdmdPXr1JQN+dNENgfkqGmWsypoVexqmqFhAHVM+
pZY+ggFnuxBghnkNk1oBW2H6e0/4yRFdp+4S26FFn7bt85RH4mwaYwACXcAAICTbrYzSjw6lHuqw
VoeZUS3OyFdCEy1qUAwDCmsFKhtxoOFHmKVXA1gM3GgEKpiab+jsAMNWVX4NXOTUdcY8MRsJpFXv
X1RQlCd0xLmrjwiUJNACkEi5dHVE2IFSniKgSVR+jer3NSjCgOIcuIjAkYwvJPO+QzFtPdXoAVFl
bd2jld66z9pg0yBLeUMReZxwIA4CtUB2Cjy7XuJOC3zbjHsKtjl6stuxAeYKU2lGo9dEOrJZ26Wc
8mXlGhs1OF8YNLX2KeiYFp1mhnGmsDrSECI1/Mnp2/dhpMZ4E6NVeaXq1t1VBQTD6Kzu4rfetaWM
V3SQJy8N6bR+DbY7GR6R1EkWVNXq7A5UwUkxbOLGNwBSzvtDa3P/aAK1NVfH0hCUXAoVVppAdiqd
NaOKtyMwQPNK1wl/rolMEVQJV6nAtodlALqJfEhvgxRPNDV5d3VYwAQMwVEx/+1qGhIXkgh2LpdR
l/XJ0hN5u0qMLt3M4yqaNGd5zPfz2Arx8K3L4kJLlLmb3o6qx/lQTwbebl4/Q4stSOrUIYuPeSTT
E3Y775fJTwD2+XMsymo45s2R7DSjCwMOGlWTqGb4xdNg82kIIRjsoZeShwZbkM3RDvz7y2UBUNT6
SgNCd0ijo4wKpJ2I84fJGZ1H1QImM8Y3fWs4j2ThxrQHfUR/22rTwM16kVS9d6SIAhWJVdNCCa0x
Ghc7KrRKtjU4pGiqgJTsAc1YwYKGaIm1Lv/llTxe97cxIC4NqvBBnznolJ7q/NjpS6w4xv0ocmCG
pvxId+Qu7V6BnJgr8DZ+zIkonPwUWU0V+Hz+vCW/0Qz1GlJa8dbOonRFuuH7XHeHVXifrFhjynMP
AP7ZybJ0lZmMH5Vb/mjDtD9Zsn+/RIndn8jm+uDXc+zsSM5JR/Rga0Ae7SOEPAoddKB0Bq9abtxd
y1TT4ImjOdZf2o/OchtlBjJRmYouRgeKSh1FIwqliZPo5olzRevXWtflf1+L7B+veF2L/XpFWpkV
BT+iFxtfn/gyqlN03hKC1/8Y4rjDnpIOXytXL7YTn4fkRUFcZKw5244hz4q14R6PtkPHEiB2yDbf
+gCo7BPLOpCNLoVboZ9ZX9BmAJLSF9HhBAHertYbnwzA7/3EeKm6uvxWcP/FxxvhG6ig5xvgSeeb
31xmqLxnSGUctLvQM//LEv/vMZAAQ5cX+LvXTu84p1q59oKIHnKRiU0DndqZHYJ7UHapKtO5dPiV
n5n/GE+Mv/xtUuizZmaH+PcklVT8JeJ2fJIFmi/73FC3dOliL4NW5vJqmZCIu3VjvSFPhRZ9NTWb
ZVFZWyvGGdWV1vhpatYvjbAuw3nJwQJXh6l0UkK/gs7p3dahsLZpCCJYstmoUC6azitADVpU6wE9
9fvQa7Pn0Zi2Rc0AatV2k6fB1S6j8t3ugbFtXwNf9+yUOEN+2K/xv9vLGv1rVL2aC1+6egXKS2gy
j3OxrAZt7akPmsdr/SwbWL0dHF8tr/UziRImsrCxv7kWxXo7+pJFtjqSabaLZRmio4xqbpMRpifB
q8frS/f4wtnWtRiX12WacPi8NDlGK5uXpoVMUDnf9i5bThY6BFt3QmIwAyTlklWuuzSaNkcfgAov
swffUOMefS1PubZRXMNCKCgCQbKlFea5tMDHKhLsPmho0ot+XLA9nVe6mq5r1nG6xfPGO5ITOLD7
xMn604A2/pXKPey49UZm3nngwVeNNkqz2uSDZ3pXZiOouvSQtitOEaHWJsP0SDbXB8EBQOE35JzD
9LouSuGbq61gP6/LGqP/eVmaFBhIZiWyTXGOwjaIlh3AaE1OunQfy4YtjgpjhV2V6gxnX3XY2dF+
xo+Ag6Ah7Wdo6PqDRCMSShPXIXnRy4bPS3ryI5x6BnQQb0M1fQ06HIkizxxOIBTHHo/GnjbSHV3i
sIBEbNpsaWoIlnU8NvQUGl9XCEsQ/POhuf/DPq/86UXGLIgXnl/IDVIcw1550QOzB/PNgxBrEDrx
97xPhmWjEv8Cwd/uBBoPtBOOZfDVqs8U4ECVeFl64JSvVVWdC+iIrMjhbjk0pr5B2bleubWMz4GI
8ouYgD1AaSv+7rLHobKmrxxN6Svo2BZ62xxuUSJG7qGFcCeeueNbbtrtIk55dFsUrn0hB44A6K3Q
DgMtdrOjMsC/HDL0Uaj64FkC1IqOhkCpVt6TTXYOUHbjMN7XyAxueGTImzAT7MZqzLtWb2oTlJJo
JDtDbAww5kMRGCKPkeexA7Iqe2pquTa60BDqzs4B5Oezk+LJTpcRpaWDE7u7P+16WbBDG4fS6naf
4rWdXiCdDHFEQ87s/GM6undRPzbl/ONd+20oDJDI4jhV2fa6LAOm/pz4clkbrTq7Lgo6Cpj8myHE
4xqNZvF9mwaA/ZZQbFBNUCwt26pevLZBG59ssjffBwpAyuJ7kII8qXD7n71drNI096Afeo9iUIJT
StYuq4CHP1E6A4w7S7+p+B/06NVPdt+Pa4GvxlNtFuXRQnV1M/k2NpUgH1hEud995yxaGlOW/wQH
93PvjPZLYCgk95F5v7iGae5LG637Hs5kd0nhD0vZmdbbaA976VrZT9ObDv0Y1G8AbUKgC+yHXt8u
hBymB5MVyTa06/RQe216Y/siWlnBIN+ApN+OVZr9MEfx2mfJ+DxINeL0aRWnwOrtEz7Z5dobvPLF
65EO1KG8m/ax54tj3cTOsoqSHhTYTnuMfWt66FrrATwdzhs0mqHmFNrdCfph1T1o2r6RHb8MsjJD
Lc8FaOvumlYASB37KyNAcx0IMKOLkRfxubYEDvucD98aZ+0mcfEd4BrIZOkA1rrjFj2UYp2wtLhF
80txW4Zo8ELCoUK+3slvLWiv+Ysqx088ZTdkQg+Xgcq0DLhYKKPcRUaXbKQGfeBfbdwxP4sXSBvL
A9fPvdkRoltgCstbGgk3LM85E+frpKzEU38UMUg8PxYqUDBe4cOUbAyCiGBD/b4wxXjCahe533wn
srdJ83FWaT8eu3xROJrybSZ+m68UQ5dP40pF07EF1rW3/AMkbBaOCxaPMuOXGbMwQRoDyYFkQxiH
qGDtGQ0az+QkkyusM+PDe3wLhDvKZJFzNBrfWRIdhV02r2VsW/cMSbPTX+xDXXy2J6x7dbL2Pb4G
AGhJ7BV437wGYcLuVYRuqjmTVYRD+87viiLIyXPBDUqYBGpVy8G/0DUduCdC+xZ/mPJpgCTTrkML
96YbufU64Ys36j3xDY8w0Ke0qXEae2e6gUq1D6IMNCTrmajplk9Kz2xLJIYit5pnUoATogmMZnIg
Km76BKLj3q+Z9JqmB4gizXSEb762AB9RAHZ66L2I1nnU2PdAiCcb/DOCk0xj8A1DvHrHW16hLiA4
1MJ7E3rUHPSqnKXfIV20GStvitCTKNbg6LK+JzY6C4GYTZ6dyZSrgEl2U8rI2A7T0B3cuhtPqLND
fNwr6/saX/NozxuKL9hGPIYpwL0LcT/1DRjDKq/SqiL2l9Ywi+Xffrap5//62aLK/PSzxYYBkV3d
+0WtW0K1+bLlojvMzVl6CNR8d6C2r5YZ9+gjafeVTFO5QGYVFHKUrvMbr17zGIwBs9FF2XbtK2Es
UMYucGrtvI2CmNlSqBB/dTK2ZYxndOScJq3ipfSl6E1v00YQO/cqteXKKw4GICFn6fbqTHd06ZMS
DGWh666ujroOv8WtGS7yxlMbnkR873uVuPdH3dI2guoXyJMTWjyrF4oYbc5Q3+RP6P6RS+ixRweF
rxJ+Let/yvHPtxQ0IYhKAF4SOxupBI79YKMbkdx1PB89KGG2rjWsuOVtt7A6IAMHwIIeXQcQaTud
XiksNEFz6lQVMnADzhpx3HWXTocNEXr59PS/hSl88rcFoIiQsfL6pybPt2jlRl0Pn7wNc8S0zfVQ
ZtUygW7IS1rU5iFlLmTHjcn8Yjrqx5gE/i0KzeoGbNroWNfx3ArcZdt7qFzpZfO+2FL8mHjvy5bI
G++mHJ3toNYGw+7GB2ZsiepivKejLQ0rM0n288FXe9GxEX8aIpcZ75PaRCW6RnepT8DVKHaGhWUN
zjooAvPkENoVD4nB3aA94/b9FaFOc4w65GmyiXUnNJmAXiIHUfUJAp0h20QVmspLT8kN+eliePHX
xK3YVhWsRw8LLnERDeeyrUu08mcOGGR8Vy3IGJftewx3+35ZtS2qvzqaHL0XKfBfQmkhrVC8hdZ6
f+5lCDAh9KWWXQmJRpkCzY/SPW6x8+o2YHzrFj5Sk2pBxkZ76M4HUmZf1t7N1V5ZDNQfs7fnK6sC
0FBhZ+DgMX5s6YOGj5A4d6mNzxzdCv+h4lkChTPkzemCGlUmkdL9Ne7AL1SA158sn2bSeEpjC5rl
S1rrOgdCQkjF6wvLPb62VeZmF9CDdRsTXOCXygr52eyfLA33oguZ6W4Ski/dZCzWMXYqHs4goX+a
onxJISnZxqBooN8j7PV1hSY2n3A6EaDp8/tiYUCV7BDoC91FqdMVYFJwYcR5LliTtZsaG/BdHeV4
NpTO23FHMWSynfLXbFryOqYYGpZl7tjLq8e1vHJluRCUbCQKRrKI3y8JspEN+uUxzpRfg3Ao+jHb
MvJQuNN45WbIjZ+UgfyUpEzjGCo/AuTpHdDsJ5wdP2cz/0hu0mTfiZ6M2HgGCpqfmQF+QMnFCKX4
MTnXY1aAe6k37tCExpZ1JxhyPP9D2Zctx60r2f7KifN8GRckAQ4dt/uh5llVKkm2/MKQLZszOILT
19/FpLZL1vbxjnY4GERiIMXiAGTmWivxZ2CMlK+dHy+RpCiR+xFCuEZ4wXcVFV8z36o/lz3i9poV
sHtMeBxwT1YMv2MWb/HRasCCUwLNb8dLCx9XPA9C4lpEbX+YdjVTaTu9xJxKxgWQRGMNbawWmVk9
aPE6rAbr0ABoD3QYz0i8vECss7w6Q+4eABYs52TXFMgXszIo7mLPHM6u6DB/GTsE4ApAxCgTew58
8YOTQU63ZfLRz4Zy1oGR70CbvtXSAxs3NxsVVauquUiMVTYgIbyV1bGy/OzRRRbsfeV4c2aUAfJa
FqUlk0fR1dkjPK9Ib8zVPTX0s+SELCnnjkplVL52suinQaBXB1rVJMBzOI6ZjQtavIjaLRWTQQwL
5ALxNRVrJ0d4EA7uFRX70KuwGiudhTkeFFyh4RbRDXNOtYjEa7siA70F1TpWEx7rGjNUqmWdUd7B
ZXChSkxdw1kuerZJNc0cwLYclwBklLsakwO4ktLYO+Le8o60p7X5Z/BltxtDz8QwMwqvgQO+BxO8
nmJhmEKZedyjjQ9VgJ0XYnMr/q7drRv1oCbU7Vb83w91O+SHoT6cwe0YH9pRhV21atvoVy+AyLIG
lZBsRru3DYg/xCIz824GoYRkf6uwQ1DSF1n6Vxcq36qdccRbkfY+HiCpEZHUbbAc/nmYoPh5YnQU
OpPJeDsqGa2y4NnM4vplUCHWbuNJ3LpQcWpCu9Qlz6NPUN4stpoZZuca0pACoaCDHBk7aZP3Alkg
mpfPe8N8s7W0F8UrDaJGx358ApAbrapVqWJgJX72pR5ZhGy5zjaON/vAgN0eEryJ6Ki3ih70Oq3V
xifpBJiZq6CxlnEeuvPpiD8HhpcKwG1weLd07ERJrJILPVpMQ1HnQD0ndhvcTUMlSs+XQagVUxNX
c08mSIjWYJhQO0sxtZv27KR52/uNjZp0DrcTPNjoRxv5c+9ms8ZhbqNSxc1WgCV0HnE88aB3c+/z
xgY3VQAmdSp6InbvlQEJ7TY27oKxRQF5tU1Qi2ZOlQV33PsM/pa0aNlx6tQqKAUCxAPPF1JEpark
nWOaJ9CkFK/5IE6axfJXruxTYGNHwuJ4UXWwwwTcTC7ztnbZPVJCOqWh+2MuOjwBk/1mohZkT4vh
DijzGeuxIEhEdAaBHr9EYWSf8EJaUok22gA258SsX5vejxHpq5GRl7tFNXcsDywGdurvy4SP6/nC
eq5/7sWR/majvSbh1nMQ9MmMZan9PNX6a6a711ip+CKEiC/gvbYOVT3syQRxiPhSIxH/zsO7DKp5
nT+nZk1zCUDGdKZWtKnLahObWXukUhdG8aWU2afMlmDSGEcmU1eBs8LSDH97szWZWc6diMVrakIV
iUoBusgA4iEbjRkUkBP1ax4vbkf1bWWu4w4M1LfxfDMxtrbeIV9Ld3DCUTY4e27VF+pGfxLyIgoo
lebvRtcL0PBG0ync/oQYK8oW7F+nm0l65blz7eBwOzNle+FMB00iMKm4YNS2skpvpmmW/e6vKgwP
aaQG6KqoCW3cARwglV7p019Fg9qNC9G9NFXz22FZLZ2NViBv/faXNmWj7ZjTfr5dODhIwfuvku3t
7Dop3LvMf6axpt/Q7fLR69rfTcUh5zswbLQjmKbd2gZEErQs7V6iqn4wkjR+iCDZuLMZQ4buaIee
nall9WnAPBzJn061qkFltHXSnD8qEN1RI2YZ+ry2WHkMTaEtNJGlMwUBvmvT6U9t3ctjO5as3B1W
yBUBc3Lh6tfS6sqzA9Kr2on1K5kaHdRefuqHe7J1jZ9v0jBj86mDMPxrp688pXQwcSJFD/PqJtrS
4ODEjXfwiugzKlIHFzeLZundhUzNAFdi0jXlmgYH2iQ9RKb8TpV0ulqo7xHC9e+mo9dmi2yz0FrS
YI4dtyfG8xO1p40bRS9ZbOsHKnWYHq4922hAJ4I/aNA6/4JMlQVVkimDROaMl163o2I85ObGDuGs
oyZ0Ci2QcWy4kkGzofHiFgPb0AmA1oPtfNVhKYk1VRt+YqHZXAZuq3M+tK9e67qfIe3eL6EI2G/8
DsVAaQuQbiFHM3LdQ16mUOADgvozeAo5KHHTep83IVLXjMtkbqDAp4oCfCHw0czfVtygUNtMeXq3
3PwYoY99I/PZu0Q9M6ogJq6b9xpOO/e9TxS/9pn8qiqVPeQIsm1UBYkfeGndh7EBhbYxB/zKqy8a
nJxfI4EEyLjlP2IzuauT3nhWUd1DD9SQF8sMm7VTGN3OK6wYfoqYgTWQdw9xD2VcCYHOb2N3aJTy
HyG62ymcwbhFvZVnJrg1EgZIwogjDx0NzBZ6DPBZEnRP0KgAlzPst2btiD5PXBthRDjUpmYWsPfU
DOiIt9H6sdlttDD65hHRASSPe9B8A96hzdL+NbUDZJe6xifIDhdIStTTTdXV8VPR8IOd68FX4HmS
eY706JOyDXbM9B6hNbMPv/7s2SYQo6CemeUjbds02UKLIgSIfJk80Z70rXjaa39j+107n+kM7808
eRdn0yyz34MZbPMuqjfF2ER/1cRgbSm8NtXaiJIthVYAZvIzRkeNaZSkqDZk76JkJgcEdk95k+dr
C/QDn4w0n/isrMTRl7HplFtkIUGcN8kmPivMpWGPahBoG672NLZ34CcDSg1pCqLPwKNs5K2xHHPn
54Hlgge7COL/UG7nkZp5ofL2bgzZEaTKxNkpHQQCLnq7oArECbNTCA1BcxEN3QI5VN7+1szrRbDq
/cSedxxozhaJGnuVNs1D0BpyCZaybjUVBxCxcavEKRl286BafQCBa3KgStq0NgjDAOq6UIlG62L9
bTSut2+j+abmrxola3i8HCOeEWcW5IcOraOXJypVLKk2kZuWcyrSBk5eEHP61YkXLhI2xxYVCMTm
fJQSIdtvxphajB1+HeN3RzELaL/mDbgng57nVy3W98TN4EGddBMDa7XsxocCGn3h6Itu7wqIdl95
O+wZxF+XeDna+6Dyg3ntDPxQxZn5xECXPtHWKZntwEKZL3xkzX2mZl5S8IPO/LVjZA1A9dZXemKq
CsIVBXwWl5qxel/7jbNgfhx+VekxK0z3SxODdnWoh3DH0kRex45UX8YZNHQMpAuZYWxt4wTjWJVh
vfpw+ARB3X5FtLSdN9wNzrGj6xBzHcAyamYDRJTjt7YCiiwKcoxyoSN42oChF9wfnC062jOxVG2l
cuAuwN5UO+6ZwYuoO6i4O4AJjRuQYip/XSGhdy1qjqCswpuoxjQC/P72sHbxnrkUNkLrI1/a9GME
db+oLDhd6bdMgia6QFlu1OA6C5eJLwm4diGm2H4xho7NVRy10NLz201tNdqGIdJ51wISPkdcbngu
uu5AHNquBHtnmLVfWJFADhL4C62N0gcJ6D2g29jzyxyyoXglP2iRerPdamlPMlYtW1mCGYjjRQmI
RrqjU/asJDlYRfkynfH4p1g5yL6oRRqoDRQLokc3zQ9ZprkPEQifdnijjE9h238Z7QnD18IIAr6z
bFCl/GofEMiYZXpVbPD6646Y8HfHQVgt9KF5to6NPJwVrIv6GdXYQTjM6kIE66ztoWumQQfBcUen
1li82ew46TfIbSsvzbipQKyP6AVsVKSKmy2r7GpVeEYzpyw3ynfDGvhic8vbUn7bza7Z0bBmyB2e
JUTTelO2cs3ygthatZQKbw9f0407GQttGY57vtW/7ZHtd7VILAV9DnIl1xHunp2D0MGqGuz8sSzl
qwkv42tYVCs44toveurFC+RP9SflOPDs6Vm1koltzQ05aDPPSfWDQ4wI5CimsoBHDvMcf0cm2tij
F5n2EKaAlms+QIgWyauryFZAK4+AO0riIhsIAKB/Y1pHOHKykzu+fqUyno2hZpuIC7ySc62Lt5xp
+EoUMTTQm8rnENPRo1cPT4VjWOIld4NooQuRntyYOftgyKplp6QC1ht4cah5vvIq/dFnTf3gBGG9
9rws3fqpgFLaOBi1GEworoeVeIFrP1p49iAXNnP6DSgEKUedNq6UxdKzhbGkYgvw3r311oCbYm2l
KdLF+/o6SA/Q/jhMt4hpAGAIhYcLlEHebIV91LxoKwNr+TvNCs/Ep3asHMZQvC0DtkDKYqtd4V3D
VWhDP18Q9j9G6GqDWK+BTxhUnkCkWF4COGMmGxWpAtnt9cacazYIEBreGI+AgTc7buQjN7UD92EJ
aYhb0QKBIq6reYxMHxnSjuXO45FhHFKtT1ZV+ldb1Mmh6WNvToze1l92lZnJITNHeSZ44Jfg8k0g
SpjP8NjqX8G3oZDzbyRnW1k9uF7wQyQibK7MKUE4NL5q++CtbROA0dg0VHAf6CCvVh4CWVgbDl84
gzJPp/pPkIt5s1MiBjgyJzu1H2TkLX1tAMagruMNb8NghSAH4nrOgPciYuVgtwEoJE6SjR6n9Wdq
EdQhX0cQ55thspXOJ+r5WmPd+rdlIp5HvAwoGeG4G8MCNVxgVVA/o0uqyvdFqoXHv93S9S/C9m+1
H/reGjfjUIWjqfXgD7u2R9AVUujFvoMHYCVL3bxKpIRB5lgOr5l3l3et990cih+mcJxHlehYWfqd
d0AWeDn1UWmuLWUPpBI9b6zn5TrSggy+p3EOpMYJTztuEncw54y93DDTN1x1DjKJbVpA3IcDed1a
aQWB4l69IbFv7aDJgLl5kz5yVjHcp20JbprUXCUCycVhXORHgODlEmlPxVNp698I2qhZ3/Dail9v
fVg4BAvNE8/Kwo9JqDVkGBerW9GtumIFeeRgldi+fxA9oFei+0TZ71nWQJou8PqTw532YCgsZMLC
01+qeGpgdlfW6TNECwpkiOCRyDDDhFuY5weSoUnHohiLVGs2wHZSLdaKxiPV/q5vbAWIXKQSBKqa
PGGagHklBGiNonP2hWKYao72trRAGNDXz4VyMvOHim3nHnq0CzDc+ukl8EcAgwoPYOoW/JsEhngB
Wg1+p+VQ/es1O370k6xcQklqOALyleysPLbWQ56ZZzPKxbwRVvDcGPI+TTL+A8B+5De66jUo/upu
BwrpG01sgMgf3wrwI7hwxbjpQdSNh+yB7okef7IbXFprOy8n9SG3N9IzsN17KSGMdBMkSvOgXgsV
gAx3gCDRrULPOQQ/tDMYbMBElSNrH86VWSHCdk/Fus/eigQ9xNfhfW3/a5FqIwZ42H/smw3I0Slk
ugC17UFUtty64wQL2YhQZHOKNDhSmTZjEy8b5DaK7fCgY/JJfAaRar97IgvOVtvxezbEJyJDMGVr
rpE2Gq2oVZ8O34HS88+Y206tyGz0Jlp1CVqNM9efY4G/Ymolq9xaKacyl/BQIkG4K9mn0AQ3HJ5r
7yKDCnzcePkfgZFBDMprAjhdWvM4IFUc4oiVeV9nVT3PdNl9jlzzpXHt+LtR1Og+xqFEUmCpxOJX
y4XQaucLBkE2H8+0X4Ebpe0RJmn08Ojp2kuieXyaUDaxnh6yKHihaRotEBygXGeO2cQ7mqy5HPcg
wPD5kti8iNdLdV5y1Ep8KkbmL7LXnQK0Y7Tz1pnfmpIdMp0JPgxuMQNh77AGaCb9ZENeXOpO8DX1
AIO2wcV2ipKgPTkAUCPVoA6+RpAGEAzcG4Ydeutfe8Z6OJxlan6SmNkcQcEkj5j1yiNWINFGdNqT
Y4bh3ozClW+kxTVJouZsxTYSWloog3bwucxLj7EN1WqNqA++73yZallvvVYAf+wxOcKqxeIaJC/h
IaO2tAFx3Uq0UrujUli41uLf//q///P/vnX/5X/Pzkgj9TP5L6nScxbKuvrvf1vs3//KJ/P29b//
zV3HdITg4LAQLthHLMtB/beXewTB0Vr/P0ENvjGoERlXXmXVtTYWECBIXyPp+cCm+QVcty7fmO7I
qgAk/X0d94DhKmW/InSO8Ln81miLaR3rt0G8B2JlHdMMqxWi2SDVTCQnawjStUO8cpBL5bOgL8L1
pDIYh/UvZeCITwESYW7TjCgW0QLRmBQCIWAmoo0fe+9t1LhIkwXDPb6DPDGyZ8eNkGl3NMdNF9Xl
KsNLD4xMf9UmpfoMMv10IxqGGbtIrRL5SE4zNaG+1JgGgJoCm/350nPj75fesriFO0sIxKAt/uul
Bz1eprWVbV3rNuw3CAL7yJrSh2XKteK5jBE0GacT7QAcdOHw8kwtLGCeANVmSBP7fatSetouDZx3
47RspNkwOwWxYm0nRBU8J2FpLCIzbo82JDH3RQ6ejB6xqacBpM+4vNbr2BT808jxHpsyD0ojftIf
6DHTy/5OBZG549zAOxeQBvsf7kvX/HhxOIPXF1eHIzXEEpb49eK0Tlw4SJ2X12mSbuUCuPyMPyFC
kV2gKNtcANV/pNdhWEltRa88Ko6tkK4lL30OrWIjcF/gA1ZLS6QSrGl4MQWygliDEPVnQ5VHe5wj
4qN4LyOWfRJaDsmgvEXTPuP7yj4HWlaekWi/QsBeXLORTb8Aty3oDmJvTzZQhsXrOgf/I9VShzLs
VmLk5YfXDKq1ZciB2zPTOZxT0XawJVj7PQnIY+eBM8Ns43JeeUARBvUV2vXi+qEt18+VZWwdKHd8
mNqTwpyhhLsbK0l+bmh8oJNaOD0w/WUHnYffy9ZNH+pxA09hXooIBGAopKHVzBpAD3epm8sHQ+nl
StOHbEm11Lttk6l3BvLeu8nfyHODLQ1ex+/I5ZvaHt/Ker2iisJgwT/cEdz95Y4QjDk6/gsoZtuA
Idvm+Di9e1PhzWL0oJLxrwKfKMjHse7U6qBXJpxhWDzpbmW80CSMa0138IXXnbTAxRRNKyEFGcVH
UpWdVGJJPHaSh6Xd0s3zfFaPam8hkgChvVNEEJeJiz11ogoq/kfbNJjPYm9dVQ6ybHrTSTZ2O+h7
xh19T3u8i81iJsMe2VYIFLENd6LtrfpvbSYDL9X6H949v772x4sJAiiLM8txDRDRudavFzMOSqYn
KfPu7a7qEYpN3ZkO/MLZCDUXSd+pvmwSVz5nTCxprkstyjIASq/lLRhuQTyLMGLuAHvc5JsKcYbx
PVuOb9d3G4CMjo2CeBsakBkaH3A66QHcaf4g52Wsg97VYOlFd+NwRs4WqmCp9laB6EwILwFo3TWu
5DzKc3DZeG5ysZDn8uer4tp/u8VMbjNh6wYodxk3P1wVzKi4L+vEumeQyz2ao2AGqE1ipLCNKrfE
iepbUbTo8ktoDcniHfVyBkEDoksmG/jzAIx1QCVP1Mqe3SMPrrPqRVVGGri402pOqYCZAD0HpJD9
vRgzBiN/bavc/nRrVVnITrMZpBvb0TWUexFIMULN31BRjbbWAUIp6M2/2ahdPrqapsZjO7L1lYOp
Nteey5Hee2b7A7/iNQxdEcOPwNRlFVuqCQtobHklZLio9l1rl1cVBHK5ewiUMd4C/RfcTvkqMqph
IwUSVUY7yzoL7wg4FcGaghU/CPsdJOMLZ9ZUbnc1RgBJDiAyQrdYKY2lsa7toaCU1HDLQSIs8CXo
nVvd20LcOz+pOgTN/FB7eye1PydS1fdkyvDpWiSIYayoSBV6AggV01/+fI8Y4m+Pjgu9DVeHuIAr
OFbhY/2791DvMnzuerO4DwJ99DrLT1FVhl9li6RDr7PYGZGfEOl5SAAGv17wNQcjBuL73nOOsNIK
uqlgybCt8OHXnm7ZMCxg+oObaiEwruBisdqohE8KdLVUdMJhGeRquDaBDVYRX67CUREvz7TsCJpY
pJqORaww6o1jjyw3YzEtQT5aOKLbUBFAo7chqQgp5GWIVLOlY+IuJ0RQ6BnVMhys+h30GmhxzIzK
cgIOwVE1bBMOqNsEvRYpiCSgBKZP0GuozWV3nineQa9zv6uWqk3VdAg6Tg9gDvK+jdh+NgxbXSzD
9e/iBvjXDiCeZ1MZUApnLD0gQ8F+0P1i6wW5/gxWkXqFd6q3pmZRBP7zHLGutnaQ79RgBUF2i9cv
t2FNf4AHeOxOw+Yq8+GKzw+V4gPyRiHd2BdN8ADOdY78HHjrSrva9hUiAoAV2HOwX4SvmD7JWToU
3mPcDMbC07rkTiI3dKOyxtjSSKJGBPA2UstS/97NO4CToZPVeN3cgGgcnNPAJjvjhuyirPtlJUw1
163hzUYV1K5DL5MxcxrDCdcQsaruHB8eFMlV+gUE8DtShqyjei+6wX1GEqM1j+w+AH4C8ql2Xeqb
LoTDXjdME2fgpF+csNpVnnwEmCG+Y3gdXnosjKB5AYFrkTUPiHP5kLPzs4csHSrIBOTNmopWkaht
1SBxnIoQYTbPVcVWkTKzCzzs+iJjiX1vFFlyxwp7rfedfU+mLvTqhWd4w8ocbQYvKih3TM29NpEn
I5dbctZCNAjshom1JYdRQBGy0VZ3NnKjGwZAOCZLDqjbnjWpX8JSwKmXVVvTK4sfjRG/mNHgAPNa
eXMs0/m50M1qzZNKQz7QALoGoDhXeaiy+9+Nk8TbLs2LNRwWzbJoIIknw/w+H9EoSIOESvIIRJFa
BtHGKpF4pGCjjYBwALW1BrylnLBATL7rPztZthj6rH+MYgA0nMLSEWvBih2zWw6ARoYP6UhuKJJ8
AWBRt2vLukQErm3a+FhFWTGvdOZewE8arE0nD6E4k/WH2IB3HimJ9tUyECiwssD5CkzVMkl9/sNX
7r6pEZGh7kgHcC/cD8I1EpqG1Z/fhObHryVmDZyZDB8GS9d1vFN+fRHCDVXURqc1EIzX4WJtPYSX
CDIAuqmzGyh9A6oweETI1kA7Kqibh6G2CgjegCXfsnP9EjUS84G2SL9luCuRXMY/3Vogh99HoNoL
N/ZIsUI8Kwokq1j/NO6SSFXUKGBLe5BwhDDu3K+qdJpHmMg+nivexycV1MaZKhgiIOc/Xwb947x0
vAyCYd4w/rMsWmG/+x7YXYc8b4ep01tOu+2OSFI88gzKxyDxghvANAbwZd4e+sQ3F7wzi48vA+qR
J0jyp6c/yMFnh0hZNP/zKXP9wzzH1h3dcfDLOXh58L+tPIE01SE0GEanaUI/eHYJJnQ//AKfcDI6
5cG2E68L12Prv8z0jS91pFL93eyDt3EyM1OFXyC1cWtdRbW9EGEhwdG0JDdnarvhoyHA5ZIlyz6o
QByMkMdCxnpwr/nF2x6EEPiiVYB5SF/ni37cu7WTkMj7h+U4rR9unhCBbzqWwRwLC9NyOUP519u5
7YcuLAcRb3oPUC8xNyHK0gyQ2rYx0YQDyb5vhxaCuiPgpFXxGUlv5dOthafxAfEho5u1vgfVRgNQ
hrDrIOUUgGA6wTcHKNAsuAqWFrt2rKUibXwEgnur8w8BZ9Cq+tlftiIGTljXv7J2/+d7wBi9C7/+
uXh4HRssIdywbWCyfv1zAbVIe0Sy/M2E4TLz+eSRgW/fPRq+ROASHCrluIkHvwIPOOxNL4FpA0H1
LLbA4uirBsR8zIbb2jfMdQ8u5wDrBUB335Vv9YQJc8p/uJvFrw8gzt3GTN3C74f72TZM58MPFwrI
HQs/tF/LsgKj7/iqaBVLTsaa9rG6rpBqN1qK5ZTKQbLXJGH9Zo5K119GReUdEbZT0H/CzdppXXVx
x+gX2TrPEku48qD9cCvnqvyGKLaacS94Ai7fvguNQDwx4ymJa/Vodml6H0tjS1ZQj0VH3UvGmRoa
JXrkbjoTDH5UxDRqWPpJVa4hTCyekECVgOtWJnuqlRkSeH6O3+XvxtdMtm0V4Np4quWy97x6Dede
c5Tt5s+3zAefzHihLZ3Z3LWxXsWbg3+4ZZQjHYhA+fI74pQAoo+vXrrCPumMi04/GFoDSkBKl7lV
t5l5MCspd1O7oFLdvs89fxeMQR4ElqwZ4HZgVqRIDxkbot+lXQBOwcQb4EaeWuXC+t4UrDwVPljN
+y41lw1Ecl9qPFD4KL8AfxmswDOptirlzoPw9DPVp1UAf2xp5Kdq8KxTCX7BedU4w4tXxQ94TOUD
nKkfBkz60r3HV4iP8iYJaFYGqJQ2NjI04d09UskfJUzf7M1ZKafb202OlVZjlsGyxa278EaB01vX
msupq6HxcgGWzGCTRZkFhqciPLkq7O6ZVzz0na4/22LUF3Xq8W/xtc+2vQQwEmivBJM6F+/1qWj1
4UmCxO1qgtYSyCaRAoyD3r8bdexemsjF/vOtgRelOXrk3r1QBDPw9LmuacDLyh3noyeZQVk7s8Og
Wicq5jvVpcYc2XrIIm2F/zlMXdBQAvzh2CXQyrwLZ2RHFp69Ah8qkkBCGXx2WZZAcExYJx1xv8cU
uQnUTGZC7v0Ark8qZgLU8FXUMhCrhlixdnW+Q9T6KxIeox9pfsLCDbNC6ZuICnvO80j3PYd3Xt1z
PH2rlBXFoU4ae4dEjnZdl3w4gx/BX2A6ZXwax2lqL/wxDG/j4Hc6A7QPFv38pPsBJnFgcW1OALsc
HT/OdgZ+CX100SqwwPnqOGiPJbhvTtSKzFTsVTFswEDwQnYyUSVt+qbwFjqW3vPpCGSsxiErvWtm
Skp/TbZ3B3Pseq36qNq/s6WNTA81KxaiLaD5Sl3oUAIAzLWRlOl7G7XRRJmNOoQNnIZ/P2vIwcMv
4zB3jdVOsfVZdTYToDehpKoDI+0kcgHErSEOUW4gZBbrHqgqldbsqZw5mT+vfT3ECrNfJl5lQdlw
iPs5SMwxq7Pq9GqrwD4O3LuzeIDSaFKJp8+qmgno9YgUMVSf7zWe/ri1aAX7ASJ6G9MrHmPNhp4I
htvb2obUOY3hjgNBvADEIUocqQVPiniD+BSCQGMl2cyYL+E+Ds7TkVK3X6V9PyymMUKsOqMhurPL
dVjFYGsc+xmVI5e6q9vLaYTMKy4mNGZvg9r6EC4Ats7XNCofcu8UJv7OEUxkc0ByoQqTe/0mYdNx
at/jB8gnfaLmNE6H1JpZDTLbHRW9wOEjcg651eMp0KbwwWmTWMaBevmOr23KHL8JnRXZTAOQIOSb
nKh9yEMQ5Hh6sKBr03feFzOrwoMDfkZ855uVEXB+D7JVfm8OoKODpou7rC0RyHmnxTOoJqUXaoI8
HxMwUigCh4aRLY2I12u3AaN3lbwkbZKsuoGHW64Z+EoNHhYBdvKCLORqYdWZsYfyb3evNc1XvfDi
F+QmYjova/3k+G58hxWiNaMKaXU/msLWLqGXxYehqpMFHQDRqb0zphRnTX8CXSakJDr8FHSQxHvI
ctcEA3KXrJO8ddcV1/LPOWa1PSu9lZFUgHe7CKVq9b6NCsT/FBzyc7xdoq0e2ww8B7hk8P6zWd6F
rJh7eIl5ui8vVKtbYbOw4H1bUzHQXOQUQvx4GqrEPVzAT3pyXMWuEKUJV54BZzoVC1myO8CKN1Pb
ugNHAuQ6spVXmd9oNDu3tTWErsUcnjD9amgdv0/NPdVNFgk0Uoqs0+lUHa2WO/gNIHc0nrmZwMcB
Ih9A9ypMXBETeTvnMS4RIWC+pvNQGeMHk8u3c24t5w4p/XI65/F2WIFfJFvSURMBFMlg28hmGQ8w
bui8EfNpp/P60zlTp67S/nbOflxCNAOx77tadqtWi8Vale42R3wcOFCVI7lKazC9p90+USVSxxGX
zENbbFyqcbQMiGGZQFpxalkDWBUJx4dy4pibNY7RAtWw8kLnU2wGEHMnGwPFb3Cg3cmaNwabId3V
k1q8CEJ8AMz4GlUFMFUlmBaxDEiuwD4n1yKFKmzrXqgBEnfMJQOccUnFnMXGPTpTQ+oCFT5n0Qat
XJGtcpCwocK5qM1+mzXJ/K0bxq2CGrlxqgD3vdEkV+aL+q7XrfWtRVr0Cn+myjY0lhpq94grIpt5
ked7akddS7+DJCLrqi3ZZMfaQ8+j56EY1NYxi2SB6Eq05nUndiyW6dHvSqyWu4Un860TZ5CYYzKd
JUHefw+GVSLt6kefDN/gxTKenAwBvqj0JHAZIJ8cKg7njlH7l84Dl5NsjPSLoTvI10AnJK3D21Ab
L5EwIYZRD+k9HbnrM7GLos7agp5znTsWKL6Mwd7XUfDdbI0CqQoaCGYtRxxDfDVWPPf1pQba8UUf
F+6cecg70qplwUGOkyDT6cXx2Qk09mMKAjynToeLHCFZJwiN7FVT/rcC6sqfrY7Fc9723rUCR+wC
UigM0Kvh7dhg0sh3H44bKt+5AJME6GoQtE/I1AfJgI6snl+O1xYhMLVZla/cPoeKABQIViV4eBZe
Ahkr2ehY9PaN/gJw7MxrjOrZrUB3EYC5ccPgT3xyubUr0nHU0tXnzgCxMbNr9DsZxoinUk/EA7yg
6K+eq+c7G4LuS+qQyvVgRM4XwLsSiFS11RZQGedhcK0z1Q9WhLiKXrSnIEeIDAjjdD51dH2Q7XH7
AY9dve1YEK8Ko/S+eOVq6mg6zdJQQ7bTGbzMENr8PJ0IMtdnmsSFi7EoPxqIoc6z8dSRPLjLQiWf
BifoNwboGFZprdRznPczaqCZwMhCPzPdgwCtuHcdCMDRoSoBAoUKs4az//8pO68euY0uTP8iAszh
lp17Ok3SjHRDWLbEYs7x1+/DatkteI0PuzcEK5EdWVXnvAEc0slGhXYtGxSr2Xo8NT861zB3LnLB
O5GMykdh8s0v90RmslrPwk2BUYC6w6e8un9chWFEPpiz8MVWcIkKFiNvOaKOQd0RzP3azna4G+ey
3uMENH2ZC7yOlg86ydA2QYQ2O9uz4gGDjXV/Zkp6J2H8Xk246ERgevZFmGDddwefgECx0C8hpmwD
H1jEmGSDFjqvyohB7jKb1kpsvZTLwU1Z21VGrGzk9Bl5PQ3un8JmfylryiyadwXaWys5SNb1IOgn
lpNnWbLHzsP5ZmAaLgp9xzJXO8Ji9B2Qae+pqSjPSVg+aUEffoxOwYcD4fqeD6hrDaihmo0b2Wpn
YbpWSJ+zJSU9AJr7Z1q66kWWlivqIJne8+WKSERibkAnq+K+fws2pALPV4hZJ/Df7qmzelanfTXq
+8HprvrSAN8UIudvzcpY7nno24e5jPGRBBvpngJL//t0EjZOV/P4V6h9G8wQwf2uzwhEe0ayEo5o
Vy5z5K5iP5qw8053eu8alwbO18tcq+JsZOr1V+dcIek+dtn6XtaJ2cOSrlrcppaLNTlewGr8nEZe
+gI8haSb8H50dkqb3rnZRm8bfmbyRo1Z/NmVrbaBDaJu4BwYqOHZ8UcaKvYmU7wCcymK1YAtQiCS
8iSLo6HvwYGyiioC6zWfy00x5clHKGqyiYuxHgvp5APHEndXq8Gv1jgdkzWqadNBtvaq84dZiPoq
hyrhZjZUWENpVd4IgL7L+2S5WR3li8qW6yPb8N8vSrZmbBbli1JQ2WWxkFS7YJrVk0Ra3zHXSzEH
hOIH7GTugh2yy13K4zd0dqgEJLmWTo4U9Hhc6N5JXjNaOllZNq+rNtwQVlsBDYxfwWLN7waMk6SF
oS9L6lCwRMMRQZZczTgYs5rcS2k5nYywGG6yLWi9K5p57lWW9FB9rZB3vZdANn90o6NdZFseZt81
YUV35X41CEPyk+Zwvt9CrVOf/0Zwkvr8iBzXfu5NgLKWFxd0BbohWuo+ydaced7XMpNcqWy1rYD/
VAravQvVd9shQJOp59aukwPp6eJttp14lyiqtpbFMFXbs1sHn45qR/yK8QoOJxT/ZKPacqvCaLxj
3ijF25j0xTaPSZPJ1iEwslMz8US7j23RKnLTN9k1y7ELIFnGwn25qeiGfoPrSgoChgt5qKAcYeCk
9dBcUgN7jzTJtDUYl+ZiVXhtA4zjNBbgnCZcU7b3ykp4NFWNdouz3jwQ/puwZVyuoQLGyozssx7E
YZzhiSBQmr9q3pBdqkhcVEVTCgDbMxs2zcDSa2m1oqZ9CiZQn0FWFa+yDrO5bxZRmZOsirwh2MuN
0CQvMGkwh/Si4enL+FEDvhgIDFZlUY7Qy61IevVF1miCtd5kpclWtokpGW6EIu/dZY9hxHS+K4nm
yqJL6gHzjP5ldsZvyFW1J1ndKkCL+YH2R1kMm8qE7QdlRxblYaj1N6NN07O8kzdDcYqYvaAN8kLl
QbXW+N+s+aGkt8Ec1Y2hdv2GJ021zdvCWcuBfaEpL8OP+7ttKm9eTwg+AI3lKnNs6NckjXe6mPJX
2d3KAUfo6qz/evluaLIHsj68BM+3FZxtNDHCFe5qqOs7hnFLnIUdobjHR5U8S0ZnC5p2PMvSvQrT
G1L347iD1P5rOLEwA/rG1K9QGzmIcnQ2qQnXaAKJfutjN7sfgsZdTE+Co9cVSD1lDZKT45j/6md4
BAU7B3NNT5TRekhC7QympD2Dxs3WyZiKP4ODTPU82lVie/+rXY5nas7Y/KXFlkyzs65I0z51LfoY
ugCs9ihKIatHEfoeElBLZ6jCdGb5/VtnObYBGr2uPXU8uGPpXRtD+ylhGbYrkEmsa3snYRms2s4T
ZiAvLatQ2SuInfdpQDM8zAZve/cx07X3vovaZ8/0qufUSL9INFoZh+7WKUtv2zF1AovwJxtqM0T/
YvfQukuVOjsJti1JEokSJN7fXaTOXTKKao0c1biZhiKZfMfLb2iPxgcJUrzXSaiiPbbN+m6wWIL5
3ejliAuBrbp8aIiZi9kENp9DXkN703iXrdj8YTKOt0qaDOF2JES7KpUBRVtNL9SzSLyNRob6ZiyH
CQWaW5iV3ye9To6yJOvdTv81VNbJg2or43pi03a1DPTGIwTinyan6d+spGs2bSWa7bAUTUVzDnYc
RivZWpixd61q8ygbZVXZ92vPULVnWcKzConsKSue4ib8/Wqqto3C2n7Grb59UZJzp+fDs2YozcuQ
AWPxglb1ZZuss0MFK7loICC09Jd1XnJu604/9XF2eQy0p1H1ZfFfA43cAprCIDiZA2GK+ded5IA4
y4N9obtueslZJyB8ohHCCp29ouT6Ux4M9v91xgp/qzkBCMyW6BGRNKIUCxMIiM5Q9dZJlrpRsZ4w
p/lDluQB2s20itXc2BnZgFh+74YvPfHUZbC8TBC1yvLvjtZ9k6B8v1yxFZZ1GgZFvNgCoGKa48M6
f9HlW4qRll+bwnaRIebjk4e4rp9Sw1DOsjQNcNnHQfsiS7Uz9Ke6cOddSvb6FIUCV9flkPxzZkVe
t2uT6qvskWrVrx6yOKXpyjLLGGtQs0UGGiLejG2076FYfxmq1LuqS0O2NBQmgHJEmZHKKAbvCuH/
1wgY5z/nUocyZ6WHfoEJGdpsPpso0M5685ItUCGHR/u+KQmjyA6yblgEuRTw6PdBTaGYz463zZ2z
bY0rO9EjCAu5eZGHwRuxQsTHettjasaGngbhLmSDaWkx4RCPBiE12U+2AvB963FG3Et1u9yzsSWy
3Scpbudp5A582SDLS6sShH+Cu0YDQ+DnlXuD/vo4C5VJrMulTglpNRPv99ZHv7GwThhOfRfDUH0l
OEtKkq//AvZBf6lABMj6WikUwmZNuVfHqPoq2CZlY2l/6TsWPMjgsuVe6h/Dc5yinmroEbdWRzVq
xkvtg40EJgTLWb3UyTNZJ1tlv6Gvxb9bXW/4Nbaog3rlDULfKbMBUbUVCJXhhnEEBLaRVY96eVbY
bXjuXLPZeVYyv5kpKTuMcv5aToAtD/JEVL9qnBo3bfTmeuU14Jvo4k4clVq7pQF7iEh+c/K08WYM
s9xpIEDCd2ovB9lgzLo4en+PcHmnlzsdz8E8CZyVMa/1Ymx3g1tpb3yVym5Iw3wti2kD2t8ibOPL
YjMmbNNYKYR1pHcrQ9G3wxDH4PcY6oEy9iv+eU9Ka2hv8sJ1XBFYXYrC5sJeTqw9IMKLVvfk3hD5
25RCHy8yRZmM2PSqVrjuYR4CJwla0/hAtQ9Z0SQrV5qXmh+KnROtVfIKrmllfNRl83WyjPQWEv98
+49Bijap67zQ7XOOtb2ixAlrpXUYgnzmH7OO5Mkwr5mx7L1t2NY2U/R8N8GzID7O5CuLRmOys1om
X1ls8TRezZmonqcpNY966ikrpNimTxXhslXfWdmJkEv/AS40N/Etkb1EaSpQPr3x03MRzkZ0LTsZ
vSJ7ycH/1ctQ4GPlmi2IhiT9h6mc5RXKtvt1W1n8123p1aRDsa2UQVuTw88uj0NsoMlYqudHTaYx
j/vgIld1bZUn2YDDT35BgKI7qYhrf+YZ/2XmmXec+ux9NlXWNiG7/NnXzZpkb/Q9djASCcvWPcWo
MV/H3nT8O6CQkUEdJ+9p1f4aqQXZfaTskP4zstIz4z5SIg6xeX2einYf4RfzR5PvRkTjfta4wfpV
2dvvFko5m6IfonNdKclTrYz61rPs4pVIC7ktpzf/7ObOl6OSYvraiTn6aAnGr0F2ioswgTdoFvE7
iOjJS9wEYhVmafU9GlyUVsicJQEzqlI2n3PkVegmNeKKZGt/cOviK4v+bF2NJrEozM/QXJvcbyw4
wbV30c/FbCiBefo1zzRnFRRWdNPaQN+7bmLvC0MjSQQHBqvsYfxq2gVWUsytmhJ87ZgQOs3yLkGl
FW89NJ5ViU/PXvOK4k0lVQXl2ptXpSnKt2Ea1GuLYyn/u+JN9rBGdx/OU3qTVXbtNavYdcVB9p/D
3tpVmZauZStB/Paijc6zvJWscsW4xu6qe5alVhgenD+8hOS1o6hWtja+5sgz82Ls0CgAopffZN+x
yOpLFlmoLkSKgaFVlL0Rurr0aV58MyJ4CiayWsfadcG3zxCrGq34NgUTirqdyY8CP53PUv0uuysa
+MDRZWEvi2ijOEU7fC2MrtrjbtlsZTVewuvWjDP4TJl+KHRRbeRFe8U6FvwZ3+y8hRZrmAdwnMlL
Uph4Z5kQLBqnxyOu6AOmwoq5mmjyS9mC9BNTD9EyH5KVHdbdHiU9hQTpUv5/HHy/1HK3/7yAFpL/
j9sCBaRFNaVFXQNNmfdYQxCw00rLl/W5Ns7rMhyMe7c6H3/r1rrp791sFksHlXXyeYoM1hvYySd/
RUnr+Y2j4VnSzuaHivt1jib7F1X1xNW2K+HPy0OU9UG/8+BHbWTRriywMAQKTrIYGO99aLdfhFGb
lzELE9KYXKy3LQj9HTKjce/b4G7+RFFireo5wQnAhU+x5nnfTANHR+xL1RcEk/rtmLTKU+BV3RMC
C+7WiErlOZ4QXRToLHyz+u6iy/FzghTbENV/lTk2MaPTDqgk4/9dBl5+ccqpOyAlP+3joGmv2aSg
7I0d0BcSRD+yuBc/Q3Vv6Qavo9L0dzd1Rxyh+O8pC9EzjittBzunO7ZixjG5z61NhP7um7o8KEhj
jt8Vu0FPnpgYnq39PjHUYD8pdbhuG914z6PW3ZcVQQhZnIB17hMlie9FjIaNve41yb04hPxLM+wH
12oRm++pOpItN/Kc+ZVia8UjRbu4d3ZIV+8rzEzvrXYdtnuHiNB9rCgc1nmpwO5zGVvaZE+aScOC
dXlVUOwyrBuV/t6aWZC5O1dFCXZp9bwy2oeaMt1bUy9QdmGvqffWOY2DHSl2CFHLlWuHREhUGca9
1dJwW7d0RP/lpUSkGju1RctYFpnbtN3cNUiHLGPzcZh3uhVgXLTcV+v1cYeFInTJqTk0btnugyl/
x/9rHH2Yzs1ZHvh6f53FxtVp5vH07x6ym4B27pPIS3ey2JQYfefCwrhssXDNTN0FgtKC9SuDK5Ov
4SBQZEfbKkSAWFbKfvIQFvF3JwLdLUuy0VbQgO2yYRsv4x9d45RYVBqTC3vUybNWV9/0HFvhx7Ub
3JGfXGEdmyhgxpPdghjee4Ve1VpeWMt4+PgRCg4ZSgdPj5sFBRZAlVLcEjbkv90fGlWD0Fgeb2Tf
x80cPTlYblOeHvVdqGRH9OO/yDs/rh3lursiMKbdr+G8Bo4GXXuxPJIHJcLtSHg41U8Ls/Pv6jQV
VuvLso5dzT+nFqk0NJSQ/TCUbK0CsDjdT2XXtkwVX7R4YsqW/3G5No12ehCSWlhuOS3XscOOXZEs
m5PiIvPj6RstdlmboUXtDZp3qEJ+5bJoW4nDvkkUZ9Xywi81PoqyXhtd41DVKstYAJCfWgMd026g
HMA0MN8zogGyPsm88TCLEYKuvDjWWORIwPYSA2FBq5EKkIeyjb1TvRxksW2taqsGiDXIuqGqSFKT
4y99VVdNIlOxc46d1jknabPuPGN+YhI2iY0tDXbg9BsCX8wrSc46W3aULVqEderSWyxjH/XyzAu0
X8Nk8T62Dq2jWaB7/L1Km9006coJSEPqmtlZHiYzQjRuOcgzWReRMFrDRahX/2pA7h8S8DJWdo6V
fjepZXH8V73sIYeSJg+2Ncvl+x3/62ZyrFZ73wkgLpE5Qr/pEExbFflnvm4OYCt/HUppYppC7TrY
obqpZfHRZzBCdaV6yrDTGyf2Lc2KMHWvw4NTZuluEGH6JQqSZ0nrmpsg5mfR/t7DgxDyv3sEStWu
p7lFotlDxdfrWoJXbZifdNXZmAZ+148qJ40RKHmUHyNqPen2RlGdoahlJ1l/7+xMqrPuM1wlra5r
b/g9wC4zcc0ZiZ14pPtqZ481XOFXk9Xe7pVl3uwA1S5iytQVy6Gp02jDHltdy8vcGzQHD6cERftZ
XazUFn+1UZnUVZoG3epRF7vCce7lQvqnPZo0DUljX46Ulb+1y3LToEfzr8v9Z8dxeQWyRR7kFW3N
/VX3KPKvY2KXfdy8wpVpm0ACXXtkXEa/DKfyPOKISmanqNSnCn6YagiKsqULGr1bh20Nv5lveSsr
7dpejHkmI14nNfrDxtC8VJHKs0SPnIPrJYRLhjp51t1P2SZrQH3He4fI4+pRZ1t46UQ5jFYtseoX
AVbgpXiR3eUhNTyW7arr3O8h60yhxgj3iGavF+6w1zIVDEyWpWeCcem5IfaxFyixVEGhDfx2XY6y
RfYBT93CiejRUl96ywb4y9q26A1k+7JUPxZW0jdvQYbptlVhR+m54WtmReNXLYM3UltZSx66whgy
DQFI5M10nCqELVg4hjfEbDFJVWBBJ2yd/SEzp78Qu1hBBBtCP+0GsEaGB2bJRNQjjbo3JSCJB9AT
+RwH+Xs1TeKDsqy74A8WG2OcxreygdAR2bhbaG5yuF8Js2GCKwGiqx1/vzTLL8GcIWTclk+GpZPH
daa0JDv0d1meyUMTNcXebAwE18LwbP9zILSG/sTIYy2LXH2nus1X2fio/1ffeazEgm37z2s8horE
7Y/4Ym7ktR/18uxRN5dudIqQrl9ewb/u9KiTLyaZkT93cQL9p6ubm9GusnPE7kKrOSPOXPiKExrb
0c2aTR3PcGiyZ8+BTK0UrftW5vqtxALtqpJIfWs6bfZnp02f+iHz3uaga9bEXRw+A1rNZrC3Bsv/
jb4UvcXPelaA4MgrxX2t4d0k/pCNFnJdLwF/F9bcpzqxSqwQQ/7qiTwGi6Q0GSiwDLIsT7EqGI4g
Whfu1ei9Z4HzjT/lcJEl6NSvWa4O13tJmAS23PF2L9nOPpsL9VmWvIQIiY12R244H3BAoO4P7XyV
Bx0g7CYPDBWIAnV5Zf5qqEFUYnvkuptWtToblY2lBWEjP+QJtX9coUKr4xqHYpenUX961ANh9ja5
AfrSwwh3Df7Q3KD/Z99aQDc3s3Di/WQ6sDv7EmjJcjCIipyzjERVwG6EVSl1nRHujHoeWZ5Skn3j
yNT92o6QjMBi69ZhXBYr40mNpmGdEdn6jhJWpdnfa9Qu12qS6SdDKZ3L1JNWkw0Vig9456pf+8GC
Rz23PyBFurupaYtjhmEKQpyP0xiKxJG0bjOv4lAvjq1m4583KsEBWxVizpCabasu30QPFYMZvj4Q
3CvfMhY4uxo7+rVszSD4nush+0IwOm1X3TD7bhc1L+WSVEXpafYtByfVPvQw5oCliLVPl6vHRgvm
+yHJh9+L35XZzhDbVsInokJww5azYC7Eb0XZ8K+6dOlXujk20HKINreAyFVrXwMHGoUg4zFlYuMI
tYaZHsXPmlXDRqua6nvT22/eqBpvSTea+8Qxg21a9sGHApVnBErzvZqR/c37qb3EamacR7Kdq6oe
8+sYCbXZhSFs0ByUF5o0Q3DQmgS/1kYPbvpyYNdUXYaFTBoT7t+AgWWR3gw4N9EouzFF/yB8HR/l
NeRB2BEg8HALNRxcGnD+L/WMnKhpTN+MskTtlkQ6zmxdvIt6EOFBb4lLjJbKpagEustNYBOJoPho
EEsxM1ugTwZGaI8GxbaqswJw06ly1Kvzxvk0wgC9c1E7Tzbk/o+h+24v1QE+bIduCQ6SJah8EMzh
XoNvjgrdoOBQbCsnCPzmZggzEj9Lg6yTrZbGNhfDBPoAh61W6ID6SjY7V68FIe46ZvRdndKXpqqU
txJo176ZTX2bVrnymVvKSnaYcLlfd1VinuTIIAeqI+2PsPp5yTSV/O4vO5bWSpntEuMa25Z+JSI5
bMNMwcXnnzp5VseiWi3hjO3kTT08XnZG/TS6/DAZKw9WneoXr3iTBaPgAeFngP4OY+H85dRTl2xY
d6cbExbt+jEKMU3jGhpl7zdT4Oxkg3wpAdgHbLRCjB4WZ3oHOQyla8SXqWyTa19qoU9Cn4BzPU87
p2qcjezmBqQIbNNj3l1a/79HWX1UvXcYoCmG3t/gjvQ32AjI7Rh4lZNJOj3quygnUTzPLttBusmG
JFXVEyHWgxwk63m/CK+0wxLicowr2W4i7INrf6iW+imFrWJvFxaT80MJGyw0NLf84jSKve498HVG
KNpDg2vbHmSWcbXK5tdoPtFP0MM/jbD7weXC811rU6pwOos8lLBwUosCTHVl3aOh7cdrnibqWk81
wMDQmSYNZUOpChf3+i5UI/csS7J+qZK9vFkEu3viV88LAH+mLV7LSQ+elewFkDC0s+UwY4u2jqsx
2soicNHFyryadlU8Iy7rdqdGa6erNWeIyZJ1X0FrnA+yMXLGaYsTer6RrXhOj09ZjheWbK0zVPUm
cFyyUVbBtABqa05XWbICYgxBcwrY3uT6evF8TxdLmx5A6ToFkL6SxYdn/N1sSpbHpU9TKe1K+sqr
jjuiT6BNr66LdK6uYCbMknd+VWDWsZkY36elJKtUXf+CVHN6lv0bfrK7bIY7IhtdYETPvTAJ4HMx
DzIFQjcgxXSsrPTogkUdS8CRp0+ZPk+qzerRjM7kpdQ1L2h4RlpSZ2Hr89x8Huu+BFypJ6spm/C8
VHqcOrrPsLW8W3K0edg8O+grpNNEtjXNnJ1JdH3rOp69NYv0s4xLBZC+rawE6ck96dgDYtzRsxfw
cNfgCX9zCXSbLSrpmg6jqGAre5FnigXcqCoRUdVtvtZYGbJVbZSL8Li3Iv7ELE0olsgZU/KgBjiO
N4G5dgudKG6yIMn3zvg8ecuKyENeO+T+yNBMxdHQ63n1rkcoLSBhc+T/P/rA2P4skLl8KVUjPIRu
9tXrwz9EHHq7INK8fRIoxLbYDjNLRvyK5ncrmtKdvaAZ3GY8xHXJe0XDyo2wCjctf0LS7VbCBt4K
pEeSAPR5pb11hvbN03TXV0GErc0uINqpOH5tkCBSJ4A/Q9it+oF/D1GCHN+3Fus8dHvUm+epWBCQ
J/T1WUAAIhGxAfTsQP4ux2ZNpmMzDB3zsprGTyOwRV8U7bkjHB8Ssf8rsXJkniuj3YSFVm3LVsn8
wQRgqqf9Cm1XgE7RV83uIJtV3Q4P0UMzW1ejrNUnrwHbyuTUb7yozn0tmn4G3R91jgI6e98fyNHz
WTRfUfrcxV7+0WeASfSygw5fvEAG5JdWl4WvKx9hnqysumJaqVosAIX5R5p/or23Nfhkcg+q4eg0
P1SWCWvL/AIboDoCOWZ3guGSb8Y9IQNFGVb6nKcArKxveqTPAL5ZU3pRIVZ0+Aqhe1PmTLBThuFb
VSaXyAZZPYfk7awEn5Cx6HagRf9Qhjx/64KfFTLWO4ig7wrRUdYJ86UcCSBl0SL6NqZMHrOzVjX9
Ah6TdzJXKKMRXgAiOfxI47C+aJOBIWH61vW99m44xx4E5UoJxJsGL2RdoC6yHnkGEPE0D0WdX8x5
PBZCxQ0vyS5Di++aBkVmMyd8GSR6+10EnvQYhQevajeOjoFpUNTYVJnDc6dFNYvPttpFNsKffd/d
gH6szXoaQCGbR61wFV+NogykXffqzAUJy6mY112Q10cRD4e6A5uL3BmpWeDrSqfuhwGOWWHmAF/B
dWEdQbY/crAxKkkTtR2OjT3OKBGkQtcB5oxzlegqe9d2Efq1kbqyQUAK5E/28wyPwcSGy9eCXDuy
LXdXQ6ewdA/qAzFs36zaCRSHeow9gUZDVUX6ppqq5tglmBdc5WkF7y31f2ubdZWKvLD7XaN2h6Ik
0AU6klHyKppsvl8gxKcrDnQ/G+dhB9kjR3HArP22NUe0bObmKLxI31qdelX1sjoCJJ/5h0UulkXs
j9fNBMik06cfTGI2NJnZe27E4ujAysBn9guPto7ASR6ugtLBBy51/3rBU+1r7LKBm5wq8nP9u247
ryLofJ2c3iGEL75x4v7PsuHrEd58K00bEe0S/XQy8EW+CNX33rVOYWu2LubHtnjLo7napB1A5Lr7
kTnoBgHUdZAuLsvNrETuta+DQza7S87fF8EUPWlG955bbbFFPehrm6fKxgkavjzEVVHg6s+qLXpS
+CSqtaZ4baL+W1ibLWqikb1LbBIq5dBtg77OV7ze5CnLxp0X8YFkJbpJemb156rgw9JS8ZYN5PX1
iq1LIHZJnG1nAsp7WzSnLCuQ10qK96FUV2LxZ8IrFqs2fAvJaCbbtghOdYmyS8KfUdX6Wxlon5Hu
EKpp6ieV/caqm/t+A3PROiq6IojZJ+YhFQjN1G31U2hF4eMLb6j1T5SyYn8043FVNSmmxeFzmxva
HpXsOuysNSrkhdO8qimkZVONfM8Y2fq62SVy7HBbGwMa3yHY1NrLDrrGIiFxk8+29ma/S9xp5TSn
sk19155grXq57jtZ6W4L0j2XDshiHTbtJbc6orlIAiFoCA+rFSq6sE33Tkw/9kVvfRpFCCOLkNNV
qN5+SNEdcptjoUw/PAdYn+V9tQbI05YxHHIyT34kSBczOY+ryQLOV+ieuyIMPe7ZeaVk11CUSrPq
KR5ansHuaG4xsNH9bnHbNVLtC6IKI9jV+mROrreOyx7/mgRyqhjiJ3nohRU/kR19SrPahr5vZ8B4
+1c3gWBBZMnPbMXv2vpnbFhfrGH6s9ZbcmCReQKM/VTCQnQm4oim7VZrtEg+Ggx/N9C335D2ty4j
073f1mm9L8Mmu2UTODwl6p5FN/tml6WbjEXdWoeYhTBdjMueNoClzexVp+FuXunCQJTLTfZ15oYn
rKECFLeM6Gn2MusQsFI7iijRjvFgwNCM8vmpiJNhnyNEfgIabuw0IaZzH2Uhi1lorcBjqm0/YE5K
rknblHHi3LI2jDZhfa46aD2msEmmwjVGv4YlcV7hNRohwL1aUJCrNlHJm5tA4i0hrDfb8OCez6J6
b5p9r9h4fuSx+96StF/VjtXheBGh890BAzImbNGwqVA/5oqdk1b1xadSkRP1knY8lJZpraG8Nn7L
4/JztGD6RPBaPqEVt4CTwT6AU8V5sxPGJxMY7qZQtT5Hu+vw0RYq/rYWHjbERT5D2PQ+j/Xhk3g6
G7ak6j81L+j9DJTUp2chR2bNbv0ZFjwi0BKtPqGQjQjbI7MYKsYR00/9ggasR0DCCdayGItZv+QK
LKIx+pzbpFzBSzLBdIfttjJHJlnTPEY2e+IgNPtLi5DypeG9Po1uvQVwxl6ZCWhdehlUy9Sxzqy1
iSh5N2Wulbc24SMbzFVv8yqR+UqQ0x8HdMoRZupCY4mCoqgFNArYb4iLpT2a2soGMr5VVaXBvKj5
w+1TUszo86CzUbyS05m2PZo+a5BC9gpHOsPvNSO9Vtbg+JNIjE1CCNg3rH6nF4n3PDL7befy0ifV
tO+aOLjMvBcltk9gFt/TKBA3Aqmdjy4cU1atqFfsCFDVzOebbU5M2EU9rQgkgK5DPZ/EFDtZtY+7
FWSGdmssRsRdHq9QpUiu9tAVB2/G7Rh5VcQZyvlb0RV4/RTzrsIZczOV3hfAwWt0DWKIL/z/gxnE
71S5grdigw3B9LudQWs79iZIotAPUgKtTY0WleB0G8dQhkSAzp42pDdbSS768ugOUwJXdtbV6w79
XgUtRCZuAfGBgAB6yIG16rzM8dWsIBHJ9NDGgf0ylB5BdSvbNp1R+kNBUKPwQnedYMLoN2SWN01U
2uvJrfsjYjn2ORZazI9uBrfQEC7TTB6oOUvoq1PEp9yoAOkapwl5yE1vTfET3I5qx8Lf4pVd0S6s
9hqqNUJpgqeWvyoCbeWfpjN3mCEKa98jBxVFMSHkydE2bRsUuyIU6cqM3xtbq27hNOo+EbVvPL3J
MA9iOuaW30996UdNqFztsukuoz0qfk66/tyIQazQTeeNq94xwv4mLwjzJG19I9oNuKED+FPUqMDm
Fib2jqbhDoFUgo8wtKtqyQV645afxHhpG7KNWJl6xzBwcS3O3DNmCrs+VFK/d9WrSUBnY9jT5Gut
cmy94l0I2znlrfKjHvmiRkszzmZZ5ZtmSv5qDPA7NcL+uFfdiq6OT2k/jL4ST44/4vTRMu+jzMK0
otrZMVPNAO0LHLxED1O6CwKMD5HPEY7ywxzN4ckMgG+NZbSKutFaNYLfSVfq2VERPRRQg8DoNBYH
d+px53GL6oTu30Wt2VIZQEUMbEl1bG8Ay7IiE5n99H/oOq/lxpUkDT8RIuDNLUHQixJJSX26bxDd
rT4oeG+ffj+UZkYnZndvKlAFkKJgClmZv2kmD1elieBJa4Z2D8k2iCcFylotlkNuZS3Qyuq1a8ub
ogJ4Q+S+3Ttt+10Tme4bjWbyhGU8fJ75vPQTLLklOroRzmFrTrQf4jRAkp0IPtLmrcrqo/JicYKj
pFK9Wn60rQFWjrBgy0OBWOXMrLxMEw5gvfc9Cwtz0zkDuQ6k0qYMffbWfqZUOl0nQIbohrW7zI3e
HQSjgsnTcRQWWbBMkc1ieOAEDYPY2VGoBsLJ3jHlmrZIbdgBssdqkMWgCUslQuxIry7FhCZdG/KK
ym3T2DjIMu6UZHD8Lk86X4TxnhxcdkqRv7ZV3T4T418wnO2wEkheDE1T9hUP0iacXzIAHGOeiFvL
ejayKDQbLnUTAa+kq1tWrGqjE+mzsquMaNrnla1tEwA2G+Ei6Zw8R2KyCG/awc9BSG4tJ73Fnjjb
ltsEHTLV1K1zdTdAxzssjurB+EVoiDkcKs2Q5rse84Wlt0sk9RL8UPA02IWzGrSO22ygK2e70LOY
SUIRBSitfdfQvgrqvh0fWk5aKId9U+s6dnueh2+wgfheHSbTFgPWB5fKJcfi/iT9me2EgtvMbGyd
DIxMRFIOtL7T4CrUICqphzkwn0m8x+Rn4Ln6CthAQO1d4w+EFLvawkWgRgkCdHjZ3esMCpdBIdCj
5t9MIOizyZw3KpG02WPPx/zzC5mF8SyS7KaE9eIPqhY+idb4bpvU4ZehOiV9Ko7FzHRtKsC5SqoZ
lXN2WGVCPT3jf73VcIL061pDlawMoc6F4JTS9tTpBSCvKUNXNao3SOOoe1VhzTLUVvPZWAsoCLPM
sSezrVvopcsOjiaGNCmE1H5RWKlPeQIQwKuP2M72p2kUw0lufTWRbfanPAE6BaeGN7VDuh18+34u
MnfPxa1ORqZWJ5t8165byuuM4PYJWbLllOQs2jx4Sb78NrejGNBn076mwIiU0Jnshbsh1X8Vmtec
0rp4b9ycBEphjs1hiXOWyB6sZjebkQbv59No9PgJOC1+1LaW5xvLQiFJL8zjoKymlNV+mpfixFuk
YBE0hYHVl+92DCqgG6KS7yfV0uJ1nZulr8RlzFrKDU+yIXwlDo3Tq0XafRcqanNa+gbNutHaN0yH
p0ZNwS7GhKWbuilfk7T73XZF/3mu5JY8TfFi4T8wh4uL+lIv9uHqCCvXGXLLXburPSbXe9tUxcSP
prGncDzZ0RukpoqJLtCw22B1QVXWc5J3o4gKzW/VOj123ULBfdlqY3rTFC8Jiol/jOKbhRQsShBE
8G0bhj6T1PoD6uehbK+pwnSBjLUfp3OYb2I1DPdLVh/GtkZYocCZNImPYwcvUSFYAwY7GSf5CxDz
oC7sLG+U7So8Ywx38eVmq8UVy9/Q2MQdIEqkQqB/v5aFx9JqNMnXYAp3AuignwQcc79y4LHVv9wl
+0XexeXMhug4Drrlsjqmjw8dVsSxOMprVelTeWrWRnZlYyLmwW2+Xsr/a3dY2f88enS8djeP4uGC
hNaq0cfw/DuLk95vTZQZA1sxERgp0sNQ5x5FHQ6Iqu60lG6yqa1503gN+Ezh1EDuaAYQf7v5Q+Dr
QgVw0pTuEmZ9fMyUHEuF5x6rzl0fD7cirC4p88AJpXpcCqv8J5KOEYnyFppWj8/zoj+3+DOQDlfc
wEkbZQMwmnJClCz3sM4L5u4l32ljdHOoioX5I3aGt0Z1jf2wpglUy8pPU4RUa9Po51nDXmoPEcF5
9A3PsDe44CXz8tWTNEgsQIoIIuUwHpXSTnl03PkqZkQRLUdpiZrIM3qIN9RDdgpVgTZ+pxBWQcY6
c2qOaMEo1mah6rxRJkBarqFvUi8yH6iOFVWVnrxy+eBi4xEFaPVojgX+tnqCjBYlMn3svOsoFmNP
UrmCNeYnLCG2VtOWz2oOqXFgGeWLrEo2fRaVz1ZCxRkxOYwzij1E+2VLFcbjKETXjQl1aXymdHdJ
/wL135zDIjF9bMmLbass9SVFOMPQSuW9YprdOVPjHjO8wW7411KTtpbu95SKvbN0+wGwzAPdqHLP
I1AcQvLo72URopiQKD/70Kx8JLcGEKMiuyoq657WG4Iqi8XPqIrfyCT5pTOZ34dI3BAldv7kgnwa
7wW9UOznLCR8KaKk3jQq1olma/8iM++SC2COctSuP5AsuVMahOPS1xCtyJZsy6hNjzquD1snN5cD
SsLLfqF0sAWlaWwXpWsDwsdtWY3JXq3XfIdHRqog09qJ3r4C9McyVAz3Aj6JkZTx91CpbJjgFBP0
R1qp5UpeiQPVsJd7O6rfu1b7qxi7GocACJNU+6nD4JeUuImHDtBYbNE9T28iSXPIrenMJBV0c56d
67waz9aavZuB+o5GUx+8oVHesJ8PhGeQUoWxtw37LJiiJHoDKfhLYPb2ZDa68mqoloKFjToGbp+D
bLTKeJc1k4sEVnRsPBdsfRvOZxKf0TYzkVMaqCAfcMXYurgp/Gy90fCd1NGeWQEYx6aK230L9+wR
mx2sdyrhfxokvC0v+WgwBSee1oybV2bV6v9jHjxjEDejDkltKKL4nVV/kBWIqZHG1WZpbO8B2jjc
IVwHYbhe8Llb0uWZFMPHrHfHZRbdY2w799YjbBEX4Jkxe2/2qPEzHcn6d8aPPcmad0otLdt89T93
yyPloOzLRh7+9emvsf/zK+RuewnlPI9goHKMyHzC/liNxT83yxHLcdmXW/J9M8QqB8n+Pza/9n8d
Lsdk819j8nvk2Kx1xdZQq2nD2i5Df7EoKl6q66aK0tqJdOq/R43BJCBY92cKkN0AT8R/9T8/+tmK
mTKgYim7KBX1STbV+podzRLxMdk32/nffRTkiSKH5FLOenS3NJXHwc0NHxBRdJdjVW4zuyfmuJdj
slHhpqvxGF4+h3I7fYmYxr4+1OGeejRx1PgckzuKdmmo76x64+uXf44lSrvRtEE9fo2x4vQtzTae
SzPTgtitor1VIfdfKrV1VStTvYa5F/Pqm7qfjau95wCRH7qqTCek8fLAxgTsVs4Ly6do3iDxVn6P
QVzsE0xYDxRGYC3DTsTocqvp3rAdmoxcSlg82eXQXswk27u8Y8+46RIiLWl2hDm2T1nynwtkk/eI
u7wVTeZcoR+qgcKyi2klsp/GbkqI8NWndOpOiKHkZxy0BbZWALlBUS2B4Wk2xkM5+nHl8lM4SL9y
or0HCf2nomvU7+itFVsx2kWgLtoL5eaeJWaPVGqZTn6LwujebEoqPSqCTJoOUY7Qe5sOg/pWOyOA
0S5d2RRkkjI82rCBi4y/kurDaPuWlTKAxj6y3pfRrLY53Ll7FiNSUE3lL3L581kONZHeX70sP8qe
bCAKR7sW6vdWHi/Hul5/86yhucjeEJcLFabpqetmD5xaJ7Zlno73QoQFNNh4DJRoHO9yLC4JdgFH
XWXPwxn3HNf5H2Ro/nXAMiEXT1YSDMr6HbLJ9b/j0RI3+TVetcRHFfvQzdcBQ4/liqk02VGO1Ty3
l04Jr15LDX8ut2iWRi/akqsY6abzznGjNT3BtC3HIiu+5QUVVDlklQOo26z8Led1ORSPy+yrlabv
ZTeZ2/I+kxX//IYCG3odoJLEvEqQK3DQl6RKnEPSMr8i2fJv0O3nIe1CfK6F377G//s4UvwFcEhD
38nv+zpw0OLHRDWOlU0++ig4lU9IBppHY1r1c+p42sgx2QylWj51axMlCnBOfV5WzSeoOf/Z8XWw
li7OodLVl68huTVnYfn0NeYm+R/Va4h+mtjbuE2bPJU6JWOBYfbn1teYjezn4DXeSR6hUGH6PKyI
6uyg6IBhOh3l/6QyMSRS8+4tIhEUhMQMO9nVRJnjSNLDu3as9k2E4QryWXOF68HxKPJDIgSg6rU7
ir7CtRucCVJNrL2E/WZ4Gfi20iTDvHZNiuoHvQW53429/TYVzXgQChGb3JtNbXrommreRiZc+aGz
nVPYEJTYKdk5VdEEImmZ/eoMBUswT7zLnpVr6WOtE8he7Ib2q2FaqCR1+U0OlX1ENJFXy0V2QUyZ
Pj6q32t0Hrb6VHuvVjwoSILFSmB5nvuqERod1IKgTnZLpF7QXyPIkQcbTBcvMBjOcmcIouP1m85t
PfjjbPBcVdWLun5p2hHudp5XXOSBWIMT08097mSYh27k2MibJxAtKlQe63svrgZINLzyJvlik+8m
V3dC0p1rGacboIv4hq0vBydrd8IZMrCfUbwvUAt5jcZbVTX5zlMwZ8/GVfdytB8kCSyKv1oflKCy
3pR0IDuVqd/6KOXtPhf5m6VNM3E+sxzGTRmxuOGclxi6Myqt2dugTBRbvPAdSXZscCajvHm9uZe9
uhqbV8c4MjvGgY2frAMq6OTougd9K0UOvgjFWzuRycpqSlLQaPSDVkSOL6gJrFk+xx9AugRxZvY7
0lhrbswlnM8fc28Uvqnn0cHTtwgAuy/26skkGz07GKbybBTNt15XsMNy6/mZH40MRzmRr85YuygG
tMiE4rEf2RVUQx0NQVSzyp9dMbyEYa2+4iYqETebxvTCR05eK62J1VWl5vzMGuiitZFbYo0x7NJ8
iooo+xzSpjA+KcZwT9rsd2W7xqHFSuYqLPThZkLcc17nfxF7t79dU1yHKdf+YHWzS73WYrH03M7L
hoC8oIbddcAlrHTjIXD+LVrx16JoNhH+NG9m0h5jgLy/tRxhOOUlw0rortvlGXXsYldq5GkLJSkC
d0wqit7xN4K+ej+4EBlE5wk8ItLuxRzKhkSAHf9uxE81Wuy912orOr9wt7NKjrBIRIl5vUvSVgUZ
ay/6bUnG4nXsk5VdmImT7GY1eqOAJi4w7+2XsJ+pQ/VjDVfDmF7ixlz5ZUm7AxWcHNoajRBLKQ5Y
rmGkktnNgaRfE5grrZyVuXEn9OfPL9QgKVBsAUEFiUKhn6JWtkn0LiZ5Y29M/Ybz5z1amIEMptpd
FOrl05gUoL4UrXrTnQ7d6Ly4WazW3obF1W5dq+/kPqRPvXOPj/1msj96Juc3UzjeI6+wyMCm5m2w
jPmx4Jcu900IwZFrxll4PVJFb/FeD2Tu195Asfhe4IYte2hyV/fWS3cirKy3rqwxvC7yvdzXe5Z6
c8Lm8NmrzPrWjcvRVFMVWQv9kNbZcs3XplPH85J0OukaelXfDrvBVWy0jHT7Oumaw5p3zjdkdNAM
kIPGuiexeMfMc37O9ca+qqPG3nDulsCM4wHB2rUvd8mGAiZWa8NVdj6/Kq9bi6JqSRo1H8VhHHLS
kq3AtNC1GgFhCOUw2S3XP0ARwObTK+yZqgVwIrpTp3P04qrLsRfz62dX7tGaajjFVnrNs+EvE0ng
Y07G6zoM9b8aFDCdAG/H2v+vHaPqTU86P+Xr2M5wNGPTTlq9AUCOtMj6LXFHMmjSEwQDzDB6NlJ3
2okBMqWWqdEzTxIkAXtY5svqIybH5HEu9lzPsuvW5guMO7IM6+e/xpe6Rb6osRV0GaOGUC7UtmIO
BYxTmiLpCgDGUCzHrKKIvI7FJrMnQkARcA67e82t4q0Ka3GVPc+bwxVaWbDYZefYJcpeGe2EhXTR
v6p2oT/ZeO+AGOkAvXBEDSyVxfFDdkRDjQnPiOUiu1oHlAMyXraX3WoukmM4eiCH108i45k/L2P8
+YflkG3Nftxk0V32rHwkxTqiiSK78ZhMgW2uiej148K2qhNcDHsju5nuWC8NFFzZk7+vi/RDZufN
i/zt+YrzmqxEwdN2/d0rsGjWtSqQ3UqoC7dmgeOU/G12jgxSghDU2pPfFofDS1aR4qWwTGnN0grV
V+q2OdkUC0gkzzVztVm2B9WmMhRhwPvmTOW8SaLI+QmA+NywhS8kz1NrLX+Tt3ifyYR+r3roIhTl
xaNA123TERpu8MmtriA4skNV2uGpMxZxDkMlPlCHLA4lIp7Pep68Z8izfXSzczdnMb07bvVR5Ghk
l2Y6nbQKY3E3AX1D7if+OFKIb8ngszDQIje5ZlORgMSJojMl0n0yLa/2Uhgb5DiBb1SZ/dQtfbls
8lrj9uZJHbL8WTaKbWfPZEORqQ9/Oig8+kMKA90da+ppUT0AuAJ6DodORWOzh8XiddMZsPxybNr6
F9a1ytHS8vnV6mtuu+lFCxv9He/D38Xi+hToUc+vwp2wxZ+6z9PnOInRrc0cZQdNX32vrEQjaO12
mqvbb8LeUxLLvhnLMu4MJU4CV8nOkeL9JlxXT2YT/zHj8lc/CZPyTu0cNBCjVNlczOsQGpuaJEOB
CfKDJ4z0x0iRKJstFyhSTbHS4cFO68nb6oLyUg0Q4F6WezLyCSU/sZu7IsGACXViqgTat3qJvIPl
UfkE+J4FtUAe03QAK41g4dt2CC/WDxfW93UstLuhtieI6PWGKlS0U0syYhZylyReJvK9KrF54xjP
0/RDx3XIuJWd7R7mvEf+cAKg3PjkGZWDplBXg9NU7+DO68iDhMbpN1AP9ZqRAduir2RvC7tYvZyX
I69HJDbt6Hudu81j0XlpM6Q/OxTuAXej1R6ujWJO4jJ5ye+5wPh0GtHOxe707wUaTNXpHo6cUetb
g+huFG+1vVVb4hRZBVn5uHK3UaEa7yA/f41WUv1tooJJLehP3Pc15G9Bsr6sEIcYu36jIlJ3xD1z
vKulFr/UoFRkTza11Wk7iPMkx9YjZBNWOkiXyTuHkFXuyKhowP6SA9iIIMEP5XnQTPUxU1oNPJ1a
t+xaCCle8wQ/hnXnALrwMRqQsSd7uMghA/bB3ontetu6qfbwBqMD5QmAaO3JIc2wEHzrsvQkP7C+
fY4Gb2Zil/hQauGq9ln1jzkE0mrG1U328IWLgswNsbFad06sbKhXdyfZ83Stf8RKBkLAwRZCjun4
9BwHr7Bh0fAB2RCU7Hg0sPhdPxC5yhykdaqCRuAIourkpdepPqw7lbWZRhJ/CqSBozyCVPd4CktU
oL6+MnKzE+Kr6edvzuOx9GNvfswJ6Y7Z0vRHG2JPWDTilOWCN13ZJX/bnY2uNLHT3RH2PRs/Knyp
X8lp+rNhTdgDFcZrNVW/RYrQhNxHilb1Eaf0DiBGzVdbw1NUGbwxkMcWhh6daqyifLl3VKn0qG1s
7UPzhfd9BRimmfOTJ4ggoKLFd9kgjlIGdRqWQfqfMX2O801Ue4h323p8n6MJlFfoof1t7jMRGw+3
7I1HuihM+mBajrKbKF5/1BbgIfIQbbSNBy+w2cnjz+OLljLyhErrwV4/XkfNDrh7iCA63LZa6Z27
bNKkZbZrx+noRIlz79BGv06JAs1cB4BWmhHsaFyh9vJgMoLihpYca5qwK3xQv23ACZoCgM3/+r6m
/7vMlTCA2Q8wCuuiO1w6HZvJtv/syrEOJ4RG430mexgJl/ulBmD32dVDPrXk+xDgxrMcmoyFcl6f
qFjr1NFDjs1LeNIKHgzZazplOHRWU3IEf1Q2gz0/V4BDnj6HYEHiKjd6G8Mp4hfH5THv0M6yZ93c
UNulUmyM0V02nir2amksV9mbQre9xo27L/UsTv2lXbPATe1s5N4y5i2fWTqpszZNdl9jhpf+8VSV
l95QtTcthlv2x8Hfd2rVu2y4j1DwGKhWf42F5vjWxOp0QdFHvQ9RmFwazf7r64CUdQrKG227/xpz
sQzsps8vbYcRwQpkhHxrsueLHicv3eTlV96B+ZUS+mmABHGSPcxqbXUjN71M3LXO7I7/GJMfs9ry
V9OF0Var6hyQT+HcZOM2ZAkdCAEw1BmrVAWQLrWYZtymcFQfTRJWjzCtSK95SbyXY3lckKtMgJiL
oqz8uQ7VDfd+eJQHmwY+ySUqxYYJ/KdSsaTLmGaDqI+bR7NU945E4RN6r82jTBG5NYUS+ip0ULwe
xrPTmwMngJ0C+NSWQipIKc1uHurcJM9t4h7lTjmE2YlG8r71jto8VtfZnM52Iwau52i8teZYnbyp
6UEFzVH+1ERVUFSBoo7Vtm2dZqtZ0QLwKGx3pmI4T0MKRSMZwnS1AAzwUvzWGmEJH364hNXwZA0R
iu2CmhS8hF9hn+wsgeBBarHSKYkAvEqrD1NsfyxuAYKtOapDBHNCEWC61UHfdsQgfkv0UXh4fOn5
ZgEl7E+xApE05G0uq33gY2DXm2DQVWU8gZh40xon3ke8EEhwq0DSASkPg35WF7TmOk0xKC7ATnKV
fTbp76y7mGxAL2wrQ73mfXbEEF651H0FPXYY3WM+QIAzjLekHROWfy7rZNCe+SDcx5Jb2mmmok2+
oyOZaJSbvJg7OFMbdcLNGnViyrczbgBeNaSbbuEdyWL4SR1ummi9l1WEb4bEYM+1Ce8xMi5mm6g7
BXOiTRm/L8vySkVoG3datSvtzj0POY5MJALY/GrmEQV426jPiJZ9A2Ex4QTZDbvKEXgp63p4HYoP
vkackFsxNug+j75jGlRuS0W75MSquTWpNwP/l81Y58vZQnA2EoBEcgXb01SHkzenh1Ybm1PTh02A
heu4bR0numRus2zVTv8WTfgHgJjqg2iBoqEu1c0C/nGrdfNNSeL6kKPWeEEmEVwJ75Qga53uUpUl
WRJ9hL+1hH5Uz8MFIMGhbxBk7JrUL5pq7+WTdyyMud5mxA0srUyxMXC085uhP1j1igiMei0wRzvd
ARD+hVTTz9XQ92BSJfc5W4MPHK73UWcjg8d9Y7cKcL20684aLToJwLXQkmDF3hu87Q0bto36q071
GV6d2ZxHgAZHZU14GO1NRtTaGlYTonAb9dRBMoEwS5EiGRGPnfqm5z8HW7lmGTxfxFH8LLmBXv57
cY36RP1N5U2YNmiuqae5rLW7CcPD5Lan3Gs3Ywr+xql9oxDxpS/q6BRNRBi5xvM7C7yxsr5Cbm9c
794qJ2XlDGhSOPEbZtkEmCk5VLtumr2w51+uqbqXyU07n1RgJ0iFfoId8DektmQ7x2gQOEJEkGm0
AuPAslkzJd8gAhT+mMQfbV7hVB+bB97lQwpiBXmrZscJ/bvJsIiZSMNTfcCUo6utFxIj+iYBXbYN
k/bhuS0cM7fFgVE1yqNomAcTxfSXcWj9qicn0BQvaJqqlyGOtUu3No6JaawDCTMrNkKPwsDsQeoJ
TWeFojg9c6/VBlGauj6grF1cRh8KlQeUGGIUhUhl/B6ssXrvkDXnpX3oC6wkHRdOkx5RA1En6Kke
4fFT1ALkWW6sSDqfumddmddmyvINbgBvWaIK/rxjrRDq7Qy5+HnySLA3ej9TFY7uCKvw+uxqEEqh
2oPDN5PLBPJyg3UdUQWLwj5V4fCYHcnrJYt2treqz9bDR+SGOQJlBvBGV88AMZgFwMNwLxbsUnUI
85teg8rU/RkhDcbAfoPWA87X2A5ZZ2djFp3qIzRdBmrZg1DuFQxYNFVBPhK9mCgKKSxU7mOu5/sk
7PZCqjH3l35GFC3vnmEv38k0txsLPfmjN+ugQPXQOjq2e1LCwTspaeierBWnUyf9z9b1LlXMNGu2
CtNYVteHBYUlbIx/jABR93Xf/8D7wIATbEeBUqXz04hX0cUheVyuBOIo0x+Z457BP8xE2VPIGRx/
TKzayW5EwJeSJNCNPty0JSSKPKlJVHSRSdWtsg61W5cbK7W7PdD1ElCcZwG64WWwg8x8cgqKUnqJ
5hbSsY/K6l2yPKW2TZNkX82duR+a2vsr817hMvVqF/5e7GYL5513qbdCZJTfsTH4hZVHJ32K8Cit
1XbLSt07DADP9hY4UHAnlKSUkMVbD+HesUqSHqq5JWZ88iZrfMlGNIoceojJpEFnRq9Frtjnr6Ye
S+ezaxP5H+0GihhWe1crJHb0Rgsco5sD9Kw9bxdGoecLD/U1janPZ8m80dWIRzE0jfPSJJRNiT4+
skIPiiidT+qCfBNCUTctif5Yq0MUVJ0LusXyZmR1xot4bVbxHLOYtItqNt1tHLr52iXrzE3Pq6Lu
1sSEunWT7avIUYWfOVxGMGFHpWP90Q8ZkYcVv6eZjs6hWb5YxmTvpiJm/b02ofu0eD08tE5Lgra/
ZU6bngTLg1MWOvHWKCEAwMaOz5Zt3vTIgL3hTdxRWK7ij3Yiv5cEo9LcFkxiSeyxOOtXgTMtP0gM
mL1WpKEKA0s0rdXrCgTmfxqlp140oG1aethlGAJJrbACqTHlXkeaBb8GB9nztRCgLHqgh1grY7gF
RwJDXg+OdTSAxpqjcWbFGfJZUiMXBKWP3KjluTXnF1UsE9SO0N5OqNL489pFpmD2B5OLZWYuQDNH
ZPBKeqQnFw10kWeWZxAZh3GGkQJc6dqb/U3p8H8qzCTd6hjZLr7EzImVwG+BPwuccS7gFCzudco0
jVCwz589SnOnpK3fF+BGb3htgDYsf4oxzt7UApcYr/twy5CbW2YJnDVV0Cw6K52MG8rxXO1JNjOv
MABWnrIN5dFogGNxWMlWAewZghSYm8I8ya/BOfY1bqLimCcVU/bUO9vGSoCHUFIABFcufoliWuyU
Ns+F7ZtMeU+jBqW3ASiAB+K4S1v+HpIj4VNCgvWQLuJdIAWH+Ohuxt5x6zgTBPcVbwRAe5tqXF30
fzPFz4bmb9Y13bkb830zNbwmQQWmDrbyagpJqIPH2TRHR3wvi8r4hoQ8ipzTXU8j65CNyn0hCbDS
W9V9ba7GA8kPtTcOiTcJqvVbL1m8o4ita0Ipzc90ZJU6tUD4zwAxbp9dU58vWpa8TiqrVFFHyCgK
KMOrSVMdomuTtvw9oEDvnwoQUd70O5uCN1iuyv4Ujsjmv/vR0R7Adl2ksZWZhYDJPK2tuPoiG9pt
mdneCywA51mdXxcQfC8GYAQb08JdnaTfKgID5CtjoJUVxVTZXTI9J+arcgCairJPe1cQPxkZ8Bdr
W0S94ddVORxgR5Svvdm0hwm2iC+7euq04I0bC89epX0iXOb/6Xp7q1fRx2wr875MsuWM8MfLsAD2
Nl07fY6QcnmOWq2hMowUpjM4WWA1dr2voIEbEewMJUViLufnrUwNd0Qq2BEUGcto4yxTHrCKfjbI
czCLb/P8uReAxX4W9iumZd0xXzEz1YqrEyAsjiaukStutDFm9QgwQqxIUtnMevyuKEYYJP8ZkuPy
8Hx97JpTFXFevQ463SYvM1oJ9Gx1kNNaU0fbcDerBoGheE1akALhY2qjbBdB57U7A27ROD0QKkfd
EM+7T10NiRGSuKHcZMHgJg5K3qvghtzRhxkkyenX7LbRCVyWtQQEq/wSuSmfaKuGS3aQm+lCBgkW
Fv/e2JSgfd1OR0GoUvbzCikkls1P5QDcOmrxegg3qaKteQRGI7BYAVWV745SbFM1wqX6wxxGUMzr
iWvXb5RbX/hEW0vVJZBQRTk4LfmcH+SRsdNxZpBFjP71+W79EnmUJtR5Yzt5tpW/MkVrmgIswmer
q98+atW9VBhxPB+S+3gEw/m7X6/fZMbOoUCNWtaAZZPK8y83E5bIlLQwvpPdPK/3olJ0/GfW31SA
+4zwzjjIPyl/Bu7nIq5HxEmGOvCq6kN+LpsiOObrZfy8wnJQ4qWKkKqLtZJGv8amSu/3SK3gyQTo
4xP7K+8GaLdUqKc5mwJVb35KPLBsRmDUfQO/jnwqkiN5PdqYEdVOxhzvtoEsen/ivIQa/RhgLgZe
K7iiNhKiuy5tH/La26n7PJL32S2NwbRujTF6e4TulLfKU+aw/OsEmm1fFw3ssA6Euo228nLJqyG3
Knx2043clHeBJfSQunK/8cqhOOHr6IE+k5trAxGBe0PZ1xqrKPQF0wUgAjBn7L4x4/3Hpvy0gyMF
SGTXKE6fm0s2gIay44P8e1PbkqNut0mXflsm/STP3OdZglq6Ka1s3spzLc9K2pWs/zsN8ZUVAyCv
ifyE3JJjn7eD7MvGyHAMaXsBRBPRx7G/ywv/eWvKU/N1N8g9DZnPTQ2GfStPhfyR+tBwfrqo1H0y
6ES5Vv2rW21DkLv8PL9m4WAkq5jGLica4K57aHXRwbQVu2KB6Nzp811fpw752s4T29kv0QISGDu+
jQqdEyXcFj0hKy3K//WH//Eb5Ca2V5DddaF/Hvl59VCTwSV4MPStnALk+71HbvxgA8ia7hlc3s+T
+wmn+MdT8w9QxX+fQYMyXhnDmlzanSEKbQkSV/xQ+lwNvs4wk+BJd1wo3V+Tizq85JhY7uRvGcL6
ObMXdYdG47D4bS4u3agrwDzWeWh9rOUn5db/O+b11YJwgEi38k74H8bOazlSZevWT0QE3tyW9yq1
TEt9Q7TFe8/Tn4+k10ZbsfaJ/yYjHVAFSZI55xxjtGG8YwnD1mUaCGoPtZMOxnoZPlMHsxjpoKvr
Dgq2gxjBfWN0hyE12JYU29TqED6yp+DK/3ldM4uPrk+ssJNqhCtMASnL2BvDq61OAYxaZpYTvQ3T
2zQti5EkiktdhvVnmpEMdbS2rlV0xKzEd8uTmCNFf5Esb+uHITpnRftYON3BqfS1GAnzIcgK7KXX
usJBIOZCNuzVHobu4/KGL2NZ1ImiN41CuW13FUF6e98KdqJNF4Nd9FiO/zwERVk8NZGbjxHlOfup
XRQ/1c3DNi9M8+/Ug6wcDv5YP3pg5VYx4TFZTJBbaxLhPH04VAegqaeyUR3UHToU+OlZF4gn3pkq
wqDWQzrWjxZrA/aHFxWLxShn6NxHjylBKV3ZnI0pVnXs88e0s5udro8sJSpV3shehu2mhWBmhYN3
J3AHQzrJRepjV268IH+wEBBfHry4qijOr9NSFpXLMPl0SNbF9aFFflAMRpGU03QtcmoEfEkPwTyJ
uy9OkhHPOBCzwrBrXWD1a/GWgGqnVmQ/1Ha29pYakCiJfcuAavAWUN27KbAUPjesCaX4iB0caEg4
xTf0kfoStIS7Q2OyFfdYJOKxh9PyBKJc9shD/CMd1JMTaslOHvtzpOcQlDnNQUwyCrN2DWY3hz13
42fe/AXQ6l+A8pOjOKF48iLHTF9PaBgz6H6NnXNHLM6eY5bdyHxy0TzbpWJELJOBrMjWkeOW36fW
vbJpB4D3y13ME4uZNJo+M4mdGBvXAC4kQCXgAt6IS9ZYiTvQj4ou+NaAnGjwovSKsZ15zMRii3jd
Yj/Y1nEgMAd/7h54JBzFgblOUAybV1fzLipQvAyfm6rMkzBY6lupRdpOnF/8LtcM+mOtPoxaWu9k
XXsUT3V5tCKXNs3PUBuCVZ9lMP0DIf+7QVsmDkl8+0V5XtixPc1RpGH7QIz/VknMFHR+nXZXCNn1
A6FpxUmgdrqgKU6MhT+5nyTz8xVPYpljlgfDB/p3DDxTH5xyYwCQhhbD0lA4yXgJbGbwDQyB25xb
Jp6MGNaejO3RIDzYzdAN+c9kLjosM/ryJOcBPc33y01YWkVOdPn/n4q1Wg966bpM9eLHiOK8Fl/K
IjdXjgGyHyxoIWYQC12pMQ8yGouii7jsvOQSWRQ2edXmLH7tv2H184dS/M4Pq4z52Dy114QFXHAI
Io/Bh16sX3GOYLoWr8mYQQez9gb9G1wr2JP9Njpkle/LW9F9zrrTFzQgGKTx4nkdJ0aqWNEtyVI3
jAkuBwWmSIUwsWkRJv7OksxRkqL8YS07//p87EHiXPsMXreWfEV4+s7ESzWu4evNcEL9sMUP0cuT
aqvyUSzLxKJO5EQyn3paFooijiA4rz0AIEtn0WUpitySLI9xqVuu8enYIH1pIOpgDmPOFBNnQyBA
ehBl8eZxxyO28VP7/OPHXMlWgdTJH5aR4hHOI2/87gG0P4rhGsCkS9D09Az8poFyQ4yUf8+Ko+ep
iqCc6mDn8eYzFMQDKbJs4T5hQgTAQ7QuDcseUDSIZOknip37s1PK9Dj/+mkkz2CP5Z2Z1zPzYBa1
jpo2+E/+896J3NxLZD+XxUHzWT/0+nyBz0dJCo6N2nxWRqhmxbyyrB7Esf9Wt3QRrfM6W2SXRDyP
pShy4rj/edYP2xnRW3T8dKl/q/t01k9X8qYJH6G5svFB9E2vOBrO+CqKcd6rihdeJJhSAGcCI2Lz
PpnZlmSpGxM0QYHf0aeoNbJzJzHdipMvXT+0iKyre0QI4YKfR7R4WcR7srwsy0v1P+uWw8R7J/r9
W93/9VTumE7g/iwk2q/f2Ci0sayd1sLiw7Uk8052KX+wVfxb9091835iOu18BXGeT33mK3SRc1Gk
7o/cOP5aTA1iDypyyzdazCFLUeSWBdnS+VPdp6Lo57YQBrQ/lRJKhCgzAfLxcuJ7Z3krhvCcFbWi
PGLKZludFMlOdbKnZXonmArY+FKWxglGLspi5mct5GFRMhLDnk1HrmfU41pMD1j/oWStYAb+C1eb
Jw1TxoYgZpcsHwFhQv62+bfpdhkKltj0L32WYbDUfRouoihae6+KMVnYIL06edQ3jaXG41rsfyMC
DDAXRf2zV3fBbn7jxU1ZknlaXcridv3PomhYXl1R9DCk/J2+RfnTGUTdmETETigRr9Ey2c8L67ld
PJ/lyAqtEjZvydHAMKJNFpIPO8elmzhWJGJhsBRF7lM/MYkudR/+uGj5dEjnFNJ21K5EBd5LoBSo
BogeWMo1hUiO6cOVo4hXP4mpy02iJDmIO5NHbZocRtlaVYllHMTLvjzR+d3/YMz8sFRYuoqceLxB
1mLRmzvNRq7UgvRECwNoUlS4srvRyXHHwOaiDDfxis52SjEC+lENqzfxIv+1apWyt0U6G9dJhXMw
TZNjBEUwKHFAayIpK7yVq6XsGp4E/5lvrPKJd9gaDQTImJAXy4ehKt5eV92zwGwbOAACGe4acVfF
cykToExqkT3nITgTgSdXpwc81pDu1LM989PtFzf1wyOat67zXRd7FpGdX/MA5+To6MNW3GVx2SUR
P2Apihv7qW7e1YmWz2DOpadoXv6S6vvq2kRab4WMIVJxXuq+NlnY7zWIALcqiFmKQM8gIM2O6EzS
aqj4zjQLmp6p1XEI81SjCO2m0nsKlGSvTOeQozK55l5Zr0SvsUn6gzTm+kZuE4L0ui5bVQGvukic
xNbXpkOAp0JM0SWO7J0c+Ea6hTIIwWV29luskkQND9axUr3qAUwWvmZIYwGeJxbqRaF8id3+eYpo
/+JBA/sF/E25gTWuh5WDoqhLIDxKItwTZQ8LRGgW8ZfQsWAW1JvrEMKFYBG2sFPx7e8dwx3vcVH9
BO94aHUlf+1THVWt2P2W5izJS3TgT64nEymeVM+tMxrfHaz1eHZdD4eDUsOO03UrryrLr+VITC9b
8vxFlWNzDaMO4VUBtF1yNskC6JiSx9Qo4G+S5U0BRTDMUDlx3AgxFrd+asGUhJhAh6KAHyn7KjPz
2zhExU3kRJJkmQXvWZpCLIwR3shCb5MX0A+5Q/eu4zzb1/JE5ZfIhYYcCUwcm8kAvLJddm5hFsJ6
LQP41FyERGUYDDd1khET5NQd++Eqs09EauBeczC217B+De0Q3LspAegS3F05+gatpnQUVXmCSDe8
i7ByZRCfaQbeGsu7V7Bh32U8ofdYUpT10PceOwgaQtMhtCo2uZcpkqJoyK6GrmtuStQ4D+OUlAlh
eyZjC3Q1PZYGX03itZJbqKJ1eGf0AbG5vlfhhXF/D1Ew3uYS0Rww/1qMueX4IjCcB1hmgnXh1yt4
T7WtpRj6ZhiqFI43gukzTdFPpkWoM2GtykY11aheIQUPDQYK4Lnj55cCqN2lmpKlyPjcRxk21A5q
IxNsWq6e0lGPtbWia8pJJNng/VOZtYW0HhxQ7o4fY2yG1OC5dQkYtc2+fY+69E3DlU5cOHB/3i0d
PDORiUQrZAUsMe34G3fnVz+N1PehiohWgBDn2esTwq7hwXoYFXzJxhAZ58JO25PahvUhjsPsxiNQ
gPzX8peqlxhcSaxfZa19LmENutpB9NCZRQX0VSq/hC2OIwuyx60oigZcoS/Qr6fbsl+1CHeshql7
qMSI8oXEck3H4cGmypKA3TJnbD4cbKTfrHjUz+JUZaUrN8vxD4DDUOpMoEXb8cEpNssvqL3oj++P
0XzeUhvrh6qpt6kMrc3aRWK59ZInhApHjPZZxV7Z1M8ALaovYM/bG6bjoyghtFt/QbQOMFTSQ9Y0
9RB1lpZ/Piiyn2UbPi5UAwnUBvaDxWLKSiDoLvCntZeyw6ycx7CdiAYLJosjNJgR0WzcClWX6j1k
m8paFMXtSWJ5+lRZxIRN98fsewJdimmhF+7N/s/8d+IodfdmVoI5m+4fhNNE5CWDgz49Y6bvdJhT
RFYkhTeCcF/KYrT1NRSSHypFs2hpAHdsugcCZ4jA87oVcV1IKuQFk5JavpWl5x9as/PgePeLb3m+
E+1h55e7WIW1qRglC4O1ZKMWjj3wWHmBd2mmpIvgPbE1d/+hoW1j5GRePdcMt0AYwnPeJ2gYTonI
iTqdXXYGKABGtVAJKvQG/0dHccjcezm66REH/L8cEtsd8RWysv98mrrJILl97G+5jDVw/enXid7i
IkOWq9UlriccBW5H3ahBwMJIeQ2mJIVg4iqKg+vCWBi4HeB1OcS4PjXnMszlq6WTyKGgd+bD1+BH
5uDQxqri54WDJsYgSSfr1SAUH2Yp0frpUFEUF65hHT1YEIHPh4qrfTgiUfVtkxOg8blh+lVDHgJ2
fBwz8y1GnpTIpdGOz/VQxGe7Dwg4UWDebBL8jDLeim2U+cqTnPvdxVbLH6mvyE+dmclPql/eGibY
G75pkC6QDvL1azX4v6yyVs8moSWvdsKpcObk1xg2g9egkL6CR/YeRKOee1c3C827aCNSeBsDqPuS
Tj378jXqFP1ZcYPsRYmOogvfnORJrirglze/jIdL6ynxtZ8SyP3UbqVHJVmzGlfM2UTjTUXRB6Ap
jhzX/i1HHeqlNrZLkEvxa+KU8GgrWr0WRa2tuoOGauom1w0Y8Vem0bRfkLGCusjo1W0AoPK1apFF
kMHr7Sd85SuhYPnGTFz90COZec/N/pkQmubdyL+PdmV/NSS7PiV5AHWSqTbv1UgghWwZ6R0SHbh0
/faPZ5n1OyFb6mYMURE3K/dZIfgMDtu6I96TXOjX2xFpWPDC/1QBi/zb+KlONSyiYpPxkndOuUWv
LYdhzsqeE8kwT1XcDHBut9mzCmL6C9LvK9EoEcb2TATGV5C88lVUmW6Ff8Hu8r0o9rBJHBVniNai
WIa2fh/x0omSOGPTyVcZrjcVRPTZG0biEjLD184lXDHAoksXFjYzvWJ0D5sNsXjQekItuy3czjqJ
lrZ2na2udAbjDrWT0WXmgTAmeG3lol2D8QlOomgFskmYQtCeRdFEiAgdSNW9iOIoDd9tvvk3URra
5M58nd61kPget/cOftBJj3FSy9fABUbsu8hVdWlxJ9BnC+1E+5g79UsU1vKZYIXuUVVrXpUQVvki
si+ig6iHF3GXS2VyE1Ui0WE5CkwADGWjIriaoR6bmN6j6B4CR7un+mNVZTu7sQsEC8stNOb52Rys
7Bw0gOUmsuD8LMkkVVPY0MzKwyZ0UNFSzaB68BULKfDBeIYhLH6XjcLZwpuZH0QRjA4h9Wr2mus9
lJRaSyzB1E1pB3cFpx9RNWmPurJcEyhexO9EUSd74PjWTsX38W4a2jm1JeNJ9xPrmkcGARZTt3qQ
fw9ESx75tClXlnUKakTk7CkZldhdY8GriN/9p27pInKGVP8uWlXZ/9vxak0ATGOGD2U/VrdeKgiX
zmyo74jq0vkS/U5l90XvO/O1snr4gVI1uyS+ZsJsXMRExHXj17awH0XXXosvZaA5b2WVyhu7DI1r
nDsIsJQlbCnwwr4AR/opQX61DbO1TdjQRc55qew+/N4oBIgZml09OHrjnSTTivZB7MtPsKqUK3F6
a3yTc6f62eA3IoxID+FhHLQDNtsc1t3ceHRMOMd53S2ILZV0FSVlBjMuHFWXnDn1Yub+pnXV8FRC
Tv63Ye4jmvOlFhwJwc/Q+G/k0ZPDjWj3iXu8iLOFlk2lWQAnLCz9OBdFs+ooUb/j1Q7mnp6iPhp6
ZOxlswO7vZzCsPSzSXj5yfINaRsrmYosVWcdDOJ9j2jdVBdF062dGSXDfUDHZdPWcvXC2ygT+mNb
31g7P8LNI/2pnGe7i1iS9pmxe3wy60z/CSYRskideZ7Rx0ubRBYgFW/clkVR3kK1Lg+6VnSnwK4N
1H3dHFmCxoIfi2BVJj6QmWoOLZbbuu+h179EgS79loi0nC+UpApUcZnxa4i7774kWW+KWSWwHSvj
k2/CDc4SxXsAQm3vk4lUXJbc+NzGobHHHBA/2ECBiHGuDOxnTGSmO/rvTMDfAB9Kv1QPHWSik1hh
swiPPFv/ncCMrDbts4c0R1V/aRtiluEprp6dmj1h0xbKA3EbDeE5KCyBu7I2GNdc96CqGhpUvTVR
GsgxanFKk5xFzrJKXIBQIFybCFoX9Gu+KFbnPKex86YMoXTVW8fhHkDfW/pxeRLFRoN5LrXC5qiG
LcRUCuuyY5MT6pZVtvPiAUhfFZ0vX9sid1+CcnxXDU+9idI4RYBbqvEgujqKdQ4Uw72Lkt96+zrO
4y96prov7ogvMTOqp1yzrBd337uJ9R7yqdzXvVzvrbrzvmXqvuxK81tORBaSOUV56Lwue0Pmbt0a
gf2FfeQFkYfsVroS5Pke4I2m9ZXVXDc1BBkeZ5R1JyRLv4fsaOAlgnhNC7TfQu7QgEzNt7zmZelQ
aaW2KczG2HVICt6aKWFgDJsKbeSNKIoGHLbZrRpR20Ky+kywE1f2moLoBgRHV9jusps2JSZUvGdb
0q6pVYxfsAK8NXkwfBuCKdCjBs8BDxSUe7H6Fo7d8K0vA2PdT/XBVP/f/W0ol5b+ru1yHsLT1pVn
Q/j2z/mX+v91/v/uL66rFh3IbUff6qkRrjs27I95N5SPqqWre3Oqgy6jfBQNKZvfuU50gSiyesyn
uk/H8uWEzkpy9qHKN1EkxoS2dIpK3jEykr91MvLRTqrvlm6isQ8dZ1WW4A28/EFKagPAJJivXik7
b2vxrm9aeGw2Sa9kDyLpdZ5X1r6qK6UqtqofyRevAIjHJCUKMLTLl3pKRNHUJED3czkpNi3bNbge
/2kV9UtRHCHq4LY7pwEBbUvVfKalHDPpjb39kHO7vrfIf8BI5rxH4JkYVHl6dFywpGpvfRnM1vmu
QUCHtdDpHgzbRnA0gm8li+UA7ytoYoDHxyqXdprqjF9hZOj2DWcVhKevwLKO4hp+QjhfW9TGFSVs
5+Y2Co6u6dyIVzyo3LUX4kYMVAc0badWdX9SSx/O7klwRyjqzOI6hp8BzmXzJRpE0sLVvbUJsgKJ
3lpHPdZzyHVq9zGxIukRguhmox4cZMSicYTTRYM7BhJyS1+xBAEXE/blXiqSds/mD1p87U+h19+g
GOm+BiFK8FFTtw9B1SoHOayTo9vH+s33VDQxpHx8jf34D0GHyR8O9pGDP0m6DjsW0r+P6Mnstb7x
bkVWVY/ZlGgyy0M/gy5x6qCpExSpImTDqPObEoOLhzJZ3nZO1txEf9ENgactopEDAmiQ00STJjsh
82jJttGjB1kHumpVfId0CIEIA2E0rZH7HTpo5c3wmmhfAK25RgmgCq3Xx4tlE1kMOt48W0kXHDOo
jM+OHhhHzB7ZyRnG7pQUfX+U5CA/J1qGsI/bBpeocqF46iz7EuUDWq8lRpKgidxdWNcyCgxyubOd
rAfoCukyBFDtHf9Evo1Dq3l0YXuCN5jYQWYcooGKtn0aG6R+EHfunwMDeuRGX7WNj1HKy+SXCh/0
2u9l7bW3bbi84T39ivZMuyqCob+66FBBQZ3Gm2LwA5iw4I/j2wTgw43HH1Flb130yN7wXlfw2gQT
1n4Mnogl/ROY8vhDirQfGH6BlxsehnLPVndJzcfZ7fR9O53BDtHvIA4sR+KhZ0NlDpB0EmLyIyMu
UW307w6xBmwBk+4MN2p/LxFSn9j4R0jXyqtjDA1UyLwB7IzyQ1IpEMlA3tffQthaWJT3h1SXgmdX
cqybpYCmFULwvt4CuTPc7tDG3fCmm+ydFMV7tjPeFGVIM2gD5P4tIABw6+VdexBHqWF0LLVOOaWW
0m2wJWYnEEEhW9UpMthwEORw69VcpQ8QIoouIveh0pxaROXnlqV7nwh+Qi6wnEfUFYUNDg0H3jpB
MfBm5DVSjrXUvDYIWJ56V06gr+CWJPBtY7fsQHpMRRjtnO1QZ+hcTkVVHwAt6UZ2FEU3LpUV6MRw
hcgDIDnTYlMwJWrqo/eU60N+7p2oQMGCnEiWPiIn6lAap3elEqLUpURj/R+OGyGMygGo/9e5RfHD
pS10BI6shFYf6pZDxPX7IB9PSfxWDb7/zJzrrrLQMo6qC7aiTbUn2bHcvdb50npMecyWk4V3s8gO
oiQO0jXnqW4S52oY0gHqovHmNBWQwjqtv7a9Vay0zvK+1570DKDI+aUryi61mQ7gAV97SqoGdICU
t0nCPxgzHmAHCX8UQRny2anqt0nufh0ZTX7Fzn2WIXG/AhQorqlS+DvoTMdVpMvFdWkQrSyw/vbT
keTJamstN6+EyKDcPJ1BHCI6LsXW7K2V1ZX4LP9zkU+nlvoIvJDqvsbEqEKYOV1kOYEoxp18wPkV
njZ2J1mXpvcQIEI6FMUXqfWBkKjWXYfJ8R6b0+yrZEQY6L4914H0RVIptg8WpoKrJSNcEspQ/c/F
qQ6l7u4aTImoIwRT2aKLhhdkal0aRD9RV5RystM7VAFEsTa1dBtAC7NpwgHzflH+CAAuOJlcvive
APytzYdXK2fTXg6V+5SOabshVKx9VJsQNkyrTx5sDVKVEBK362C03SEjqhYGx4CYfWSrjkbswAky
zeKdJQe3NJaLXcJe9y7DtYvFAOt1bJQShvUseeHX+Wts3vbXyIQBxRh1/Ruaom9uFZs/c8M9yRgy
PZhwwDVFZcRS+iXLaxP6PowMODSaP/3gXNw0zX5qVfhd0rFSM1sSQE/UkGG0qGHpUC0YUHomY9K9
uGVXwWnOBkK09pafn/0EKKBoTZHwvLjtWK1Eaxj7CZqXcMqJ1qE241sp6d+i6Ux4PNKHuCyeRFuo
29icIFpiTR485LUs3UKUhMh7xhg8iJxI5MR7H1W5OC5VIocaqr8J0fGZj1paZSux9iGOqJWosyof
ukm7AncKOeh66bdcR+6Sa6Vn5skdVfqOIapUIJGe+sjJcRG5OE+UWDk7dqOcZXBUYNYDZR+PUMWI
BpH0NqxBa2nqU0rSUOyWYxRX+pmPOcx2/znNhy6GFYIhEydfztYi07FurSHfzOcVzW4ccokPPUdT
ktbIYekbzXQAgk2nl7oSiCAI1g8Hiob5kuIH+ons7hxdf53rNPELlosPTsQQdK1GPlZ+vfnX/7T0
/nte5Vfiwdsw/4bpLojchx87/bj5N4mW+aJNnjyEELsCFd8btS2fs6mb6ODqJWYekRUtIhnE7RdZ
3W6gbuh+OHiErlLT7VhtIKfWV9cqCop1iYCFFwA186r0u5FVAxx6xDS28tH03XFvOc1vwnKHTQyx
ohz8bNUI6UjdRI/CgR/M6ZqjH9e/ysR1dqyZzjYUpkGhBhvFHCYqW+enKSGRHTYrqWQih2hWhw7f
drAxVqhb2WX0yj7zAAjvRa9aZ9Xy2sHrMTyXbkFwcfOieD0nA+YHI3Z0a+XqYoXgLwuinjDobGOs
W5mufvez7iLh9RwyJBEHKBjyyeGXSTgdIvC+B3DEbFOd6BxIymNZR9JdDtny5ugZ3Qv3rLMWQV5u
qur6FphUHF3nOgURl9WYdclxOcrDkrdJSiiX0E2V7qIBDNr3egRxVdQtUM7xqSqeqljv7h0Lodoq
4UJP2ZJ3IyEjkJeF/BDvRcoRWUEhB9mDorFgdqj7VQ/UVHeINzTiW6v0KIBNyRC7j2UHjj/JzpbX
GUT9k2RYi9dgzPqdmsE1JupSGBj2IyprGEz/qWtGFhJQmqr7AhW9zDbch2RKoKNwcqu41yZ0TXEN
L07PGuY+TkkQa/nBHqxhJYrMINo9hI0CwFA1Vy31lal/DYxaO4kqWypUeMn6EbnQKtuKOpFoqqvi
JoKzUXT50ABjnjZU84VFtaFm+HeHLD2KC4s61+9WplNrm3oo8VhPP1I0BpGcng0TAsKpysCsfrMs
adN5fviY5dsMQPC9VpTgEZ/5nz4o3GOnaFeIyONLj1jVXST2CNc/tFbGbqmLhzZFxA1m/kiWQglI
o6uhed2cIiMy7hj7jfnYJjC3Y+aifuTXFSpaNps2N0ZjaDRyez+XUUgqdmUW62vifGn3c0M9T4vn
sLIfRofVQTsW+IqKRr87TiQ9GMHZmwpaEP5NeqN8b7BangY9nraF4H1Q/yMwY+nXR7AcxSNTrziR
JWcm2hXBHcG75pZnw2YeUWMeeMQa1ytYkauHrEy8Rx0j2aMaZk+56/Vn0U0kLMnUFbJA+UEURV8F
lvWNURA5Lo4SdSAqYiAJ0ZU9XL92ZM+5x6nm3OHlHk+a1nzz3BKWkKletZIWJalw5YY2yH/RDQbM
I557/yp6sPK7y4GinYOR8ZcNQX2QPMe8Axa17iiIFVvFt9Ey6EfrLhqUGnJPOcc5I4qiAcIU/VbE
LBhR3pBgjvVrXMmatm4D5t+oNS5LXx/bKWJmlbWP1SLc2QMRE9BZ+o85aIgN8izRVrNgRltbdeHu
NEeDORz+lkeonoNHva7AhmoR9oMee6itxYgKTVomImHtMqKWhZqnOvasNnIPOTwJsRB3YupzIR7+
m5uK8Ot9TWu0/NDWcIi/m6RVXMShTyKHXHOC//pUTyihZgphFDmRdCJQckrY1BI4KSqhrm32jorH
uw8hfMmGZ38OvJrivGWW3eWbrI6YWWp2sRPwYUlYIwN1EOVEoB5aPfmqT8CjZkLSlNNPQJsI5JEp
8EdGAbEbbJAYBeDdPYlELep+ROConPg3/pNVY+dnEKlwYFQptI+iuW1HEKIiG0I7A+V/FOLmgDgf
px0se/MdswckSCJ4RkLbxIUo7uLcDNnLebLK7OE+Qe4AhBnwBX0rDZoExK75PTT6Lxe2iDgr9j3y
XxtDefLQdTxlTftmcVvPAXJgu1rRv/mD7mz7Kao24jSZc2bGSbbi/y53W+TEE8CH5W91j3sloZJ2
lht1U0aefqgRajuZWpYfTTYJURGWK0lu9p1uvsT8a8PoQegD6pB5wgwBpWRNbkNIP0rGJiwBMU+g
tHSKuLamhyVyCaQN2wJaEL67rXKqYLbwChNHl5bDxBfF/eXDjQGizH0znQoKRUtZS1LiYu/H4Fb4
xk898aWtZlyyruxPlW92c6LpQX9y1enOJcO3RFGLE5Df4uSkBaTjIpvaTqtsRVZIr4qcSCLLLYh2
cmDDmGLns0mOJdcKADosOv51YOWOlR6DBCKACSM6/U2RiD+8FJtEg1lGQTfTnTBM4xSjKG5HJjCn
IluPGLzSxBo2y5MR43QpipyjdMhbAeBl8s7gCSTRprC/JTEa3d83unGOpth7MQ5EEkzFDhfHbgyq
i6jKXQNxB89mNSJkDVqhaGBKLc+3zbIvsVKVqI9qKRiwCTU2Z61G7Y4RJF+A5LmnEz9EoSNjIBJR
DANYiJVA+lOypOzOCEPWq7GyWlRRpLA/W3a20ZDpqrN+WHkJ0ro++tQb2S7Yxaiyu8f288uJ+2cl
n4h1WY+gG5shOAeUfsB1vlWTFtxodE2ywl/BUYajdMz9i0kszNVzmzX+9mrVDcktUfhEpE5hbBxY
Vs9yUa+ZMnJc6FgW86I5QjcwbW1H+RH0vXoYOxSETBtNWutrXdbpTscJQxR706LFUnm7oEaIUk9X
UpvgHyFMcMMHl0kjfNBVxVwPyiBtXalGFqZVd3D/Q083vmh6fEzzHPsdkkRBpb8XXYFm4RDvoF8K
tgZAv6xuLr5Xyis+jiCT/SzbVAAy/OYC8SvxJCEuXUnG9eqFGFXAUq0hZQt2XTFpRNcaUbiYKHBO
r8dc7dA3tqtNDkVFZWNrbPs/lcWNsVsHqRSOH1vn4g1RuA4Q2HLTUIbXFInSQMFc3coQ32oh7PiI
Zhbtn9AFkS0TSbXuR8Peu3DdSHl9qFWfmwAPXaCb3GndBytedTpxMd2rY0+mS4QgWY9Vvyw+3dPc
oihwx1jmMY32mjQABJaI9286ac+KYlzjf/zG4tnf2gP4/VwyI7iJCNOxR9aeOtgcG3o0wjf5417q
DIfIfuyhQDrg8ZQvBNOinmGjwCCnPOgclC6Y+caDMNj2bBmtrUaHcwrUky/9qV20Zcr+Oo0gNTTr
a+yPvw0a12nFh7Jgky1Z7i1Tm59FAjuSyiu6VroWsaahw9/oWyjmyKG+wSB6yaIKBVwTnBgI7k2M
OUHTAYWPkRyvzXqiFIFredWr9VeX78UGltcVuszogya4cGyuZRZOACfE2K6Jyhlg9DKuTSHtEq9y
HwcY18fC/pHHqOp5svd9aKVdbbMR7JR2My0AW1Pzz8TK7QzH/yXBw7rKerSJlX58cwoMFhggFem3
hUQivEZacNQULHlOKD/CuGCvtSHeuH77PCj2DiFcwkd8QrEkXcbbyg5Jin5GhdLsxqJvNoMf5zvJ
fvWlNF0ZYeJuyzjFPtOmO8OUssvoc8KuxjIYKMqD14c11JTDsZG/s/P3185gtdumfKoipFpL9Lqw
529NJ39X6hZ6FgiSbA3R47p9JSJXg+wo9NeoeCYrVoPKeoR/deUgmLqqhz5ZhZZ/MHRJXrVQdpmh
/gqRWKETJAnNV8z6qJA3aYj6ig1jqKw0B0XzDNqGr57Tfne9ooTUKfsVjm+jGkG+Fvs/Cc5NNpX6
goTiS0u8JF4X2FK7swNl6uTbqPvG3mBr64fGwmRGELDpqn8w30BhYr6HnXHLepz2sXPRVbolSnfV
ZFb/zOnhtkV1uM6rizs2CMimwx55XhN12dQ/DD9QzsZe/RylzTelQVBeroe7HrLyb8aJrjfDEIg0
Oo4+nRk6hWSyIWYYYkOPMbEuswZCsPB7y01alTmiwJImHfOeRZavK8W63nPv5U1sYfBHUuCs5bsy
MdxHtA3rLa6dcN0X1ovZJxstbZgIJGho4/gNjft4ozg4vKuyDlZVlXwlXhSQY80euo8C9JKI3jRL
hIQnnVgio/ttJcWvkPk/Qp1mr6qvrQkDXRFE4O67ox2ovzIp+pUE6s+q0BALLGHml9lDYeHep10z
7OwEZ0GgEMtux8QR+YP3pmAF7RPI/rohe5LD4lZMhqp0mByxv7XKQnqh4wf7hMpWrb6C967c9pI5
wZ3zh9YPV0FmYi2ZAnULrz9mCh+FhBghE/I+uF7+H13ntdygsnXrJ6KK0KRbgYRkJcvZvqEcyTk0
8PTnk9be/6raVefGZWEs2RLdzDnmCOyaVuSl2q4tkrMNEWNV59WpyKq/wrB3TWN9dgmN1yTuYycv
fKHmW4gq4EFhT16LDNHVO/KuJ80swqrab2CgrwcjxZFHjplvKaTR60o/rxSznPzQUL4dnI3icISI
nhhrQaiU3ttWME/tEzFvjKELEYACBOYCkhmXz+WkbgSp3hsntuAPw1lJTC4zpXpz1Sq9G70odq4e
Yg+jEeM2nr/MS5/7+M88xe3yXU3Wq17Nl9Hy9MJqNlY0HResOTML57mO/EnNso4VNtZO1eEzWOlM
1ES3y8IQmrYVyETxnYSs+/c5qT/cKH+y6uEwWXAaVfkS9/m2g4OTTVwTad9tsGTDmmY8xBgHQmjD
GK3NTT+r6cCV1jda1ieu8ma+bbpKAuLOeMbhD41pANkVkfkx99MH2dTFys6V587ByKZP9PeuyL4l
dnpGM72jL/uFtgsv1giWMdkNoniakZF7uVo91APm5Qk+TGMGo5r341EQIhZUjAHg/BlgR90SMIDE
TK3bRcNwIdOIDEEHfFz29m8nOqwpuMOSsU3Ueymw/MVAeaUISeSlWmLblB/0vrxkWPOstEWaa+G6
wWS5u/eiw6APt6FdNZk9fvsZZPkZekRMjiZp7HtCMaoTumEofDa26Torsg5BdkCFe/NbLfpDpsq3
gT+K1u81gYSB02f+4rbKnp3vEXJZvRoGm7c+Omkk01emHvSp3E5VuOm2nSw3HW8LmwSdP7PDacVs
L6H+l1gB2/UpAaXa9uSpqR3BYpN7yCq8PgcjY55SbmTC6pVO+JvnRChn8NPKqX21hv6gu/394OQe
eQ6Xuo8+zIK+EQkZ0Q0yf7fR1ONPWo0eoxlSHgTRnwvXBhMBbONLyoZWk1Q009oxVAjGQyDoM3Yu
3XJVnIgebakDEhWsiuUyvFo9oPKSO9MKH55znk7dqrFxBFQFhCOjiJ4qK/+t+6ldFX0u/cYdSIxE
dNjG6m5U3QfboIicY5yzy2jcGx1Vdj2EH0PPulsGfWNh5m1349EAvcM5JfOxuLOUnGloE2IlCncK
y91XPAghOkVAaAbYYTsavMk2byORJwsbulb4g267CP4dZzWmsvCLx67AI2rMFHWjG3g2dG3yQAB8
H+Jtzw2OSvLi/qjTMBw0jMjoxsytE/ZPipix3XSHD9HjND4rCbyX4aPt3E00YinaJWQUu5nr50AE
LQOOHGK8X6oKi4cirBGp10QgAoOqFiDW2bZYRmdHyOSrnWDewx18GOsfrac2niXLs8JfJ00OQqlI
mJN4KKZcLk3yoLH9+KiTYDWR37MkzSFKqj9CRuOV0AbGSsZz2DkElZRfGs51ztKiktBIBAsTh3zO
8jhEzd6iWIz68jS6DA3JF8Hq6oiA6IVa+8VhaOGZ0TUrQp++Z5MOIHPG6eS43Gqs2c+c4ZowyN3c
IkAq7fBRbV4zvWF1SM9qF/VsjsVEMZ5nK+FQg1k5vI0o+RvBs/u9WV0dsswJv7dJPpuVXGu6OVFY
EZqR2Hg7WMO9Iqd6lyjZvRFRkJNJW+pmGRggU02zSAraeAwQaRudVfgAQs9WHH3hb4V3agZnL9Ya
VgAXjfIH6PeZVNkutIyJZOCeaeWpqLExw+JerHLYttvFjFq/wxHTlamXLuaxHVy4qcOvqdwRtXxI
CGYtAaExfIR7l9VrpIz36SjERi2bd0wW7oZywfG5ulo0fzSC4OrJ1RDrV/FzLWwqIThQDiDBqlEj
6s4qwWYSCnrpBJCWTKIhbemlFuIea0YVYn6mAxaQo5zJbLf0jTDmJ121Dk3KCox5hzNBqARTyV/T
Dkc/73EcLtaxZgWJNX0s0x3MmeccRuqKXJBmXWi8T0SJn1BiQBtZ6NcttEr9fIXgzVcFZ74rt83D
PeRN7/aKtrEIPFq5pvIoKrEZMbi9blLVCh9UpFAzBOrg6i5H+kfGxqYYe6wD38fY+NItZd6E+ohZ
MhJSHA1pT/McezsqQtPl6q8UtAMUJsQmxuhXqPH7JMYjKTP+DKsvV9YE3G/imsS+CYRoYi+oq5fE
UXVc5Ww/I+V0pbhcJbapfwK4/JKhXO/HjKm1zuB+Jqoo07UHDPsKH6oMAkpD89WsMq+/sE7AiH1d
Z7DvZIEw8aXVpmlra6NDHZDWHlZzHe4p/VuqNdhR93sl4WqrWrHq8vo5zUvkSNYdxpj+UlE/y94l
1ReQYmXlcSBJHMe1czlZUNhr8TNr7nddLKkPka3mMh0udinf7U5+4yS6XebZs3Tto5oSE7dkiUUv
4otwak38SWTpMQdRa/E4ZvZl6BxkGWlxHJ2BAUqjMsh231OzJ9G+MJ7C/mEQKlbdeIiSIEbijmqH
/hSXx9wUB6FZLN2oJ8+JOUar2uearmOsSunHiXpP4MizPpKK6Q7lJornhzg0R7iA9oWBCgEuaYhn
8/LmuA+OpUAS0a9efEU/eX2fUmBTYGJfF/mpXvkzLrbEnK/GdmDeEAdKXR7L/BnbPJdhZ7jlmvTa
OjbWU6rRiY0ap+pJuVZ0y/Ccuy7CsBPQD+4C2eDuAOektNeyUd+UPGfUMuhBOOG5N4WE4eXYoDX2
4EVj/x03UO9NY0d90ZU5BYa0VyZVJd2XPKvZjkraxHU4J6UqcT2tGi1ehjyE3FW8EG5u2Ria5zjp
z2zHbzFzynkeCk8Z8QZMXX3e2fNrJZJ8HepBLhhIl+hQ0aBGa4scmEoMb1kZXRFqOv8w5VNzrdbj
hsCspNVAWsmrU4IUEelsZc/TxN3bJNV7U0tKjtHqGRN2jIdjQqJd28VD+acOycjI4vrUR/HGIEhk
487Tvs70r1xBsBunOL9f/Yaa/htG0jMD8WqjwFFZNaz4tavY9IYuS0nK7lTOGxcX4HkGbofP1fhh
FuHOViELbFAi5Ey10g7tXx6ChSTJTxXmB9VWMDVPa5KFQpPRU9JtYww2VpCW7FVb6T/SwHYqf9Ys
uwyiSvuwNWVrLxP4iQubx6h/qgqrU/y6f/Cb+aSilptGj08LlsM4+2aZRxosLgTLuY2JcL2fuJuy
FBEclp9QYqB+j3/kW55Cl4jlhD1KI+i8GO0XV5v2c4sZCT5zZMkb7XlsxWfJh4UlyiXJXD1QrpHL
cT0fclPF9T0ph02S0Kep1P51LV9Yo9BAINVft0Nr3UZzwO8xBR8ijG/jHbFCz5mmKz4JWMELQtJw
JZsQ9tCPO702jvEKtv1kFwPVJsRUc4FxRnQ10ol9nrm0qWxRoUHBy9qEZAvW27TQa95VS/9oNLhU
BZwJANuHijdvVUrjouQZkKEw3kbmllokR5/0n6ufihsdYlM8RYu11XIKdBERysfuRAWA0x49rKPj
3doMBkRjnIQBrO7dOLrUv2y8IZMfibJyisdLLujUrBY9TSqJRRHqW9wS1DDrFXlQ8gkD0nwDh+s+
tccDYwWEfkp+EnnU+zSBB3l1bp2NR+0zKp1Pe+heOpULMzNfyL541K3SFxE5hUQA4wJOkOx817Ws
FmRdMMS3naG+Db35pdgjuDJMt84guy5VAWNS7v/2khgoJsZdM5yyBh9wNgBocFfzZu09vDavjhId
FpwKsdQ+ZLq1ANx133UzbRpbecmJJF7ZsSE9WVF4qyZshpCrhSpmKCsXqbhQV6bI76qw/yoFEop4
WDClhP7UDo92LvZGYXWergzUVCX0exWD6ilVFF9c83kHV1sjBSeKPq2+4yLeYlxx1ybxRs3Mn9hp
walapoAkqRKlmAT6XJ8yi0DRtsl39Uhk6qDWa1jhn5nWQRfVSeg2k3WaMXhOe/hvYYlxsLnmT9gP
8dlOSkjC8lAqGv5OlhavED2G0ngIeyQUYfi3lMqTTpTQZFXxk5J94JlYmovuKZEKG0vqpxnvMd/o
tW976He6mzxWksk6CsCfPry+2XH+MWvja1aiqyZtAferiv85kac5k8cqhZ4XRp+UEJ8Eq8Yruxo3
Zj1/DPVVl6dyI1cKF0bgUuE9rsO2oza/IpVTwBQv9o0ZaFZNdALgddCE+MM1SaTIuvJQ5MQpVeZD
4UjBBF15XyJ5UBsspN3yqLOFC9sJ+qpyvEJiclf260Qmb0neCu+vMetv08i/wrqGa6lXlwK3xt4u
2FyslrQls8ceb7+Uch2SHw/LCa22Vu/RGT3qygg5HeUvKovtLLEljMkGTVMVUG8oR65GOOeLMHyV
mSoeXBFakFJ6qtcvU0pSYpJtlsjeo6D8tETzkS/LecTni7GadWSFvFoZbm3K4LtlBQfTiQK9TT1b
DhCOFdKi0uWEeOkO19olaExjbWJvwP1HI48y9xyd1TUu6rgl0wEXfWjgkzNgss4/VRvuw2QD3tjg
KSuDio6ruDwa+csgMp8A1fs27t/ikRH49RJcZiKmIJaom8jiQkE/cVryMAARfwvt/gRyew4xyqdL
QIeWN9qaFKJ9LorHPtbfi8kSNHoxZS16KsfF5Un03BjL5PFGFYhUQBnA43pLN/ZIqPZb3affdL9P
qED7Hbb5ZCovoY/u5c2sD20dvlMewMeIKVFCgPqDwiCn1QhbGWYzWzuFvoVlBKyXzgYlQxORD6kc
KrtWTvSar1MBtrsM9oa87NKvTEvS00/upliwollEnm3L9lhWCgMCnmDtZMo3fe9qRgshktDZTouC
brLAspKQrGhyorsxkTSNOCcw21e8OjWJLZ7NYO4K7U7JmWA1KBGYRNg0ak6sIs/Qgnl2mx3yuGTV
zmQwTZpRPChzh2m8nXXB7eE/x7ChT1mXXR76NhIOjPhrnXtVT9i4XVRkGVzTn6Y3RySYcRNgYdnT
7DXuvKtsJOmInD4scGRNwD+1jUHZ8v9sFo1CdRAhSB8m9rQ2L0vedsFIhd5K7mFjCwCZ9I/kC38O
fX5VdnH3WRS5E9roBnb4Z5PZ6c259gmPjHtNB90tVUVEznH+rgwYqlYGpb0ltd+wdFg0VNhFGH4Z
qRg8ICLHxzZAuAYmzmrJ/2SxLTnNXSKvJVus7GMbDl9of8eu/j120LdnNuFwCHc4MWOQDmLVu/qr
m2H6bW7qWTk215dLrhMYw4I+JXG+d50X/POwPSxJllhKb5zTw6JaD0V9rlMxrtJcPpYR0+fccXZt
LYA07XOmoya3nZ92MjHxj5r72cwv6XV04CoFsOHU7oUaSa9rDVaESwo8qrI78jFKv4maiRl+71Nc
S5a1sStHQaCOSfe2NaJYYDYBs0O1cCTQ7BpP1MywcWiM2nVq1uc2Hd+m4hq0OKVjEBrFn0yW7tjj
tBEBb6smnbIRudxgZ4P5gGGs3Vh9S2b76EZ/emcwk23JQ3NoOOvEKdke08dCvoRGgruQQ48WR0a0
QmK9mnq8HKZq8hw3pXe2Tbliphqkiaq9Zi67Nd6xdLdALFNBPpSW7MUA+mKN4kSP/WSpxWtXOPla
aUUC0SJ6w2MECbujB6iZVA+iB9vglXRoEzsEcghINXhX2HM96ojVdT5j/TptXRSCIc0sCwgy5bf0
vcEsbKM61ueCkr+QQJXhyHAFCxUk7kzcZT/RwynkLjll7niZZWkomsYnLccQUDWwfBmrGloVgJVZ
/2Rpg/dLKbf5DM6s5aa708WuL/phNUcMproF8Mm2s88BkI+7TaWsSkgPXV7FuygdrwW0/m4icVmB
VkbYnUztvVoUDFZ086u6jp7CjwaExdMyhdq1P3RgltBk27sIaeBAMXIJLa7KsgLsHFR0J+NpRF/n
wVGp125p4pI+M/awrok1QwPilyyDZF7GBYMzQha0MS4VlHerqc2GS0Nmut8Rb3Q15N+Dyx8js/Hy
AdxmwlFDk8Ca1FL1Lh0bHD+4I8SNCL1mSNRjL9VNQU25mm2U08lCYrlQz24tjECoQ7PBIXK3NKm9
srJyHesEtiwRN4coEt1egrdnDgT3NJterBKSqdo/MzXj8y8XqD8gsmHSpXd5BaxO34pPbWoRvTJu
8GLARaIpk0NvMz9tWkD72pgURLH4QeZusV56g5ux7N6w6FmX5rX+rJDGLePOzNhJ86R6Ka3F2Np6
BZtZVPOd6K4zoRY6DfEbcPjsrKWuzckTR7uxFjGXhSIFAuwOIJCFRptlmS9F3haerZWhh+VKCZcT
1WudekS2lRhAXZfkOZ94iWxmCRt5a3pCiGueQnMwRfraW7y3odZb2zTJIDCx7JH5vLQW/3Fj8pLo
iUBiIottjZGM5YyvpmtCLM6KA1af0z6qLioQCldUuQr5VNZx1mH33bW0e7y2Vs8bgkZGps5UWTaz
nrXl1JWXRuNW0LgTL1wQsTqIMmBYbOARs3HHYxUT3oJW9lO1RP9Q6OF6TOdXQ6K6HO3xuQvRekID
aoOSIBq26P48JQsnKX+ClCBgneirNqzBt53hLmKGCnDo6hijRDOwuVX/4N/MWzSn96M6KIRPOyhg
RofYjRJhQlPDp9VB6HTCRgYSNkuuZDPEbo2FhOq/Poq5Z7uZSn2HUUm1UFaYXHOi1n6myPxU9b9x
Wn6wniHcAqNws7lfOkvFGScEhw4/Md/it4VubdQcBQUjQ9xrOkQm4B6KHE+SGbNFik8aj+suVt7d
VjjrQWsJXEuy6sjkz17ni0M6nmCmw9jLUzUqHfocxL1UrPS1AcY+wsMTI/O5be9SI5zvrFBltkHr
I0ooOXZUTRsFL3h4yI+9kqub1rnH44LCUJ1fxknbLp0KKjy1z/3IRMSSvadHZedN0tUoFPOFvz46
xl3/nluMyIw/fUzuHbp9mmDuiuM4QTWiHRgmBtCxq1Czb1t04+eIPBKlIsyacCdfdspPW43vRkSu
Vx4eswFupRh+pAOgX6dA8LArn3pAAfLeXHx/Swvww3geQ9rDFPeGNQKdT+WqXovteT/ZRBcUaXpR
RI17vjlzyS11taqgovjaSM9nXz3xu7r8VQ351Y8qFYsltxp7T3A13ZZV/gV3g/RK3E+Z99IZ63b7
wH+UclXFKfCLmQcxFriQDf1MSbeFSqBzGxr3Teemd1XHtW00fsSbvJprF3ogQ3Ctcc113Et5qp21
AXvWdyZB2sbwOc/VmTtsShVsrESNfK6tSngg9WZOr4Ldnr6D0DYI8kv9kyKyolVIH3XVDb24AXqN
KzPhO4CTPKqGc2mhzFW+wdrlhxJtmb6qWDuJ09gxZlum8tu2r94sgtao7SDWjXwqmroEkbt05+T6
xQR9K2DS3t0OWXlDlBHIQ51Z/LfdNYImnLYF9Ec4uTp7KcHqjuLi4t+Os1837MNhrT2lQ5JyHaiv
HfYSvqbrthcZW8eyTF8s7muUxAKVG5h21RVy3YY0MoVEB5Gu2qlqds3UPY12vQR6aiTrsc1PE5Qx
ZsdM54w2bwIWD8HGzpDhIzwxq2USRwnHHotKH5sK0OG10XbDaaydh7zkDS2XfFXUWnvq3b4mw3vj
cNN3ajxZesYbuI6d23AG5Adm7OPpSw4aLuI2Y/l00F4MC2Zh3X3UDU4uKLoohYq129rngomYXy+i
8yha1yHSwZERK54516AN+Zu2sx9aY0984V3WDtMG42+Yi+HJXaJjZNGr0JZtMr2OPalk4DGavNPI
H6DImX7ZcjGPsp17zWgvzZABw1jRSz4z/xTclyIcpFtl/pvID05DQzslpjH6fVlEGyUnGaHRnD/b
hKNZ9C9TP4YrgQ2yZ8+qZ3cz+7Ox/IjJ2bYGMdnpn21xgS5F/t1MaGtVu6f2UwgxKudoL436uc0g
U/RcXHr3hI5j77YwfKIwXodJi4vHoK9sV3xfFScU4riTdK5ueKFuH3SY1znzl/UYWTsXys8dQsVn
7RozHtUK0/aKN8AWP12O2BIdUQX4uplCB1ObNH9yLebUuk1GEV4gd1Y1n0eD6YEpwvf4HgYKu4oX
ymU96FD3x/Y4D1keQMvYzWN4Ji4E6QtYRKZNUHVsnjOa59eiNH/bZToKMZypUrEtjvdZyBlcnQqE
oG6TiYGr+1qdMUc5W2ksKGe7AuTE2DZmv9MmctCL6VGZF+04wAXS4QFvqmRbtJS4vWv86pkxrEqr
e1WqfgHnyrgZ8L7pKDMbSE+tE+97Zmlgbp+66PuDRlhsGjvzRul71++WynNFzNWSXHKcGbyIvb5q
A2yVdnAmuZVnqo6+v/7ILeLEwskgcVr5jczhMxPZV9/GC1e/HsiGz0UkhBeSt76xlu4jMgAh0/Qq
p0+ZoBlkPOmVE3kCizIQBia2Jm/z2I4biE/ssHdpnz7z+T/YX23dun4EXgBMC+jfuepKkbRVZvQ7
ddNDp9u/dd6/OnP3yBQi9PRUwSffJjjLxVGqCWkHhHZl7zBHVUgNtgSUbCIPnNVQLA0tv8rU2Q6N
PUZpX1ooHa8p4Yldp1lljzyfTi33id3ZjZOF+cPdbMyBzQoqoyoo2LhDS3kzhuQPc7MS5LmZgkqF
1ob8PW5/S7t7JWcKNLqszo3YaCF3TvZ03JXdbSFG3I/LLz1z4KZP68FJoNSpoiaXAd1pfY2fUWYI
dqH2Y+u/DDSddby4xwlKml9qWCNAvU4aFU6vG99N5qKt0iQ+1pVCaqVRHCzUalnZFEE/m+oa2pxJ
dSG9obQCTU4RbmN1QwRL86DzxDissfwzcdfSlEYoOkl3jBFeu03PDh/MdfobV83VdKrfGaXC/00q
p7BAcShvacKuGWizfNGW2N2DbHhTR/a4YybaerLLp7hu742BIAhsqvkzEl8WcF0d0HL03ubRymiF
GsblXjKrBFcZ2QFPvQv0b0z/ppqJ1cQQYyLcCeZU0PRKvZb1uV9UbV8W40aWSuQ3GUVZ3W2rUqNu
BRNOyoRPbyrXTrwck4INKIybcq3W/V3kENweqcQuwDjSXKVbu7mCXHl8y6d23Y4dJUAf3SsaRb8s
q5+IgV6TEkbpRkriK7P+afXNWaj9tnDzed1r1Lt5n1ngQQZioRxHllDe95HxVYt9ZLBrkhNoMw77
c+E4VMJE5j66v2SkfAJ+icZ5YYISTMTAoWnZGzSlcUQZMUX6GcHKOZbqOZEDbA9tV0d5sdGAB6zC
up9090rloRytG4IUZ7iudau/dlPyBMOSchQfKrMfEWqU1qlcjMfQSB8Ee8rGsYcga5fArbW7kDs5
YlFvqBiQEU25TlPQSBI706Rd6c1k+NAoeeREFDs1vJiuADVHy51UcTCP2sbue6oSwEaXzIJVreQH
MbU/YTr+ZB2zinRZac1D3gwDiwbJX1i96bH1k0zm7zBW+PXrvqHmdYD5PfOyGWOFhq7dir+AZBnY
12ULeKacjWp5ik37JbWnraobuyamVFV6/YD9DnIPAUdn4IZods6wOvxpQlk3as0NA2uI0RUbs+EO
q8qvtsQ2MPsShiCHLdsB6l4sGyQu76vXJXT9dl5EEPfas0sOa9O47/FwZcQn8UGRECkg2pECUUwH
syD3tNIBuAvnWcXFbQirM4ZHI8yr8bEZwWL6CDFsZVtHhGME2oX1Q4GQYeUu86EcXD9ZTFKUOIWJ
ycHAJ4Uxq7MxnfbBMIvPtiOrTFFtvPYhpKnjkyuAlw0XWYHpPMpeo2AzfbZcJtB4JEDDFc8ZAZ3I
TbAXM432s1QHX4Gl2pAaOiX62dJsMkPxDUzB3Ic63F5vecwFXpcyM1ciLtGmI/UJG/PSGN3JbCfH
Y9ZI201o3UppjPt8sLp1CadHOjAfp36vD0yDI8YprfKNkwNRj2CrK9niIAkvVbf5aCXz8jzX6Evt
HRA8e2Oi1dzXlmDQhpdCBQLDFemqSA8UhN2da1GUUChK1CrXMSB+Ugm2E2o0Aw5Q/YbdR+Nom6EV
h8G28UOpSYbM2LMxtLArAM2hP8pa9EetSoYjAMTCWE8qW+gjctUp9bQrOlE/pELJHmirr9/fDlQd
+kd8irhtWiFekGEcaV5rql3wnx9zojKNa2INm/PtEHQA5hCmeP/3SVIZpezjzrQ2l65+AIdpHqCL
PdYq5h23QwbxrqfGVbf/nHA9KyfAdMNfG/v/PhFAOip9qSu723mQrafL1BBff33W2xe0JdsYQSVj
a/6y27HO6noPhp2Jjct/j+WJ42mY+pxvZ+DdNcN2SQG0zUyexTT+5wu93cURpbz7n+OC2gArHclA
67/na42Fi4U4MCfVT/8ezolWO0UwjG5PejueVzPRU7F5Ty+yqfUmvE/J9HxqQohTVS37u9tDy62y
awbcsk6mdHhy2yjf6w1YYhnJgTtH71zIQPBy5De9V9rTUapsvrdfnVu38yLIervbwzR30wBhg/D/
eeIolAeyCgHNri/b5rjOZdo/p95eynHrV6Yu4nh7JZkQ2biETgQgwelyaIot7bTi3R4mKE+P0tWf
i0bh71DVs9Fo3ePteTR+EyijbQ63JzJLSH1N6Yab20/71PRmOL2oavLqcvti5k27yVqWFlZZcewN
VoXXhSw67/ZjGM3VhRdMti0ZzOzi13OKZIlhXTHU+vd5sm6e6AfKAJBC3/S9kZyB2ONNJaf8nhH8
lTlQ1xcs6my/ipLxIcNS0+9wVXic28byQtQ3T9RerRdJK3/pQd9Yd6Z8jRf87OzctN/KySxXuTJU
H6KtfwmVRS7Zlq/OmBbfU10iG0yNn3KByJ471V8/UVEUzFSYcFTeqNZsHIt6H05UNKv2AFoFJbfA
hUZYKfQDookpd0bOXqogZhbyyyBib/RL85O39sWG4f+VyPTdKeP2U6UnoHrr3Hed2e0qS/N5k9QR
0Siu1lwIk8dXM7fZgq6By7djUVYjqVwUip+xaS63H2iRZrNJhPX69vD2gzYBHEqjXKHc4an+Oa+O
prUFxcy/PeyvT1DZurMeJwdHvf97DbKeK+jTzNFM2VSxt7S2ulEMDRfi6zm353eZCQZTY47//Km3
H5RdOARlx0zrdsrt+SdFhec/xsz7qwY+G4r07TJmxEUyAj2TFlRsh8ZMiQSt4yPLTFn3ypQ+YmKQ
eK1m9h9Frpx0s5YRM+LL4oTxX1OYnxC83Vdp6Q4RyD2yWWnnoCpus1fKytjbunQ2NK8j67/QmYsb
45sMxzezwsolNteoB/iAlmy5lHZtvU+WXnlRJJcHV0uqjWsV2O0U3XgHu98JSG0Oz8Sadr7RZOoL
jMIUw6T4vlGzh3LR9ZNRFxgtGJZkNMEscMji5sSFw6AoqrJTRusUGHgtHLNM5MHQ4JKSlwy4ikzO
x8w0+sAoYRWUguH/ILTiqA2zHuBsEx01V7cCFop9yDKEABUbLqvsroR0EtRI+7eGmcYXqhFKOs22
vqP8Dl8J66enD191fTQ/3E5NzEUBlfnvqdPY/c+pBjLnB5WM72DsTXbfIXuEPZUeyD4LZIi3KW7L
wBm3YwCewdjUMl5L4kL9ulWZ+oXyUugdycppuKz1ZJGX2xfiZW3PwE5ic3uoXc/TRpS4kVGbQc3W
RnB3CpaNq0+005Nm+uf34hRQ2dHD9o4h+M9Cmh9GVSD9cP3v+9rF9gadEt2gs61IUYFjKREDo0u4
GLgK+5B2pvXtmKyc8EJ1D0cfx01mQpx3O2ZLw5cz9ky3RzIOixMWZdvbo9sToU9ztynpedCZeY7b
F1OYIcHNrKF/j8HnbBnlWvpu+L/zmH/4OtZ259uh2nVKLN3abdUSoT7lee+ruoRdAYDSb5RU8NkR
BxmvUSOix1SWDCxL7842twWIANeDYJOZ98/jrmkx4APH/efM20OM84Garl/+fYrbDyoz6s8WI3U8
px1sYGR31sJZ3d6A+1LJ+SO4MP8/ByPTUreKBsR/+8Xbibcvtx+gQ2UcfP3lZamhj2eutYuuDWgT
t8ZpBP85R0UDrQXXwA9Qw44hj1nd6zVGFeaCHqcaGDgadvlb6pV7SSKEN24Dnn47XtjuI3Yf6qN7
LXebBlmMEg+cX1b7qsYVypxJmw7nslnfjg8xHZEc6lemODbmRBPxqimjy8IkclaLpbLvbK6m1e3b
fia5tJxGrMxNZX871KYZP709/ufb29F/fz66CNfyQvn7n+O3h/9zzNQdbVc02Vo6YKjkXs37WJ//
80VVu0sy8L8uAr54Edvmm5YiPlDrrP5gaPdjitr6VOzypde0fvf/mDuv3ryRNk3/lYaPlz1kMQ+m
P2DfHJVt2T4hJFlmzpm/fi+W3Jas7vl6B9iDBQyaxSoG8SWLVc9zB8PSja2jRcHaTXVUP9CA/2Tk
GukzGB6ZcOhPfQ1dpioJ73G8xNSYDhNUhrKu9fHooLLljZG+AhVO/5cNF2NZps9jgahnW4vPvlmr
IEhzhxl7rxz6+53QOmRFVVL3C7XX/Z2XZkytG6hdjkgfClf7gj+5coNgdn7MBDKDoT0BSBjaTZkW
yX2nkkQblUTbKFC4vlrekgOk6/a+q/zioJVVslEhiO3z1k8/OeO4JxiZPWi9nsN68rxjGnTRjWf4
3+XpJuHwC5ZDfmnnaXfh+WQZhnmH+TpAUJLTisAGZpZvbJGTfIyQJD3LhZ4N7bk0WuC1poPEgcIs
vQQgedZFaAwL2QYu57wKTBsOnHH8Ufx5CNk8LYr7NE3y3euhEx1YsKF0zbotoQYMw7RHt8W9kKUs
hoBmd8jey2JUgWIBnrrvnfrCJiHY7GsiIKDD1HCZl0p1P3bkVaPMKL/YE3nrcEjqhzxJ74F59E9Y
NJ9bxqPPdWdBycp8HOzzaZE70AQWChP5ORzt+vBb0gGEjOMbM90+hSfewFOexeVyu0RhTmjFIsRa
eiuLrxVxoqT4IIOz7Ah3X4aflA4bcR1B6pNjBaW7qQsgvv1g1ftAbw+yJBeyiTm3k8VyZhcZvU+8
rLGvw0FV9pkDryuFpc4svUNEQUC+WoVztWxTKZ66TBJiopVp0obP6hNTeuXwsovQkmUlfPPypTG/
04WGs4RZmfY1hCEO8vMcL/v3XlrxZHGOGkjBcSiafrNswGHf+HGa3XjzlCNUK7A6P7c5ddusYkJg
QHeQhIO5Iq4q1XFOpYiqE1yWe+bE5p0KrQq9MeuqqG0kZSPw5DYP4klWmqjar8CBFDu1ACfYdHqx
zWzwrkmj+x9DL7fXRYc4gogGeFTQOzHP6aC6Dal1NyWgbNzcV5435Ne856xjSKpXjXmXcqw1ANn4
NJh6sCqiBAIRSIFbopnrgWNd6aZu3k6VR+DUFswwIdkxN0fUXTeaaCFrbZ1M59jY3on0PAKjYZhc
FLVVXdgg1kihV+FjaaeHKovMT5Ve2HAqfORApjS8LxQCCHMD+9c9yaXWBNWd4BG8yMueFj3Wshhr
cUVuiYi7XSZ3fQJDCQHP8DryPHSjtCYnRZLY2360xDHiGwEcJm3JaEf5if6t2Y6pal8Y3J+1Hcf6
dZ5gfxeqin03zJJF6PEuytJwtnXrTeMinT0YWnvUzqQ6EwKXqG7NmzIQ/OdiXry0ayojx9tC+bGH
rGnGEYfk3vCwIITcTo57DSKxvbH0NrgtLDQrQoTe1rIoFzQwbKu9YWQ/s4AQHnptILfRQDMIBxIB
6fee2xo403b+0cqS6twHfbqO06T5JMLoSf7Umv49NPvgW8SzSjB9xOhi3sdBquhozPskNjGFKjLq
T5M+pw9679nIXvbJ3ERbCCf9sU9pgUuJk+wIpco9as3oHkl5kt/qBQmJMsr8Tcy3ocINm6pMVr1f
ZRCsr5Q23CRDmbaYFBjw+HDVXdT89ag846M++ogwLEzVYZnNG14XTRJiAAzq9W6CSLtuBxzX63DQ
T3km4nVoRso9JPnLnqfwmxl2V0bd6/fwFjLS4vVfmnppeymHrkYwXBVu+KPpu6Mak4rHel7GhBEf
RJXpH1WvKu787k0h7B60zhIvNZr7pub9PoVb9Nu68gChTGWHs3itDnxjYfyTEFWNtVyNNQQBwnlR
uBEKk86lim7XsYrn+ZpczdCgVfBU/XWrLKMMXx0mnZC1OyqHzPSPUEaMbUKq+EBWXjnI7RDfCZ7K
jVo6OOgiz61J+rnZQrZqLa01d7JBLbfKVbkoHZNcmd1GiwLljB/tZc2o+V9btwqOI/38lc+rsUsG
AnNaWmZXXqZlV3KNUeinhmTq4XX74PnaztFJ3Mtdf20L2vRH2wbt3gUaBy2yw45/lgsToU+eo9RY
22WKdknTwv2Wq69t6pF0x/s2stpSTcRaOoxlQmCG/p2C+PsxyxqV+PS8KhQQX3JNLmqfbxfwpGDx
uq0TzlieX8uxNcWbKEXHTO4MxRGlpnfHIVxJkqauLborhxzZm2MwcLKX2Tio4GsKuFrI9XVueIWQ
QXblq0F2VSajDUfc01fuKNK3FbumQ8DvdWuh6/aKTKu+kjvKBdLK2VW9q+aWckPdgw+zGHJs4Wmk
OM3cT6Qbz5ghlAtZhMqUb2sdpSVZFAaUUQWu5kkWQytc8YEUd4UrxFWcGndycx+i3doYeMhFYzbe
1xqpXqYQ9l7WKqZ6iZPmdI1RtnFbZ9PLod3EaI991BboKbETGY9xja4Q89H5srQENcHcVPSLHl+l
e+HhTPLXqzXmq2UYFmzIJA33r1crDxlztWmNQHMJS38rldBTPhebJvfBRc9i6S/q6LOe+muxrAOY
aC4QGlkrK6YhoWeX5UTNviRaku1kaUzLI10lFJ9EW7sRY11ogWF4hbbbsKqJZ6+H2h6BMgXp0kOo
4CJnKIR1kmeSfqiQz5KtX3a09QDsdOnMvh7hlanU4RV4M5+pRX8d439xQkD+2CqDc68KTj+6A6wj
170qu/hjPW/OXHg2VUw6vWlj535o9GhJID48ydrGivDEGONPvgZ6ujGw2Bl6xbmvII1tsioaNnIv
IXrCkW0UXbhK4n6aopM8paN06gmlVzKA86m8KCKRW2XKVhbHePwy4TuLhlVd3NW+t5andBtyY9qE
83XbJeKTAWssDp1zk+hkPFQVcjFGVmecsu1zX5rkXiLN8sCFGrfjmBjIDf2sHhQwDK+7TNM00oki
sW/yadVNWCdBd+sHbXeL0RKhwwRwqOdTRPIGA5l+fHhtobXexz7Sk7Nsj+tJvdU7iJayWM0HnLO4
87HkPn2Vmks0Rdytq5vbph2ryyGDb88AAKh9pfC2qohktrrlfwuu26DLv+HhlIIT9GevAQO27dQ4
EP376KNp1Y+urmTfYk8Af7HKz7owy3WDMuGJaKR1LiatxAPJtb9GSrmSTUuHPJ/oVedmSvCGG9WQ
L4lZ9TdT4XYLeT4LkmLSWeWDVwBVVMqBwZgSm8caUuU6Dy3nHuDAWTZtIvGlc1Q4iMLSuCgiOvJv
yL2+XNrMo/78G2LmUC9/Q54yppJ/QwVr6GOYlY/Ad7uNV8bGJlHjaQc4IF0JhD0+ymJXxdlKBKr4
aDT1j9rJ9fU3RTUW5Y6kUbqB7UyeRFeiTyo+6St1VKsLwPD9vtTieodsMjqiSpisbHTzPo9jdw8E
2vju1Mc6UabnpqSbQIQ8glDO3pPrVRc18cy8RXCh17OHPi2DLXpZKfJ3SV+ciMxhGTWvvSu2iDxj
M2w0S+YBtC7LfoQdgQ2016TWRaLpa29QwhNpI2eZEHddy+2lI8ACQXTOTrqZr/OmxzLCb9lDd0OM
X9zBeTlAv9dtA1ctbbbXs231ZBhgQedSGfmgePJqfKnsqkBbV1WHIsFcIZvIWrcT+ZEEAir6EQkq
lMA2SeWbZ4P45tmaF7IYJL11nDCXlCW5XbbQUvJHJH1slKmzCOr7vG+f43EUmOkmwPVmKQXYYbp+
LBD6vw19AJO1Bs5CCqHbU/3Rcp34lnR68LK9SOxlq4n6K2obsM27b6iN8w0D/nLtF4a385EO2jpB
kt3GPUmORlG7b3qvLhGAbh9UVJtWyDhqF0in4oDWJuFmKJX6U6VqH/0q7pHUwShrzNx7M8JDJdLs
+NQWZY8HiD6i2j/6V8wxIGNn/jW08v6ki8a6NueFIcAtmvn1GIXWrCjWnoFgHuH/gbWsjLjai4lh
xWv7tq7DjdowZZPb5G5dAAp/DNt0K4uyQg2rZ2TrzcNrMxsklV3n6SXkTes6Kb360umU5WsDlGUY
mkXj0+that0ut80EqU/uJCvaNhxWcRJ4UC44kNymNdmA2XWY7mWxyz1rk4UFaAgVbxzXN+8dpnTH
3gUEIIv1OAZrlGrUnSzacf6xId11BZnKu4Whvqmb1rwvRh8Cm3ujDZFxJnWBBL+vfgeGpW6jqmBK
I7fJRRhm9QnOFbRl2qpTrm+8qSr2TZd9AQsM9dz1xEpTneimHzPzyhCPLbEFiDPYVeyRMYPyOlfm
VR7fqEaorlSyQ2u57aXCK77oo9COsoSUonnlZo+yudwSmpq6Z9D69jhRkqugIhplXdldB5G0qb/4
cKhejsHkArh2OX2B/OIsK5fMdETqX5s7oBC919vXkue9lGRfNaBy8VrX/VL6uZ/s5H62lPuRc+pv
RU+ueu4Af7Z8Od9cNwvu/M1+7uCDfvT7vd+P8RlmY3w2Y++mTcduhxxLfH7dLtdetpUDCbMeZAPN
XzdnFT39QpbrqXtKfID5+DOcvdTMz3JNLupyRFNFJC0GYn9WeJoaDm/Khh3uctVPD1GPD+XLYV6P
0NXKuNaiWbtvPr5cyGMxKOgWH377j3/919Pwn/5zfpUno59nv8FWvMrR06r/+GBpH34rXjbvv/3x
wQbd6Fqu4QhdVSGRmppF/dPDTZj5tNb+V6Y2gRcNhfukRsK0vg7eAF9hnnp1q6ps1I8muO6PIwQ0
1uVkjbiYO1wKK4YpDvTiizcPmYN5GJ3OA2poZncuob9DLMfameg6PjDAa2UTuXDS0llmFXjfcqGE
vctABZOAZONHsXFRTab+skgn7cKgaz2QG+Zeo5ZkXIDKL7aK5reL13aygpwbBpp5iGRyERIUNbNd
mTn92czS4SzX9J9rcwuUUzKGceBOA6YmZ09o+yZs8+siBErrGeObkpupezNwx4288//xy62v5U/x
lBdjFfpB8674r+1zfvGQPtf/Ne/1s9Wv+/zrLk/592+bnMOnKq/JYr5v9ctxOfuPq1s9NA+/FNZZ
EzbjdftcjTfPdZs0fz5Cc8v/28rfnuVR7sbi+Y8PD2j3EOLBGDJ8aj78qJofOQ1y15tndD7Bj9r5
Vvzx4X8nD48P6cNfd3l+qJs/PsDu+t1xHXRDXAd1W82xzQ+/9c8vVc7vBsgN3dYcBlYsnQ+/ZUgv
BX980M3fVazGbNdRdcPC0dL+8FsNS2CuUn8XAu1N17RA26q6q33486//8QK9/Gx//0Jpv75QpsFh
HEyDNAHUR6j6fA1vX6hIK4RR64ayg3vibgSuS0tM1SD99/mu8DdaWmQ75IdUjFNn+BX06uXUefHq
zT37m/f6by/DdnWbOZSuOkK8u4wJlb6xmzo0QgrEsMdEOEc+z492jYoeOqd+GQkYVIWyZhZjLxuU
YFeBGPTdP1wGP8ab7kXeDVfTdN0QumtbhslP//ZuOIYW1W6nezu1MoqVhxrXLHoo9oq31LH0wCP3
c2x5V1bofk6gYYPebpaFlkIFzZj31HoH+J/B8PofLssw5n7ttd+bL8zWSW+bqmY4mm6r88/4pt8D
smuWcMC9HWMLwtxqm2+NqLzU8sA5YQXtLobBGFYyclNNgkjfOGirIRIoMpZ1S3yhs/K1aRnW1sNI
qytyXNWHpDrZ9jYGrXtCTWfamS6WbLkwTuPPRVLYoMbMHl/N0RnXWZ+bdKjBcEnuYDyEynjvkYY5
Dh4YUT1U8rM/gtCwcvVZKR3rYFyb/k2J/8fSHfrtOKtbKFOv7HEG+O56zgDLBVYhyeR13dQ7Yrln
T0vqtaXqwZIpQ3NW0/pbN2AEN/XFkj87O6vRdOuQ19wo45PnNxAEo3wzNGub5FzXN1vHTvJVPGJB
F+81h6kOfu6NleqbUikv7OgbRnnok/UBbPWE+RsSsQudiAq5pf4Oigi6s21rrWv3SLB3GQkG8Ylq
WBvNjdqFaQOBd/pTHsbRvgoIm3RIcsajY2yAqiAcsHcCQl4RlxWn38dSRd28wG1PD9znZv5BsgDY
TXifmta4HZo2XU1+B44dodsYEexlXxsHF5jBKmycLeqiHmGK8Jn4p79gZrgGRPrdzqYrvFKuSjR0
I8MTi6Err6PbLCkfoVxWy7pDED7Kwd/RnVwCbFmgM9zTCliyb45LU4duYgOzQ7RyC0sZAGRLjFtB
xkWvUJ32qp2dxUD1XfNW0y1rK7RojydKNPvi9YsCpqyZ9h8dgSwOyvHtWhmYLxZD+WhpKjrsV9pk
f/XtSdkUJixEJfDuQb0lCJGgu6vo6nUzNBd2nDxrxmgsmpRAZZVO9pL4EvTDvgtWmf1FK5hvI50D
lym8jNRHvyt0bCJgAwFCC9KYF2BQkcHpnwe4biYzXAgsLvJJpFUWUZEAx3NaOJ3ZcG5HDZSm3+pX
Rpoh8lAhcOCMwEgqpI8I0j2NvkZwgJzBMh/774klcBEFNLBIWkxVERnzVtCYsPlFDmCDAaW9iozC
PGdeRZqj91ZhCWS80Mi1u4mOkq1urgLLwH8He/kDRJ9ZDXlexerg7SJtAnNVRniGyQrFLB/HMJnW
6DU23M3g0vJrc0MKE4fKeVPnM0ZbyLJcNG32EaQGUPSfTeRaPDeWe7xWyG2vRblWmcO0jRRzJwVa
GfaEE/aRxj2UAOtFXFgK68paKThsjMk9ipnaBFYG1eE+NHJI+7MKsWyogfaHv2lbL9qvsg2cnWAC
iUVzHhnAn9zSagm7nwTvvOPLxpelbBW6MXGwHkSpLL6T+52s1tGhQ8+7vrmSUVWDnTdq66ZWoe2W
GtYM8ylfr80BnQVhUl6C3DrKi5eHh3fIhcnVUl4uXQgaYWC3DStBOiFyn1tQuwAeeTwVX3vsY/gp
gmjz1jcbBppoSDWB72xQibmCZb7texXVH5SUqqECBTh0d6FRfyPT0JEW/2RZ4pSlFtK5WXeNB9kn
Q28Be/UHpPvQtTTRTPIKLEUZHqY7fcIulfdC3St07Chj+A5hkGrnqf6NoVhibYaIBHZ2dAM9bBFZ
+qUXq+5uLJtr4TswOknYw2Rc222gL6y6MlbBLIRi+gXAdQf3qGz0Tln2lUnVeSgcqDgRKHn6byhA
bvHcdDZGQVa1y3QoCJ6ooFOYERIyKqZFmRpu8664UAYvOExBsje6cboTer71lPqJ+CZWUcy4q6wf
lswrYrrn8joj6IVFETqjRWC04GPgw8KNMleqPSqLcCz81TgR1mF06zVhRHeg1hDosKIiQY0YzoB4
Tjg6aztMBd3vdAnb4bnk/f1StpdW0OarUNGnTfMttn3rRHKtIMefRcSdhnbdNvNHCwZxaxmYHjqw
CusWEAE0QLXZpOh7Mn8JUfXKh4+jpfE5y0S16RjgwTs61gPwS3vyd+S6vJUAeb4J229Vnz4b0/TY
qdVHU6myG6Wzy51Q3J0b86nzCYJforGJRoBfzyY1UX40vjPecxcewoo59PQFbpUJyejuoR4IxtpV
qy11O8zXcFmgDVfiGMTMcFz1AASMDgAyctf4+aKDpKBMcOdTiIYLjDw7GOgr/LccFRqn0AD0FkXw
Pcy7Q1pqR7Mqv2lO0W9QSl4X5SUsoc8hFJ+VsFF8scv2gGjBGrU4HfW8h6wLxVFzTNDgSTnsSPbe
ai3g+M4AXamFEDo061Gk5TN+2QKuU1muidvB2sBRYpUXR80azoljTEuo7ReTwoRpMmE8CAVBHmZE
S5SQFq7KEyBKfVPb+l6LzN1oilOcjKhp5jsV3ZIVD/alJYJxo/qMNw3LL3Yi32gCTcK2G9b+GCD/
1mD9kDOa2XfD84QS+iL2/GkDImwDrfBrmKsT6izJuPCD6yRMn3jF9x2hlDC207VdmCirpCukDz56
TRYxmqvuLODv3Y2DybAzQFz1yHIplXioumKnBwBLlIKoc+gEn/WwWFqqg4pBNgEeLS6jCaZz2SFS
KvhADd4ydpk4dtibnMLKv1IDMDfmdNNZ+s2Ygo3xdGdpO9h1MKPdKJ1vL4V1xchvH2PKhgx7vlPC
AKNjf7ipNKKi1sxEUCb9OwE3ni2CxTmEscxO3XVXoF2Rql+HEpZT4BZPRoawGGIJzUKCSMuQr1gc
3oK7Rba8IwULZtI+o293OUQoGPD5CeB5umumqspi2CMgcRCpc+XY5VVtIVI1KNiMjPGXwevPqmF/
qmK6JjflOVQOOG+hkNSPV0Poc6NH59qr6rWpdXdgB30eD6iCYJFh9CtIHXqgx70gADjtg0yzEVeK
sCIiryJ2hd3dI4xjLh0UQSIdMYAuSCBylZsmQ5ES3dWTBYPbBilvdSGCTOPJagY04BT1lCWQYqau
PVbTjZgCsXYE6E3fK74WOpKUYBw/RdAIyMTrd/Z0dMJZXcYLzioM3jGynp1BfRiHZax4H5XAOsQG
rnUMaQO8GPDPq5CvHk+G63zL+vQ+L3T0xcKdexxxUCR1ZiP+glbDhY18r7ogdYf3cGnp6zAbmU3N
NXLbS7WWWIylLBJbeXFX8pEh+yg+y1ZekVbrosVmduTzfwHjrd0KlcemEQS7fA/6FZ5Y2cWEfvRJ
DLj/BOl4AXlt3QglXSf4LKCb484KIsg0h1XB2yhgltqli8gQYcjZhnvpOep3e9fl5XjSERBbB2EG
2gCNM/AmZ70RJF40Rno5msWwGoAxFolYWhOfNA8c8llT7kLb5i+cr8RQm2mNO2xKr2pz+zo1XrvI
e2G0RTSyNWGHh9/9ZsouBz1ngUogMuzdAz6pHcR0F3e4HN+g2Bm8GWGBHjS/98T/OXmwRuCD5Bbi
Wbh9gHb+8FUp9FWCCAZTJO8UNYOzT0kw1SH05iwDfm4ijSmm9sJJ43CNaMt3RbEuY+Q1D1PjX/ZC
1/noNfqFBhXc9pLk/KgCn2aXfK/m1l7kXXvozepsIPWBUKB6bSZC3RNQTk/FmK4CR6nZ10YGZP4R
C1ziNz7hWQSc0BEaa21cOyUagoXZ7cfKXmP6kS8U6G6tUbr7pizQeELx9ILscZ958QUa0eVOG8vH
MPcPuoHWnhv18cEdphuvxWgRfie5Mrs8+Gn8PbC4Rhfp8brjNClPVjyZ+UVvxmespOchuHlfZvT7
QAp2mihX+KJ9cUx+FcSKC+Z+8CVEheBorO74Lo2HwMHiKtY8cIlVtcRby1tNU2ny7YfxoyFmn9Z5
eXTHYJ81Tn+RzAtX9M8gy4xNqvKgW/hOumO6MHfwNZgMNYxcDDsel6rnNcjZhI+uP/Q7dGnik13l
qzRRQQeKCa+B4cp0H8nF8lj0B7no5jUlB2ZDZo3VutUmbSmrdL91+EgxowvKQwEx/CDXosDKk8Vr
WW40pKK/XEWkmnom8j/a/+3G2nBXsY4cZNbm/bIJuNvWbAcg10KAWf99UTaBtf6j8eu+crfX4rtD
OQbKPwNmyYzJOJE8AP23ieb+3ps9SRRpRyLdSX4u/tttTjZnbf9uvxL2QGjl8coD8f7SQjazSRXB
4ft56LRM64Msvhzr9VShdK+QVUZwTL3O2JeIVao20Pl59zf1vjFrhcmtsfQFkatyIY/XtijEOqNA
TqxqyPbM54xLAMRruZp09T7xxUdccxgVeNElKu0JA08dlSkT4mXua5doZbuLJh6RK2OKt498SDrY
288aV463KokSAmEjthtB5hyQD6wmnuqWwDby04A9jRzdz9YmkQ3MflPCHT2Daqw2SlCD9pqLna8l
Z/y8IQoH5oD7bG+ctFr/FKmmsZ1whVgkpifQpUPAZYW8Bv7ilbZ3HEc/2aSyJrW6xSinD4xo14Iy
PUVBmJwwDJ898PiGaYG1nPq62zuVehnZboM2vjlWp5HLQxxfBJsRKcBmyk9YzeDqXU2nLlOmk1xz
KsEgIXf50s4V2rzIdBQjGTyA8Ax/NPMnbTrp1ggrRtNQwtShv3Ilk/klTK3sHCEBu5hG5gQ1rmno
nXgrB6v3tdrAH9UtcegSzz8180IjdlFHvrmPylJbBCgFrtDEU5SzYKZy8BGMPAoIgHzYuEcckOk8
n5cpH070prD6/PSuFKZNv0yLylf6U6z0aLzg6AEwApsaBe0spukJEYYh/GSLqkDfGyIdED74pEb2
FLiQsr0W50y3LndOAGB2Us0jONidVzLBmxIUIHM3SrfWED54gHY3TRR+rlwr3GKloJ7UxMHUeF6T
C70fwXub6rQUScZ8CVFJYj+Kzk/QTTHinbJVMboZqIcUnWzHNY9lmllHU9eQ3XLs1ajZTy7T+ROM
digRKIoqc6mdnxTmF8QpDavjS/XntsAmtAKYsO76m4IE6yKaUuMkHyy55nS9v4lMhAlJmY4MHJtT
27fWzkwn/eT2jb6No+h+ctHhWKHdH5vayZ6rZD3m8frJAd0RJAz6BH9K2GNDpebTHurKoRhztFtV
RKdtE72RgZfkJNRUOcm1xAdZhKECiptpAav3ZDdoXIatCcRAN5VsnSTlPfp2h8qCno/hNVCXuItP
lkjik243Xyp96xqDtpFbwTxWK0tPifDkTnSyf7aUzeXCdo6R1d4R6Iw37Rg3B71L3ZUx8iUGKKye
gjnN7sz3sJkfernQ2jDHOkEr+LYWTATN6DgF/Y+FEvodyjFz+WUVSvw4z9rRpVSmT7KinXfJo7b9
paGskkeT9bIIPBpuQaxrL6d5rXg9q9z2WnSbUl8BYQW6+OuFyXaFXqeHsb3XI6fJoZqE8ZtLh2zF
FMBwN7Lpy/W9nvH18kp55UlH5MwjF7CUNT0PFyrC6va1nVx7d3nvirLJu8t4vQVdEz4hJXmu8Dva
+kai8t2F/G8W8W2MdrvTB0jQV9gGGGRRrnICzju90D9jpIYTZiWypU/kB8iKES7xazLPLtIrPba3
Fx7WTbo6PKmVUiwnMIYLUMXtKjMT7ZAnQpwIPoITROCTUX0wNhOWS/e1rW4TYhZrUcVPgnHu2rFc
l06Kma4B4wVJdcx8fOKxhaqr89wSp6lsG+aJDQEO4+W+H6aDEQqkYZqCJ1hoW6Ml9ZeNKqCI5HPA
vGZLdIPpqI6NIUWx5yLQlqkZDppu5GwUDaDV6J8nL/uaqqNz3wUPRRNsimrQEKpcpFVX7ZSqu87Q
GFs0JONwziHMPTldtY6z+Eug8FnGTwvmZEkgqW/1J1jVT3GbGPs50oEeEuKezRABu+q+1J5zlZqq
tVEMYEboc0TaPfM085iMyRofQXNNf46oaa4RUnWQ2CodlCfbwL31TFUs82ikJ0odEgAD+rZofjDu
R6ADp4jJq5k6ucYjyHFIrWq/z3gFb0Qem0TQgaA14Cq2rgoHuoCrM1RsyoCsEA0elpoBKnJqoc6I
Wn3sy/pro5raBvWkFaJJOrTBz1Nk+rdpHW9RDrI2PCTnvscWLDeiqw4gzsauhksQ6BfdSECHV9k4
JLtpMGKmYMhkNVZ1rbrNuoqxqmg7JdtBWuuP5oSxQXiJtEu9Bbh8yF3DOg3OOK2Q1YUhiEbZRfM1
8izn1Hdjcde44aEhfLnPu8hAwN+rlwS/zE0AYWGpFbl1abRMl/LUyBZGPW26rjBvtMgH44b3UZdb
517ptbOHb1NUpPoBxRm8cLzAOZZh/yxg229Z6LDMk3E3NH27JnYWI5kyTVsvFQo2mohRIqWh7BmQ
QMXH2CtmSrxWU7VZRogJbwKjQ7pwnJTrYgwuWphDeytLiXK01izHWYhdPkbfMQuOL1UjR8ifJ4pI
G7KZYb8lb95uXAURYWC/5rpN+kdmfRAurGkdO6bYw53fx6hcv6Tl/p8kff9/zNVqqi7epNb+kqzd
JHkVfvs1Wfuyz5/ZWvV3Vdcc8kumZlriTa7W/t3ShWW6riY0lUQlVX/majVytTpJXkuooIUNy/2Z
qxXG76bQSf06qmVbAg2e/0muVhjvk4AWLHjd0EyTXKCuavytb5OAfo9gNNJrYP1Q0F2VacUrEuXR
sSai1wydtrKSINiiHxWfQrTClq0oc4ba8Qr5KaOYAmQG2gulidFNLSp8g8wqO5mNWJYJPB/Ez+t9
o3VnMo3ICqHpv3WRVPuHRC/34m0ek84I8AbTc6E6Njf4fZ63LP3J7aYBRSV+qmUNESBWSJ8qHr1l
JgSitKVYtK79zcY29h/Oral/d3LXMUmtg7FUrXdJ5kqPOk1LzWZb4S7udPm2TFDbq8BHJQK/j9bz
LwurUGYVBFTReQHfPGt/l+T+u/Pzs7m6ZfOMGfo78AoBlbgYDaPZpk59pRskVbUeL7w6sxapjV96
hVB72K/UMEV/E/HgfwDPaO+eH3nzdf56g8db6Ob7XP/QgeZNkJvYwoAKlkhs3PhVxrBnNLWFSteD
qBQyFPivPFUdwm39SIaORIejrrNUrxd6gbH3v78lf39F4A/ml4uU4rs70gyB55GQbCAUGUjSR0Ow
RpCnPP37s2jv0vr84abgdbEdx7CE7tjvTlP7DlGTEqL4MGmI9Dt5tK4It38qPGwkrMY/qH7mXUzI
Vzqi03Z4uvVXdsUHMLFLcSp03AiTwbKOUQgp6N9f2/zMvUnsy0sD+QH6AiN3xBDnO/QmsW8SutcD
rWnRW/gGzYtEjRI8Af9Ar94jdYSCp+VFxT88CX+97aYQwhUmYAJDo9f69aReEEe9o+ctH1dYIJnn
JstCdfN/gC383V0H8+K6jq2ix6PP9W/+NAg8ItJizE9rf3BWuB8XiypH+zLRcfb6n9/Ft6d69wNb
yN6Wvpm0W2cM3UWbdOBto29FFGM6YRv4vsBqC4Px/O/PqoPC+cuP59iOZeqMQHmA33XI/4eyM1tu
G9my6BchAnMCryQ4i5JojdYLQh4EJOYxMXx9L7A6orpkhx39cHlJlixSJJDIc87ea09xihpg4IQ2
BX2LWOuKvZ/rp06KfDtXpr1S/h2c5v5cVcNjJ4hSm2qFhMD2ofuINFAZXOyBbAQNrMA+zcisiMj7
US7rrtcryuUxvamdkaC43le0V8BjRda800LzHE6Y7Iom+kCOO+8RNTQeYVRR6rDNmkx5A0kp6i5G
r73ZtSP/IpS5LlWfDluLRr9uuA67418OW4Ik4Rd0nLgkQqVbY5QXq0P0HEf8VRrI/U4nf2/AFCyU
/9iio1kl9nTP1FMERDurjVs8ZGQxAA/1DchLxqryygEqVUI+pLTIl+BgQYunr9pmxnRLo9MT857B
OCJsPTBmkyLYtJPz2JIkUmgQ1gZ9H75OLj5VM+lvNDN5+fOXbRi/XrsctEmob1isHP736VRNfBoO
s5ORy4XGeNP382mok59jydC0HZ7mBCnC3BMDP5Aruy8mPg7N+Zj89lbv5LaaE+0mKn8UKf+v619N
WnNBUxlfCXg3NtIqJeNfQmd6B/xk524jKxOPfk9kiP4twenwlAMBZKTDdZKoLBMePgkjKiccJ6QV
C0XqlPttR+nLf7OT/DIqwpvK6olUTiOl6V6Q2eThrDA7JkyFs7bHUzJjpSRoEmXVUB+HXqHQRtmh
TunoN+sy72VQ2g+67jx5TvbQJI6z913qOJcIv06BCC2LY5YWMfJpTWxnQXO+NOnx9LZ8BqTh4QGm
oN/OXvRkJfK+F+qucaEJSpWsCMP8PlVmtSYhBfVoVOd8dqtMpEfTu6fR4ubaXlX0C3QiQgatu2OW
ekpbxmBj9VRjAcfNlSGyV9nRJgWExgoG5MkB6Z8p7YtRAucr/e9x43wvRXPv2I9u2S7ObufNNNxH
e7ZfRQ4FWvPBGCHyWIXCcledxy9pVP/kRp4KEqdhxp1X1or1SpIq091l8fSXo+rX5d9zEPGZLMUo
W4X4tIKMaHLgxHAe9eAVqnzceSrV1oYcH4nBwTUQ06mlGvnL+v/bV3W46jq6I5YLwX9XZr/h6PBn
4N2a/txaw6Uvs4++AXg9a09o4QFtu69/OXt+3fswa+BKYPiGDyvC/HTJaUmuhP7Qs/eyYZYWKYmA
IFcajWi35t0Rirgb/aSD5FlVznz/5xf/9cT1HCSWbM99X7cs99OJG/UOeWeq5M8V5Stgty2+Gu1g
z8Dmq848gp8T2g8N+dRfPmZjkQv+d5XkhW1ypEzPsiw+6v9+zrkeank38Dnbvbj1OcM2MOzUOoum
8ZAW8j2nZlg7ik4wEa63LYsnqoPs3VXPidMbf3s3v171eTeegdrUEYZgS/Tfd5NKbTbcygfgj1E/
0JdlI6qY10Ut/QwP0m42tAZWGbJJIru8I0oxyDIv2eTx8Fi6uL4d4kL//M2Yv/tq2A8bjmfQRTXs
T4dFXZc2IYei3aFOxUOTaZvKxZOgpHquoulDtQNs4prcVHAnEde97CW3yi+TCHXMOiAZRrov+9bu
mGZhUkh7g4ANt8KZ2pkkm0aPRmKeO4nZm62I2qHhCeHrnOs5/ojtELpYyq/+85903dZ8/tJ9IZaK
EHGu83lPG9EkJ7TeancCUu6uCLoIi48gA7VQPRdlIwXolEg4spZNEixxpICaoctlznLiA/EIWt19
N2e2Lq4C15y2wVAxyXX91ofwagViQN+mI3QP0ii0CJL0Hpk/Mm104znAh8AS5t/4o+iwI/IH4yiI
LC6rUGD2izcdPlr+l92X/UlEzCbWWypjhLPCslnOPqlTQXb5+eQtNFFAhV0c72OkQyLWpv1MZqjq
6nXkxPYhHkDx9/RWsBh/JCR0OjEbftWjPmZ7jggxHN2AApCETcsmdY8os/WQlK/5WPcrsjJKfre7
7bJvtMCeaHt7NGqMdtMPy/7HtQI8tWiznIWObyIYdFV69KIBlmOIWiGW0/vc5gQUMdxfZ2GL+EVv
H4bS/fHnA+C66/vlAPg/n8an84xogMGGitPuot5I8R1OzdpcbPIwDIagSr18w7pQgdlDKGssUEmz
NUlpdJ5oCd79+b04v1vp2YBzkWYVMpA0//ec9yZlw/3p252fC7UbwNCdbDN96UNA9Qx5b6SD2biS
8MqaKGJByIw7csrTO+FXB9+mVccbvwlLEJ/X/mFbTCcBF4bhGjzAfNnjJAWQUqi1jskvkXX53hm9
OvgRyuOwxjHLh/HIr31svD4JZqbu+ICQKBmIWDa5Jz+yAhldKMw7MF3h1snd1xzM1MrzUUhZM+E6
KSKYydIPMfFCbGG8PIAN4G+JzEKfpL8wN39H7vTk9gnX9gq5W1e/9LifrDqWN7ImixkHI0Cb7PiX
z/bXxd3V0WOTHue4dOI+fc0wd0QaJiynnp2+E6pbYhjXY3QT7On//Eq/WSRdSljbp1Dmt+rLl/x/
Cqk2S138J0a7q6LiI6mAEItqz9J5T2Oe0U8Vw0mAcG8X9uOfX/g3W156YSatW9+2XaF/Lpxr/LIV
CWgszwVtR5W0qx7w+SHt2u/4GsYVbDTkej1p0sQSoyzU5SafqORD9vXrFCF2RVyJ7fR0kaslHC1u
EhTZ2xCQ21+W3d8c6K4ONVws4n26cJ8+oy6SNXNjKJNFDF51qE9lS6y0nt2PmgPzTxIgX/6tmXXd
tHw60+n4mb5nmLTmyIn57xfjKw1ELFyjnaH6W2YRAWs/IBLwh65g6BhC3HdbUsd9a0+X4YsZegfo
xiSf+4SqWaV9P+LVC+K4U9sGDjCxaNOjNIZTp/1tC7QUwL++Uy6dgu/F1j9vv2TfKScmGBziaAkM
rBIu6yA4LVcnMBgs/sefD5zfHrGUSJ6PTBAjy+d63E8YxfcjLuriDN4DVjevagLPZXG2iBslu87H
QB9ofztgf63IPdegS8rhyhdie5/Wu6Q1otKwK2Cjc/cyTPbFEFSHYQxuJx4b9C6w/CPqz3SEVe5G
3TIHboNYadThIe5mJAHu2tLVFmXfcZ7d6i+Xyt+0oniDguIRY4/wkMD/95AZpt6Z45YUJVOz31lV
CHCxu2QLse9M3fgzluyOlQ1JELeZJ6aHyiZSEQHHRjSMeFnFPqyJj/DPX5f9u++LHTLfFNUt4sZP
76qLVGhahd7spj5KtnqO6EcrnEPWgoRYIuNv2873AXhGhGwpPQrYOB4qkyZin3j5/UQGuunIB2sc
f0KbHR56I7rEYYuGqjj5SHIZV5F9yEpzU/t1H7ghIbaSjeZtwXXBT4xz55GULP3YP88Vl4lCsYWT
+uRuYtdXL219LioqBFhV/e7Qdt17Njqvc5+VB81KxDMpWj/wo2xSBR9yWDwWmcFlzWrmCqxS0Nbs
Af78gf3m8/J8/FcsxoK99GcbYkw0FnnALlPEyMEvJYHV2rPaDEUfr8veeZRxf3G15oOw6eDPr/zZ
KbXstXyuOsLXBcJs7Cb/PYBkYtDuhw+J6iEjV1Pv7b3UwnBnhtaClHKNw4A2Qal8OGZYTdeWVTvH
eLL+/zUVtRSpKO4yjfjlylAV1dxVnl0TxTXdNXauYJfrOsF1pAiK2HiHKWOQx1fcJLbZ/uVw/U0j
n88Ar5pNESPo5X86y5ltRkmJqG5Hdo+z6qN4Z3rlt6SKSFOLajJuNZ+Z9DwTNxRtq7iO/3IW/2aV
8Yl6YupouIYN+OO/3wE7pQJUvFMzpp7zdeUfrHCdeOiIZJKbBMz+9S+mFPpNLcmeUvdJQBWexTr+
39eEgFH2yHt4TYQT38i7T9ZD1cEup2mzlV3zkBWKII2x9h81x0Ni1Yc/LBHHJzGG9S4aQ/8+0d6L
RI83+Ikj5qsyXqcQ9+57ZCetUduAH8nS6UQsg0xY2hOIaEhbjbNin5zeaOkonltaTK0eVg9mnL20
k5rWom2S9yWhjni57NJm5IdYFsNkznbK3mKUT0VXDRtZ5dEeX4r1ktr2N+Uy0R7MseBM771zhIBx
Ta5J+J4KcmKJGjJ1/QvdHO3RJj4+FIPzjDckOdD+Cs+hBNRZlrZ27+iqucwmKQD9YF0YbNRP3YdV
wi2Xo3Ixwj/3s5H8VPT1m4HwyV4+CiqISzk4MIibUK2rnIDElReH/hcUWaiXI6CJvbyHJWI8t4WB
KGQiHjdsE1K3BZDozrTtO7hYz+xk+kOz0BhGUz85VW8cgaW9UQSlZ7xOCVEkjP25QhbP45Q86k2E
hGKY/S2BwdNX2C/snjuSYUsnY+0wMV/MBKmnOgAAsnfLh0SK7ya4ge96alwKL/va5VLbFiZJepPo
5RmV8A8waAM0lyEDXZOX/Sav5Ey9l6mjLAsqsC6bm4CgmAmICkGHG6kIEMms9jiXFbv6PnvptKTf
Gcuj61Minr31HNo5IHkBNHO5IZeyO060Sa5PYSJwjh1palkhhxsCFDDD6bb65971uTBdKDdNuJNg
LpLUcm5oPbo313v/3gx5pDYIDhyyDdCBTQBfYCCV8hwOkzxH9kivM5pqKGdpeSKxRSvJuOvQPYjm
jfhPqpc57I4ywlR1vUfSV4ZmCedjSiLbnVY28x22R7MM67vrM0z+pjuZJfbem9N92bhIjELn/t+b
uujXkr3KLXJfJAZtOpJNRXEOSB+4nFnZT2NqxXuiN8m5QonfDaEdrgCPeEdf1c/ghMptLES0yQwn
fLA9rApTYbxocVme2phaRmObrFeV9qWrDO0LKTkXlYmO2NFCuzcaese+7Ih31qzAiZzwERlIfUSb
GBFBz0OglvZ5ccf07XhoFJlbq1Gkwz3bhGaAmbVC+9bft2kg9ORkIgu81JnvLL6l7KCqOlwbtVtu
E91NLjYqiQsNJrUZJ4lWHLfLqnJVjFJHqlM4A8TocOoSVZNkO+y4AmWPGT67CalnBepJ9lag8dxx
fp5ssscIApvPhRbOz2aaHzXb8C+53jTP+RtZzTicWtxBY19wMsD8qylfnqLQnx4WL2gjjPqpBqGN
OyEq6JFbycYt8fFMlMR3biutu+s9tq4DtcZKeDA5jKFbUo8mC/dqPYutqNM3K/Oco/A695gjzeb4
tpF5huWtGvNozXit2TlGHOT8LU9Lj3JFVIhYxU6ktklhGQ96XqSkw9z3QBg3/syf7avQf1Jx4QKn
8ARWQ15YyT4LRmOoziRXzCAf2y25gGjlsUvSqb90SvVv0Wi/qn44GTiC71wk57cw5MlbxlkdaE3e
nduBDHm3in8gS51wkkUOPQi93paRk29Ui4EDwEz+MOf9ZfJG92ueLHmJCt6+NmrtqzM+O47Iny1p
b6xKo3FcJCQywij42sfH2pzcN+a/43Zs5m4Pbyh9dcjibpfnXdhJm6wCA6NGllXLK6G32Nq0Nhtz
2vcxAXjNnDzjuXxjIcneCivkx9MHEFbNvWek7nOcbK1I5s9jP/QXyyP1eHqusNw9eqTm3Xn5+BT1
TfjkyDm9TTrt+/VRZksi/VrUVnlYkmNQaHwb9F4vXGRIMXPDB3+5mTobOWc826eMESgMSrPZWwX4
lZnm0r4yjenJD12bUKrKYt5WTk/EOqebTOjfxmHM13WZtA896Udn8pO/NIC2HrrlxhjpH4ylZ0Lb
TjF5Koe2c+EPxwF/F34dHiZ9lzzIAlHvoL/h9lC72hvFfnD919FCYhwMLueiSXS3Zou9EaXyW/uT
L3rYK23oufh49n3oCupxgiSy1rllLJevijElk7qGbIUdot6w4Lk3ZKoixScEgyCJCFyxV08E33EP
Gxgs/zSDG64l24mI9PtmbNP7Ma/wgmbPfh1F21w55NFbWH90ZRmnyqRjI2oxBy5uwKNrcO31a3/e
o8kXJ9zYQVrFt6QblqfISKuTXeX6pm0TfzfgHuhTkvoY0bYXU+ppYI22ONWmV51yMG3nVszx3fVi
V5I9FMQJVlearvPt9QbHzbOR+vpOb5sIX0y98SLDPNhh+D7L7uTGxLol9c9SU9/dkByajD4bf8DJ
R+bdZ3GzpaL2g1KMG2l3EYyWKAqcwkiIo8yP5jTvG8qIlWPLjQa0yyJOXabplzQNLWa7BC/M8ieK
011TAdslUZEoDZt3wb5Pje2mFN5+NmeGr2FyA0L9pasJ4zCbH4m6sbmOU8Csx87+qqT7RdcmrMmy
v7CdD4oRSYpICUWblEMQDntIDbmu13cv5tTdzwST0w65g42/XHWZLIU2ShJyBUT6Ajh8b88OcsV4
t4jmRhM3OpbrVPvATXc7md6PuRtHFNloZElhYuaJgq/JcDjoXbVmFAotMCoVZk1k6xirjxRDydEo
5+d+cu9rV82BkVWHtJkPZPdcFEI2EthlVg0HMDwFWjBjSxLxrpXaZlLmLo3cwMkYOYrpJxXnpcJT
EUyiIVSwsulA5qQHFy1bVoc/qyrYK+vpSXVquHGrJ+I2FJB0h3QP5NJ9i6vJUCG7Aod+bZjrQSu9
756B3UhKIn3mrLsQ0/DFBbgVaONk7NqEnYmm50uTUawHunF16d1lSe9t5pkgQrB0h64tjrnlkhZY
aHdyHN/lDHMY21GgNzAOEst4Kyr9llaJWnvertDNQMzUnn47/4gH1IOlMoEOcXxxTVLrWiMhrmka
bztp9dlM9SRAEVKu68q6R35qrVoHmLNCEJiZryQ13U4twh9S6q/E1Gpjpkm7qcHoD6RXb/XRaLaM
qrBVagoOXGneIo0GDdtUctsqE++Xy5Jgi59ap6qg9KwPrbD0NYQpCweTf5uq+aK3PhWy4Zgr5Lsb
29QIlSELa5/ibl3R+NfRetbRSkmt30yCoYU7n4HW9ccxjsFsWNGuHsob05BP3Yw61SmcI53Aj4JW
clTkq7bPf3pJ8mG1qPqHmZyonp3FSijU/znfsa3aZ1dZb7UBhIaicOV8se+kxjA68rGtoZINRqwm
sNZJ0PQqQh41Z0mIxobkbcu0rQJ96LMzmejb2XTfUXGgdK3RbzeuQ1xPr7jsGm5gJAMI9qm7IT85
CxJ9fHUMDSb1MNw1FVZDyeSTKKLhRC7SuCX+85CbstmFpJJakT7jXui/F1wAk2qSlw6Unkpw/fUS
e2dRV+OJyILxdL3XwopqIr8/qJZLz9jYO8Iyq1OFSegkBWUufUbHqEj39mwNKUh88gtsNrUumo0v
oVyWOj1jeLuByqPm5PVRg8qgjdS6dGjBX5/sE6s+Ee9wA4+AUPaor0+G1tBRrPQ60P20PuEiA1GS
D5W56/X+LJYXrO2pOglXsHoao8NZ6mErbmiMlzbsoOWvAJhdbC2RfGc0IGESj/LkUrsTXN72AYFt
JssVWYTA8tqTUxONV+eL7KMZiXSV3m2ZpnszaoCsh/k3FVUFhmp8jbnqy1O/fAhpwnDBL4jF0kIN
rpkjJhSlzg68OWZUczjkuCoZAi0/QBF49HBGryy31QLP7/dThWxkGEBkW8JsyTrmhrngVrSmT0qh
A7Iyl4emc2wkanlGVHjM/L9uvOIkHe2l0cJh2y6Prk9Rgt/IQiQb3LUnWdbFac7j4uSN85vnsFmy
eoRlNKKQ/LrQMcpwRiOfLJ9y3bZlYFQzma1uURxmQGICRsQh8bjwx3p2Qq2cndLlnjHEu9mJu31a
9K+eCsstj8Lj9abECry1C+O5yKKc5YS47OvzBNuwVF7vDk6yoU0n4C4hl57SND5d7/nxjO8Wp044
2FsC+7CvVWonmhoHqmrql7hqsUVeH2rY6U8cUj0UE2dGSUGV5yGJ0GRyut5MmiNx6YJWh511fcbr
bA/fXNIEw1xlGE3gn1BrgAPO+147NnX6zaAw3TDM8I4WhEzWcXVrgQw8xqI913LnYURhhqbDFvC4
rhmCwwf295K1gfmoymW6N6jgNuZgi/VMFIv0sPdndKzO2VhBx/D1ChRKZXKSE55YtqLZRvHP2TPC
E02+ZpOluAGb4kBwnL51QofiGp/RpPkAIlJMIzazB62mVs0gqA+9NqyNJYt30v0fk9ltRy8eNyn8
hGEBKTRXpkK78Bi8K2nhehc0APAITuLi6F6fJQ4OQgPq6OJ4fba/MiMWlAO5t6g0oDvMC+bh+jw2
bCgU15/T/xcJceU9LDfXX3/9KbIE7HWyACWuD/95nX9ur/+0XDAU+QKk+OfJ609B+YdYcb37z+MF
aGEuaIt/39v4D/liebV/3okDGcMxZ/HPW/r3B8mldDdgeV7KK13j+qopxI12QW+QU9cdiwXWcb2X
Lff+fXi9d33u088h5ci2PeyP6/PXm+FKBvn334oFHIK//+761LxARZq8/NZ2BaWyF5YQF4SNcZ6H
/97MC52kxP2JZ2G5y5oOvcQfncBbqCYL3iReQCf+UIeQZeobpWv2GQ2lS3qqQ+Jmhw1rzI0wqEZB
ZvUyCxyTiSwxu/sYE+Aq5H86RNu637kQAT1ZECwpLBZrgbKIqLfuuwXUki3IFmJh15iOM/Izac40
C9jFXhAvAwIrE+ZLtsBfsD4zPoUHAz5C65n2Sv2bt+BiYlod1NkPufjKji0OmgUsQ1IxiJkFNqMv
2BkX/kwLh6ZxzAuCFWSfC6ImhFVTXqE1LvgaHY6NL+5hDW5L6DZEL2WkfwC8AU9B9R92T1lCSddj
lU4UlrO8lIe4md2dDjmngAlCkhwsiIWpM+GU8AmCAoJLLhTNE8vobrImw/DUE9zgo/az3FCtUtIh
rIEhsFz4PQvIRwmQPjlsH7z7cH7kAvypIP8UEIAsTLRmAmUNVgFBD9GK6+dPtUCDYuhBuBK7QMET
ShawkANhKByX5CKJtcKjx0JHrGGHROxqo6mNUZZwpKzq69jf9TrxBWk97Bo8YgHNSP9eqPKbKogE
Sb36RxX1j1pXT8TGw2SSBQniSfyOFVrLyavTvUWW2JNGQ0L8Jq/7nSgL/xQ1aBMkeyOjIEOuN3+6
pHHuY/UUI9/6Ag4qX1UyvNHQp5yMifjXEjWShV/P76pN6pPZA+5OBjp+vKCX0uDyfJtUP0qbZBzi
JJKt4UTRKnXKbD1LA0+HrsTOjxqS1lN9tXAH10Zbc7FvUtpaRnqraU20b8P5JxrH9FaQ3Hy0G++U
K5K2JkcNFwvhmcyrFy2r2pPAP8Ksgzwgw67LcyarvaNs/TClck/r6VnjLZwcWh8g0RVjQNBWG1Ia
7G0pknDfmtU71a0CWGuWu0iY6g6Iht6z5Ss0xvIV6X+EDkDaUow3EaTXTBQxWdHlpHanBQagn+4A
/0E+UtBMO8mYaJUwlz2F6oKOCUauz94AqcHJbdwnZRKOnE6gXDIkLnDE+1w7zAjq13IsAEy6RXUD
M5QrUV6xD15SA0P03TOdRFRR8VeR4EnJZksGVtI0Nx39odZDmWXnXoO5PUKdPnivo1FlR+9bWvbN
XY1xJmyS9eyYtz1+/3ULF3ef6uWtbqD+UA6Ri20cj2vCPyFZOBBr0b76QZzab0Omq3VL3ME6luz3
ewa4lBX4/uSLNSIulTh5gqSkcIpLNqlNVGRrUAdbTctauh+yCkQ5DLSximlXVv29Y2YNcG16MvS5
Dj3GHFsnzKeXmbeZCqyWmWfeZiZj4VQn+D1anHVhycKc6e+LBqzSGjYjfDrUdXT0s/mjYJSslfKr
VlYfPTajI9Z0bUm1BUzuItfKZ1i3wNM4jfj3/tiZG82Iv8cy3I4FLGe23GUQS1+c4wGQT2ZJkC0F
ck6nYSZN3+8GnZMHvdXE50VXcWs340TWegmiqZMYuM3hh5TlRCRUihBG9fAk67E/yjSpt9MA7pQU
DfegUc0t+Dh8svFd5NblicD0nK4emG0tD/Hs+9ahBOvPFghEDRHLkFSSIYj8JH7oRutH6JzLCioB
cxxNOdbSCU7u59Lwz3FprXNwA4HR4Fm6nkWDVQNkXtxwUUMR56ucGaXYudaELJON8rleboY16cu0
5opOHDsipnda3dy0fpWe/7kxWRs7y/8IazIYqRLsDSGTjP6ITeKXiTom2gGZiiOTtWAcKBgB0hyE
mwOSrj+1COdPFJRjYHrML5ZU0BIFnaS5zkq17CbNndNEB7+hs2JKbOCVBq68i4ZNIcTenQpt28j6
AGqwWY3FO/g/Y11ZlWRMHpvBMzA1d5shwqK1RXxn7MXbqGwiZK6s1tpExrXrD3tbJwa+IFVQhIrf
la+10G83XFfMDc9uvApvW9Wb0dprfbnWRZedpJVCHIjl1pVR+33I1XdTB6+UstmBrEQdO5K+C/n2
Z0lA6+RaO2jqLr1Q8Ek4KW9QOe8UO9h7A55LQi0DvIUj0uyJZOYa9CrNyN4msniZu+Qchww1oiFP
dsxyNA43jB55X+4jul5blFfN9NiGrLJZ3Dkbxs1faTY6aza3aHdMfNrjbDLN8ZtTgU+QVOqiM1mj
es5Mn99psTze1Xx8U3zHNnXYVj0YLtxQCXR+Q2zb5ImWN+Yj3K6FdefPno+yViyUJ5mtRTXcDlHZ
smPw8W3mS43lZdPRJ91CaP14H7cnwkTWpdl5dyk7QMIFm0tjVd9lCunct1V6ho34SnSa3E00X6B8
q61D12zDPpnsYjgim2aqvG2dGueYbNYT+Y3roRzSk2CYvslYtIMosuft0KijikdzM9GpJ0+yl3et
z8XFUl+MOUI/l8DIqRZLjKqIX5m+YunIvygGSEFCiAFZaUUBxRoIemkjYPO67c2IRvygovTHYETV
2jKIvOecYMCTWd8Ac5k7e2hYY+l17Y1mDjedgFnDQO1AX2Y6OH2TntpGAHyqwoOWz6S+eeM3zfGt
U90l/s3oExSboalEjWUybBv9ciXQ/cGHqXVYSrDE+zC5r0F9n8De3hl+OXorIiiT+wuAX8DfjFf3
kZMo4hYNnZhjdzT3OLeaeyv8ohorf6iyKABnaN6jUSge0ManW6/AB2z0X5s+rB6dJOnPYyy/crrV
j53Xs613YlKGwg9TJfmr7FV90ittXOvLQ5RxedC5Zor7uxwPMckAQQ2afRgH4wOi+8mr8IL6Y6Bq
R7zmE9m/iADpksDAsaZyvPPw5GFv6KgJaCU5RA7sTczpgTCG+c7iY4bYZueHrGALSajpuCOwYDvV
8ZszqkOWeOpSuXF0y8wUNm+VP8qs39OCMpCjZR+d06m11TfR1s71j7S7SxDx39TDNxoS7TlNsGl1
GdLKuPCPSd7b2DYtc5NIeElG23N26dg3tF6dEoZZAwqYXY6oh9kW205YkBlr5MCQhOKliEKJg9pl
aWeb4nDgHnXzu/T6jTMpUD1ZZGxs8EQ7hlxvQNVuXTMvbx2DdmGYd+PBaefDkBBEIjErpdO81arY
vVeJs4Mt4h4Y2u5VN3whPLC7nZJG5wpiqG1VTiaRy1xdQ0cc0O7FOzDL/hLvOACkeW3gpLFDksz2
DFLVK/Ob6HTr4CfWebRoI1ijtXGHvtnpU6+OGfOmldXGFPGefZOP0U+sdTREhRg2aTK7GwInd9mC
1ekgDMHJ6XBH926/FpHNBTecMvoJo723yq0gzmPFHCWhDQ45XBrORUI8XulhTgBylUDXLOiIaIzA
EJpMG1fa1lof2n4/N1l4QMpzAEFnBiTMI6tipRgad2vRqoIuBHGmSZ1p5YbTc1wbzsnCsbDKTaTM
8ZiTcuE1GSHrsnowsnzTurSUQV1Xu8rNidwMfbmC/8S6RXscXFkL2J3Bm6G3B1akEemHS4pLo2KI
YfFKR1bdOv5Pww7VQVl0hluLrPhJsukbyAI3qbLXlS3ZLXhcRvWcbG3T7s9Gqk3bvK/11VJ/nmZq
S+SuIUMCR76ZtFgPtue/RaSJnhuCROMkvo9GzCIZSfdrBu2QiSRJz1ZFdUdF2+wJA9lZY13cDNMR
4TSFX9JiV45JGLGk3CHCRHHujocwbXB/tmIi+t1PgyG9T+B43zZE2iI+GZ9I3wqTRnsxRqYyorkk
Uw131Rq/T+wVb4oSJCXNtRtvSeDE2V7u+GKIw7ZfwtIJN5oMtTd3+BGKwn0xku8glMKN74Dtsj3l
HZpiZg5HLoiQaXyOCxwwhl085aRvncMuNb6o4bFKTQwQyBLOceKltzk5rQuJcJciOLnkcU97KJPu
WWW3DjboS+ShmvbyqGVn23aXkB3Mx5Q14laTEx1sB/EqlAqAExrHb0V7QTlkMP6L1GhtIJ+NmMWK
baN/6+sXxl43RN7vI2D1+2aeH6EzJjeMKKYvDYA7bdaoNfqE8ZNjv9bt7F2uN7Tt9klq/qxKi+Gd
TiaC3UBOZu+OGSiaHmcg5meuB+qLrfRjbMZvA21iutaKCU2MKk1ofnuee8Baxag1AWogPlaruJRW
aqw10Q+0hntm7HNmrcsM7TNwP+/AjqGiKxc29+Yc4H+HoOJv7MKaNsLVC3ATeXJjxe2mS735VNAo
3gBJsFYjfBpwt4pxjsO4GSzP7hqbmqIbGRhS1sno3eAdHY9+hHhbVsNPWQ+AQsbZ3tRVMR4dClZo
5m2g4hpbbR4ZQR+b4KPJQR+MU5pF1UPhSD6lNdyP6WYCWTJZBRk9BMCuTBLKSIyO/XWngZ6RHlz2
2ILwxoCBDui0BlT3yvCdVcQuSIRIkjxwAYQTZT91a+YjydbMCDot+qRZxxPDIMP5hhaV0O+48naj
IY/oDZrT9UZrBgLkRj6YqpT5JZ9gLSK8eVSc8f/D3XksR66kV/hV9AKYgEm4bXnDMiz63mSQTTYS
3gMJPL2+ao0UGmmlrTaMmLnd95IsmPzPf853DsnQwpnszeEwxcFHIaMfg/DmNXNgGDI17TFTQciU
zsiRsajWc5rnq2l0+lXZ2GyOay/a512kl01eR1t/7usdKBY6rT2Uu2nSaK/qvuOnPxGAZJfIdtvB
4lrXcfAO7POU9ZQtzs7YHLUPOpJp7Z1gbMclEcZrYAZfkzA5/07ZeOiYibeJRYdy4uWPQM+acz7E
+iJleZwm+uKn3HE3lOmC4BlTczVAl8Q9pN6m1rB4SEJZdgwMfJL2qaOfjP6iQpG4uNFnaP+p/cF5
C8sRX5+XfZRwHbF46+QDXb1aSi6xUXgUOZkeT28Cf6NyaiwDTrNR+ficW0lzujc4u3m87b3OoyZS
hnsiMKgD27QD3UfG/rlQCsI2DEpa6kfOHl3gbeK06/dJWmNdCc363B/N3P8JaDFcqlq6K9udnoWX
i33fUQBmtpgVbEzIeUH/ddV1zB0BPoEewxtWm44CYcOLWNfO357AhVuyHGd6rErecVO9LY1uyX4C
4zthEJCa1UYmGT3RtY9lnako7VJMOZjw0LVmm09fwnFu+oKyK+uzps3IsjnpG6z9uircZpVNY0II
M11MgM5K1S8rfKbbTM67oaiqla4wvafVitoytp/V1hOl+DOC6qf7OEXpd2Xs0K9pDQdZG7vSzNZp
hnBla/QfT/anJjc+dK5/RzZaSN6DGinmSS+qWVj70pgu8+CHp8pImwer7IIVbqqchSZL1Nq6F0Xb
8Zr3/f3WLZapprrS0e9JSdNw4h/qLud5L2pgqXXNqx52lggTeJccp+J7W9BY6F3nkJD3pI3lEkmG
swT+ugpgWsk2Ny8TwJuJeq97A6UWjZ8hFT9PRQEFLiCgtVQzVWa6TeXkHyN3Y1kt3nGjLVZ+gfhl
u2G3M8LYXnQlyCrZyJxtSNYdSrf7Rg83t4FTU3jkqHE9smTL0vKTNZm3nSIHWQv0YcEpaB3ZcG5j
zzzmtIottNPLW424NGn2tT30kzs6SjHmdbc6VVAGUogeWU+RZVd8+rbIDthgh0WXT9aqVhVo5Ptc
byCsgcdxdhPx3qURk1pwkcLJ3CZ3ojgnx9x/U0YYIC9WxbY2FVXp1QwBVGp/w9PwyIelyTU0zCZm
7VyGwjoQvwMpLMyRsywm8ebeOksQSiyVap0HgStnn4/5NfS7EkBvgvLTNs3Z9zlzQrx84CE8w9FN
w0sWo4PEaGtxArlPt90zJ6iGi9XBLKPavRPYyUqQ5Wf5Ga2jrgm3s0ljFKecoC79lZHXDdVD87PF
puyuSPkHy85yuEblxEzNL24EiHVSniGRPK3nOp27A0+4g5i8lNDN+NmPtrVMktJYtg7ynloLGaq1
XXN8i0rrS2U0ZXSi+G4Z2rcU3UsQUT9F2qoHLHbBxneT79G9S112lO0SIvcueJuVTYpwIwL5BX/9
IpO/ui1C9mSzJ2sV4d+eqzo0TG9vFXR76ZD9S15m7TLqKoqX3YSDLNHC5RwVguds/sOelyEr5/gi
54T39oBYFBgJwkKlgV7+QsOA0xKnb/64n7rGP6RWZy3pL+fTCWq2oiqv1wT4D+HsfDZ+Ym5iU6UH
TTE0Rn6L/vGh39cFTCLd8CjhHPlYyD8W1MNHU7gTboigWRdVkmy9iDvTD/UCzRH+PNNGFRIbiSgO
xiQZ7tNs/OiyJj5GNGBUBdW9TV09QFqicwmu/iqbmYeDFhvW6Dr8jjkPxBli0JSK39JCohFpx6c8
urvSH4eF52oI9UPoHNzA+MoIEptkWjdIjrwPhik4aocfD9KkR36k7la5FM0qYuV4gfy4c3wsXSi0
0UrU0tn68LdT8KhRHpSLcbLKfWB42TZB9tsM4sOcDIg5ugsJsI7x3hfnEpHFMXjiGMZjZLkwJeyQ
K8BuuZGz5s3x5Xgg2Fduq9n0liXrJy08FvpOXeEiqXjuiy48/v0Cde+7QltD+4vrDeJFvGdfdJVB
JR5U43xxpjR/Z414dKWpzmqqg42l4pM/jAnv18FaIwkNm0Iy/5A44wNuZcas6e3QW+K3JCzP89jr
RYYIllT39VgXPXfYWTkwZcnBLvJ9nbbZITKjZl9o99EpfL21ax5ac1qz3lvyylDQzDJ8Hr87jmt9
QydeBl9YjU661fc+9Tw0NOcA54X+7V3et5922abPFZLQlnUZDo/Bqc953zxzqJr2GnB0OhfZa8EZ
iZplZz+EDURfyg6knzKmVarliTSK5ZAimNLPcGU9My1UZ6tDY/IW7TUgZKN2CZi3KaPATArDipJD
DdDgAcscgKSAF4OOgsdWlZDrdGVuqJr75WNcW5oeHF6hyR4Q3aJNrux2tV06Rz1F7oJatG2XIL+l
YBEQGkba7xxmmrk0T+Fs8R70q20esYuZUgOwNYPuyQNf2pYhow75cj5jeTtnMvM2SUgRr6i5y9vK
RqFRhTxB+N+ZWoSHjLP0fshImXtVi9/Jzs5qyIydjoBZu8zlRnKbSr/AbwNYie7LpUrIT9jAHLc5
e0pWULrdz5VgVDZOSdk6S9cUycqxZjqrCkhXARGvVWDCy+qY22rtvWfcK/QDTQ1HBfCnOKgueWWc
86kZ9tCw2nMYRaAPKpUBjjKWytHWwc1hwNZaAkLAC6fSs+pEv2wzN35IZcXHM3S0HRcZT6vChEp1
f/AHA9Okb1Twsjrb3vPuOMcTR0Wzrq5llFwcG9F3FsOK3uqBkg2WWDnX5TqqKuq80v6EKl8vm7rx
nqTHckI19hOd48VKjpiPhpTN0BBbX0VSFdfYb9dAf8VHgNCyJArEt0S+Y13UufNqDrtu+OmqTjzX
jtldg6R7Llr8U8zD9jJ1ouzVzdRP6XnDT1mi71E1uZgb/LCuwSgcz9PDYHjOvrV1eqIIZzuHuvrg
NUh5DCiGdeqV6tA7Dep4P/lnWnejjYzKfKmHfhVZdbY3WKXL2H5u4/Cm8pmLyGQ6n0qnWhKQnrAs
5s65a3h/yKRzL0M1D0sFiKBEyrvU9y+TmWekZRt9FXq00QdM8TLjGgde+UpOLrzPuGA1xuw6VY7e
tbr6k1dpvQwSv/YY+jEUiUlfx9CKzo1p5qwbboVk8kW68Y8uOucqIMyAfK+SpU1L95o2R3/FaO3u
67aJCQGQbZsrzv004DoJh1p8cCUMhY6hzh4NcrxR+styrQvpZGNLbFNt7AaTG4/7X741u5zIy24f
l2O06uImXc926pGgUu1OkHV6SvP5T8X1HQdDAUixd3agtzl4cS/P5mBeRs3jJ/FTPKtwRpdOnJan
vLkbW0TQs1qd5TGHvq7iOX4g0Jiebeshalhul52TYyAJH7t7Kfvolc0hHbjqSAy1x8Cj6noQRXu2
22xv1uUTfEjkZ5I5kEwbDjSdu7R9Tlx/6830FN4Q+2msCNRKEBFYTGUkn/AIv4oxoOIjrVPqUWX2
aLfc8CWViCvfgQ03oeadwqRE/LMJ6Gpl5w/saJmxqmGXh9a06ZPOfiz131Aw5Rl9BhPuzsnuTfNk
8cxYtX1pr7P7W4SaUr326Ew9T3ibRhZYbgbkOcNPeouM0nwM1aH1toStst8p8tTS02Z7bYdr2WXZ
Q0a4gMEztd4xJhLgtpqOLNg8vjEvDuNJViL4cJKuZPvDS9FC/uF06LNdiiJIlREAfZ1gXfQqcaBk
7BcTgXm0G94JdEyvTeLg/jiVxw4/OZ8KD6c0G9R11A7AdM56wlIoJPcvAQsqkBs9VYahcyUG8Wg5
8QLyrHsQSYuLKLHi40Az6LKryRu17rhgZB25avkSdczblO2Mu6zvt3TiWfs6dJObxBjnmfXa57m4
zJ1hPnoIGDuI4yOSTH4YDWKBVehEr02M7BrlrXzgUy9IMNYI0CItfmWSgwiwjvgxL3p727IdfWW3
jU3vEWXPE+nFzjHcAZGvAr96zfv79AxdoBl2BrGhk4jMF8lC80/p1LwCfffq9Sh9Q2vyb5WBc2Yr
9JiOHIaCTk7rCUrUquzzczkPMecnRvQyrcyTida/iNL+qcOgzO+1iN9UjbxTB+TFRhi4wpocJlpr
6XIIHfKhOlVp1sC1TiHu1CEP4cSV1yb3PoPIK7fKG55sI7o0CsNtnxZ6K72WoU3yn2lE9uhOQXBk
T0+FRDIm6CSZ3NHu0JPXm4bHkXTJSO7g3aP0Ypum8aNF2pBFie0tuCdJecg96b+N19reN83n9EiB
gEeb+vslcS0K6SNh0iwTrqKVwT7oPRN1c/QyLngrLcz3rhl6TGpQCZ0Re1/fKp9a7yE/0QKHd9t1
+xfFxY3Ym75ipqJx3r2PVHPk76s2shbhGFZfEyuiKbYAriagDyoYtwfbmXsGOQ9/Z8uq3smd3wFW
oZcWCYfTgEsJrB80eCpGfZsmrzwanfzRyEG3WCbzpiowKoR/9aoCj2lRAff/K195Ddz0YPrj+4bW
K8fB2QlUhn4LYfXburunDu71de4M3T22B+fQysF5qS3zn//Tq3jfQYubNk1GVTqdmWqVFZrmS3ol
gaVEv6beiV+y6hZWYfk62DK6jc6I5yJJHkHGGxfAB9tKyWdUnemhdUIg1lboP6aFVK/W311ErytK
g4tlSO7zWWWAZ2niQk5Jp+e0RGkjZHZsMkwYjDnOcfSJREVhU7/PkhUW4YLqQDZz2DYNmkOImw2w
QB9uKMpdCBcTdnG3l89uo7d0/QbkS7Li7E7kIAuHTe6E1Xw9ABbcsN3FUem25dku8z9IDcG2hvy/
hbfu7DmRc0tw2FjonAW/nAweM5x0l2an5w1tXKj6ljudPA78y6ocB853hrULLdFdhpmRtwK6/Dqx
e+j6oL/xjf2ZmoZmXOwh9KmpcVdgQ1s0XSofsH13a7aaLFhl411SHMVUXHRDL49DxIE3b/s/fJwI
hFHb3qtQnU2Rp/dXseVcmXTFlbGyJ/LjHnPD1etO0/0i3iY3T5/ryGieOb9FC9PI1NatOB+NBTP2
SDXt2dUIZd3kv/WO2b9gsWXE9fPpkdWOdZ5luepTPzkR4XDZQE6/qGC0Tn+/GIPFsocMJPoF/x9r
sl1Th8M2iOcjn1V2wK1n3aR7iPs+faxa6RxlrnmmWYw1nu88z9ZTFxr2m/U7a+kO0GH0qgw7ukAU
edNeWK0y1y/Jt6nx0jfteMmD+YEErAwPIG/gjdItwGAxcUSdCb6yJi7MTVs37V+iwZEyZN7KDrBy
t4rtay+yzyTEe6mTynnDJ6Uw2T11AxNJ4lm0FDtDc1JtcfHFYFwYGDABqQGNZ06aoxUZh7bikwea
8ubNVr8Tgw9C0R8+mCysPcEx54hkF+20tvINRQLBoslmIM/4QBFOUuFpRlXlr+1I0hBAdo60WfOq
UMXvzWGfmbDVy9xfQfnTjyLdcT23/c9QdbepsoKVFuV4glRxGErHBR4XvURhbR77vBMLdzLmFe8J
istsMfxH4PL/K4jUuVP1/luu93+BSJ/uXY7/tvxsyiwu/oVH+s+/+k8eqR/8gwU06VqPA9m/Akmd
fwAUCjxBEisIQGqSB/1PIKn7DwgIIHVwIkNa4k/9F5DUsf9hQr5EUHE9FgoOydn/Q3kkDJ7/EYQW
oQ9CChAc/1LPsVgX/msqtY/tlJ74uMSt0kVbiykP5Eb/nAu8Zr5+a8ahvQ1tzZCih2GlhOVSan4c
5lwuepAl24ufh+Vd6cnPfv0ofe7icA5n1Fnr4JSRXgkIkWs5naemYqlphr+TBMyzMaecYvAY8TIh
KcLmoV6MnobhTvdHljyFqbk2m4IqWJkFq1w7xsZim7LSXseKNXW2sIFKcnYBzCF8AhhukIVbi4y5
6SMQuIhulA1l4aYi2eoXkXtklbLwBP0qtmWtLb5RnpeqXIdNVewZXA6B5h3XmDSmO1jUt0VFHH0C
8S27iMFy9M6tYFPYVtmTb1EWkA+Ot0NNI7s9lKs6tqqjSeYRT02wzwmjbNnFvuDUAO2RJc2D4W57
HcRY3QFGTeHYfrCF04u2cbZRkoQbI4vFWSJ0LSTXy8Ebi+8mJURRlN20GkoA2G3as32wNCYbOBZs
l9v3rIypGjDUa5cVuyS5A9DBpVCJGO5trir8+r51yEbnq2ljouVtXeytaO+znn0Oa14dJc4ZMlSC
N4DKH0gY73ppRwdL0Poj1zkn9U9eMdgKX9zQ5VxhoJMlcrw5ZlLs5oyFqQeiH4VmEfEUW4VefiMY
gS3LaMUFdgMFBGGEeKWkWMrIJ2XbG8gNU3ZQaRefORRr3ELVC2liqvn6qV7NsXIfMvbcCwXTtR/k
g8TeshjlCDhGjZumEASGS+uN9Hr9YDb+qy59KiTdtF9N0vRvsLpWAOTgrdf9tPdKb1yGYE/W00j2
w+ug0bM7f5UkOTvy9nu7iW6otXRL4oAO6kqt8SdeTenJo8PKZ6lt3FuT8mYM5nO10J372PhOeuMX
ujKQnhjT2HHe1yttaFImAAVskQ0JECS2eYs0pZHEQKXeRM23xY+7sIkYXAWTGnPTR5Vb1ee0dJKH
TA7FozGQKRYsRZCTCT+r2N2NyeTuyNAQfPCzi89JEu4FJWtuhGGL6NkpV77B1PPsRWZFyja/BQUh
qr57Ikw1H6YG85KK1LGyvIeQ9yZ9n8iKte/4j7Jqd5WdR+iv0Y5DUvNAggcfIYb2vZqtfZLhlO3g
nrJb7+4VBDhDoJo81uUA7yokRjF/J0Y5H/zYbLmA8icPP66dxdMj4yJ9eWB+bN80+VwxbDFTFWjp
IbSO3IsXVgx2qOa4ACAAC25VjDvDMq2jLclq/PKn8LmOG3K/cpUji2/5oNTYB6spCR44prLQsFpj
gVclPKRN+sIafompJmQpWVzMoqgOgdNftK2zC2ExVHfvWHo6QSiF7QgBw1yLxMYCGITr0GgHKMkE
8N2yPEhd9dt0wCbbaru5jLNehl29CZngnxv7tUBizgNioIVpxeco8tHNQ3upLcO/ytJ75hHkX8ex
/8MOoFr4d4h5XOZsJ/PJezCLiGdG5axDSuEBg1PkmtRNsQzSEqKJV2Npif2HsgvlNgvw5FMmmSxY
kxknZv9bXtXjgd57hfwxFcsRv/XaSOgvmKow5vdj/7KgLKCspuHWVP1366UYNiJ7S298uuPwQgWV
aH78Hhq9HlOLvZihAJfC/lhNQxocx8bADi3tDca2joQZVt3CozcMNiYqSGRcZzCo61mrYa2c4I8I
5SviEegEC4IUazqxLd8mo2dcD7DxJrWUfN/6wq8WuWLKb3Xxk2MgeWmg4pVarBJ6JHaoeD3bbYro
U4Qk4nRdlAz7hr3cGkAqkSjXREwYaGUbeQmooMN0Nv3Iqoi3bc3esMFssena+o3hK13GA+3aJn8m
LLDCpM0dv4JruBb6pfBNIsm688mQyQdlIamMZvF7DupDX94t1MX4O7egx9hpt++bhBTfhEZUZtka
kAMW5MzaWtjFWE3ePbg1m0ILCxNGgI09xdyUynytJtoN2e5ThzGn93WAXW/41nc6VPs6SP0HIQxN
CpfC1nHe68YzD71f8nqYeXA4jYtyzq6ex7wWy1nk07o13kQcvUwQitYu8/weEik4h/ELd5xmox5g
jvLafO/M9YcdzV+ByuRj0+w9jSuhnZhOUvcxMEV8jWLLWoUdRbWCTOBquhuJWxE/UifBI27i1mxy
J1r1s7EuUnFyJHvuofDDjZVie2scxigSLIfM4pQYCqyRc5bDIDJPweDOl85PYHVUhbkLiuRrnkle
jpZrLLAWGDzptqWJauTX04FcQ3HOhWDVnOdwDtiLrQEo2phLgaK6ReKuJyok4AHU6ONi2oV3yX12
WDN0ntrZXcyyrqDxJBmLT+T0JYuKZD/PKRYdb75vl6EUKy6wrLZ5wPptuC+rq0c574uGRgqEbj2r
aN61s/iefF+d5oR9Y+a4PHy6P1MesNNumVLzd8sfq1s+RG9lPf8mRR2t545rJp9iDEkudkl27Qah
pngbSsM4WH3zEZAw3sFhJ8NVEciUGOtAa/jeNvTn/Mmyu31KseYi5vm9qWkhukp+AAfG6iOYmjUI
gfh9SveJbuUOGmW6tvHvkIDS8uBCOXpDznsKYv0I0kK9D2zssCWTJEhA1QTSeOGxhLVRdW++FX0r
MbRLL0Xl9uOe4BwnGNZqpblLIQiwFu+zJ0E7OMkQ2FW1yTOPtSZVyaqV79qbfpGV7c5WXIhViH4c
2QIMVxSs2PLLI0P/Oahj86jUCNvX6/xPVwXvspKfCtFyb4pcPBd9BeAjynz2OrN4HvzmbRCYSjtq
2zZBUEc3F9stpSoq31FmRPNrbIhl5ev00Lv6hjVoODFFFfitjGqHBSDCW/LDsnbE4dgkT6kEIzQE
Fi2jveNeEkb7pStKb4O7lZVXrfYVWIc/CPA8GrOH0Z5+FE1CvvIrtgOqXhAg2Mx1FW1HlU5L/ABy
20xWcTCw9vlT3z14xS3NMdWxRj6EU9g8h5SnUSziDL916S2phL7FQXsvvsZIVk3E7MvyiV+ViXwY
V9gbHHQiOecPTtZER3JenxQPs6CsA7TD2MVtYtUrV8fq2Uuu93PWkM93C4y39RVs3zCvX3j3bryG
Dmy/jvtVb7q3vmqv5ABl2QS/AikIxFpz+DT7rbNW5VycYo6rPKsx72dsorEf/ti8/AnXlgYBYWde
GfcLh2gjcn4ZGRQ4odm5hfOHrC+lx53wdnlhXgPFKal9E6PbfDt9+CHtKn43laQKc6p4wWHkg6JM
v4jC1xOVrzoATllEFYo9cbl1myclvjdSCPJK8ewJ1VP/YNpgCajmj6l1ngzf/WrDAnHeoWYP+xzP
I54ggZNtEcwevDGILxaX5QJKQbf1xnd3tHA8u5xKy2VYrUkYNz+y43P029i7BIOgmic31qbxx5G9
glVV9MRYE4Lanh5JPnqYuf1UkCvG2JvZ9/jyLOMrLII8io3XoBcHznEKa0dlXkppqL01pt9VgH+k
HS1imFK/1WWLUwrWQjjN4UfKjC9rvv3E980d8tCCVNmrDAKquU37z4jHkxaToFv5JEwPCPnFhjHh
28F8lWLnOxbII+hx+NxtO379myxj9KAbuxygI97/zt+/OIqmPygBFqDM+bOc0J+q0WhXc5myvdmW
STYfW1O9FmaJQW3Q34Eb92twD6Bg0eeIKkH9MA1iqJUzHPooGv/jC8/nvTKrR6OzzVWZzclBxfvA
54qzE+9cWgMAhbg5abuP1hLw9UL0VBz//TKGsT7Ew/hhldipRYxe4phQDdyQuOLUrKmpHw9p5IVL
WjFhQkczmvYUzSt2pCw0/5blSayvoA0qZ1FXyZs1zTRKdfXZaP14a7m6WKo0EiiKrNXwiB4jv29B
3EGB793ag2zTT0CmMZmPnC0B8o73Y7P31dXaWOd9guSYzTH+k+65htyzagNYrc4cbSKazxb55A+r
blKPGJRJq0cUE3I8wTR0ozty7asv79591X2rIYyYH5JL7vbusovxnEmrPZY6iyj5o8JJYzEr4rsf
ij1KVAlFsSZaEHjw3ewGyQXyGCZQlayjPKHWKPDD0zBnr6Uq6wW75PiWjtnWwqg59CEHZIj+N5wo
28qtf7ATmE9Gghl0TAwIGYWnELGTaRXPw4cxUmvvzkhUaRS8FzZRlLIbxRZWTD9yS5LcV4cEi2w3
Ot3TnIQhvILgI6GOlu2n2plF9t5n/odIvC0gmwd/VF/KBZVA5PzNQLoiw1Z3IYNobVHxmfDSGiQs
HqBHXRpuZhOv/4gEiKnCIXsjIbTyZFPmRCPwsGcwOaZFchDZOYuposwh/mDsFa45bUem4kYNw67Q
hC56g8XDFMiD5J21IJvCcZcZcNGkibfr64qEsmdsIm1e0Lz8g3QfhnwUZGrrzyFB7+5j92a0Y8J/
tjJxkufpMVav6Rh8etq5cu9e8RS9SUzah7DLD5Y2zxAye2Jtl7//onLW1q6u0l0tmwP2Ml4cFe1h
Eu69689vdpTbR1lyH6smYCwcOknqAEODe7/8+jQfmYKQD+4RYhmG9l42JndpPm3x7e2IN3kHfIrE
f1PjMtCh3bkEt+B6sLfJsSBGNj9TO4BBtzJ7WMVh0K5wZT/x4HlEk+WMk3OIzKUdky1nHFk7I31Q
Y36JaYAlr4eJ8VKRy2Qx4BiH/s7maNyIlEH3bfQMvU3o97jMiCSjFCOJTgHePF9jKtT4uu6/yNyw
eqae4JnJinUUnjuShrN7CFXvbMniHSu2ZEvoNtnStAzcnvdnWtiPT2LOPzKvu9h9jHdzHKcVuj6M
9SZ4tuoy3xWhP25wYHfUBEe/OQ01nOsj+tiVuwWS+jJq6axCIO+sghOrv1lYdNcplG2a0HPMZ9nZ
RE5e405LlrxeX01vUgvDU6fIz77zILMWrE/FxjCBn3NWtlMaIseMInVfpNUh7fVWYAVdmKZ8oQ9b
rXpr+hmLj7bW+ZNNbnEOX3OQLRsQQotxAN+Q9hTeOtOdiaUuObuJBZTScaWNEtZJS6pUW/dEwJdV
0yKoODLNtr/twNwnkfWrt1Yt+TbckeZHhwZ4KANAD9PsL7qerVwJ9ki2VKMleEwd6zNEkcDS1227
dnLXERbBe1pQLyOsxmy0Tud+CsNfNkpZAHKjz/vNiDIWBdHRa7Gchfd9bE1Ku2QJsVBTJFZRBzYi
dUYKhBR7FzOx0aPxzMZYhW2O+suuaaO1mZE2G9rqUIo1ts6FmGTAxtb6HjWyd4YtkhwVVJPI9o7S
iHxAeMGwLh2rvoz8qcQtX8yqAwgA/7/O3XnV6tIlTw6QLGMjszZEpC5+SxNQ4FCLM/R2v5KYWhZp
SfIM93a7CJmAay7rXUOosZqza1oQttLlT82su9Aq2sX+ECyJPF6qF3V31GhAuap5DQ3RwFfPrm2I
6bXFUa+giZluhkdvTresaV5UxwOtRAqZ7TP3NXz46pDr/KfquBxszNFC1tPSbcaTMgYMp/SRa3ti
gTIRiqyKT+huy7r2nmozIYBFNxOkGhO2kwmfRtzDYXo3OLzlQoctOu+SRc4Y53suyUCIH77Le6Hk
zEIZUcn8EYvvIFHf6IahSp40INV16jh8QM176qUfozf+tN1eNHxyVl1thN9vyek/qogfuBmyzxIG
0qCByrMrY5969yUZe7+TO7CF30FT73WpKXjs3IMk2mYmqlgLTsqL3KS8cujMPegsAqJ9djQT41qx
JkTtueAUeI6H6ilQFZXJXQjbjd9C6924R7oIu1s8/Hg2oYnW8t6iQZ9LOqgFEkWTVDcEJtpija9Y
UrNwz8VWaXIwST9zBOCqgYki8UhYdQ5bBWnVEc616bx2GWqeuINQnFrf5rD5PY/iJ5nbl1x465no
bxKMr9ATdmGhf8eElsknTicjdr4MXT/NY34nrX8PpnXz55GM7LDHkfIxZHdqWYl+hE901ffZpzYI
loaj/rYAUUi74/bhc2BQOQsb2ZQxYR/S17Fgl/zieO5+qtJ9RLdzCK2rqbqPsnafR6aAsUw25Lr2
GWGBdhB0f8P0VcaWIPtK+SWqq7uDEA2GCzc7FzcRBCg5znegwhXqKLFyPyZ70OG28Uq+R9nefKYQ
c6j5RwHVnJndUl9UfSEDX9Ve5N9lTctI05ycZuTFapIqnMGlLDMxncqu/upscZTutC9HiC2JLl61
G5UMUiH5YM5lnYnuWWY/k9gDcOMKz+7TTZDvJoFrPvhu5PghBqAAGA3yBbudtVcVl3qujoZzzcS6
M+rXgp+9TLtryDUVBcu8jleSQo4aByLLefLqUL1FxDavc9Bx7aEnFYMNgi6McqEFpBc2ZSwfe87W
yjWeCnVPfCTiNXXAEMHWc9E/aDOEjcwesqBJL2r0n0qkjFFp+NIYYqK8YP5QAQhSVzrgkRJzSfbC
4QNVf9oC15DrT9ye4Z7t59ru4MsSJTBPdfnD/pgmmor6FeVsC7pbdl5/q+lo3WO9U2gc5AAxFguQ
7q9ufyMPSPQY1sge+udJYmJlKs82GSWRhF3iS84mmZvN5HdCxic2ePTi9vFIpBKmH4hS/Tt357Hc
yLYd0X/RvKTyZqAJPEACIEDQTirourw7p/zXax3e9/Skp4k0VdwI3vbNBgtVZ2fmXmnEvWAnZfyk
ivodLMxCJPA54wTucIioAsBr6U8UQCOewrDhCLOz66bf9joONSzuVVqwnaUJZCm75l2nul5Mnczp
HPDE8yUzpojpOk0g9lJJWE33Gm8rM2/8VVI0aLIgGKRX23vbsEzM5I6DZyEVD+aDrThAUnqjMorE
Rrj0F84IoIgWN8BUiUPUhupx1gdnk8Cb5bDJU3iHIvE5A3XJouudp8jgVR5OrmN8lPlXo7x8P8Yh
EOQ1TFInd3IyjOXsOcM+hV+0ySM953YtNgZtyQuyX5wx6DvULJt2RU5adABZG2km1zmFCKgFdruP
GsRPwpxM6pG2BrARL1gg2YledCfnPHdfeg31Y5grgETcn20nNjamRiB/6PvbZOrBQtOuc822gvSQ
JHSPqHKcpousDJSxQ7gVVAsxXNiPPBftnTl22sqmMG9FKoANzrB8nlDhQOXf6iB3FnGavGStQH0a
7HPPTSswGnObuMGD3tg3IjwQKH1CqK7Ao08idnXa3rnWMhX7KbYZW7L+U8TkTF0W4GwZcd+J0FUr
kziLlI8+nevcDQJvxU4CO2EMk/t2KlkkRgFagLslwIFQvxEz704/wLQnU85ZxIqDBwJbG8fgtDZF
DVcKfRkigFActfRMtSVnFN//U6aBKvvMdljJ5bpv3B159WmdpC9i0qgMjKhkgzaTt2W07vJErvWi
XUPvXyaB/swBF1parRp70EQ4geRfXaWZBLmfosxr9lnAEMZSvHXWo/ldAvbnumaVsVcLA3nzVISe
3FgOfQAAVBjyhpo0evhRdzAuBwMIW2+x4VtP+dbM+WOznnm76Z9R+7vV0P2kcqI3vvge2n4lTVVr
rblvtlue5yiCIVlvG1rkWUOYX0uZEZoKysfR45NipcuruPOg6gtn4Dz8bnrDo18iYQTGoK9rB0EB
wt9SA9+xYapoWEIqgNeTiR94qSP2aMSkgzBJNnDX8p0xyp3hqb0QTQM6ORnsBy2leAyRdJKRG7eX
MsDpJrn5IbxoofcorfDMsQDpfw7WyJjZQk+p9VApFGKCzJopZliGoIAPcZ3o4wHCgZbOGtlHzC/O
7OhPMX07kzh6OoAko8b2s5L6yo6HQerHiextMaWnuhDvYmi5YvM3h+OuO473Scx+F7DEWqsnxDCP
xIXVP2RqNrBg6kz5sS1e3BHnMM5czlx68zPnPWNKwZSC3GVtM727mOPwgru4LujQEKZ30ILuz8xL
0jv2jz+SsNJr/pQB4C/XXmJ9WKEEr1Z8F8ZqjIJLNblUy9L95AUDldQu7mvYrovevQgHDK7MlkGU
sbEWwTuS79LL1qKSz5zy7E0Ct60bvaPmpqsI/lfAzmV+67v2tXbCg/qzhJMdy8q+48S6ba3XhqQx
jgXD1ngweLYm9rANk/IuKs6NV74GJplp3b0GnVy14dad+1fT9O75SgaQu82JzpuUXCH8KDvh7mMB
kDC2JrfIxcjJRFTOOucmJWgfQENgP7uaGXXq6WjV3CqTwniks/aWyPJ1ROhoLQBcXn9fuDUJrgp+
5Y1XbcW7dJ/oYs12Hi55cHaG7qy+Xp2GoFukZ/7Kk54t2aS9hK18H2pUrTllU8XtmLXHYVGwOgL1
axeS9bNUza6Zg9gRBU9GeIfL2lIgsqm5uHn3whoCL7fkCWBeTZdtcNakUnd+AEm1FqziYme/pQ5p
oCptLjK4lIZ7aqDBC3/auHG+LTkW067gPCf01LmOfgi78tiIziJkpN1GSrJ45S5pilKleQFmDZzk
bZ6nz6M2fuMqLnMWM1nWih6sLrvqPjvVdd7TqSvubKDuC6nZQEFCe1H39rlhgzDt4u8qx3CNG5Ac
NMWjPcfcCUVPFJzuUqDyZ/cUghHRJG3JvcnWE6J1n+70IGL1jV5dpuRiXg3cHu3uISIB03KNaMZ0
TGxjm6TxngX8m5ly8NaszdxOW9B3uzDUNk4miDPiutSky+sRV8lYhX4Y0dXTPVKwumEddcFtd0su
Bt8m0O8hGK+pyH5UFz5s5Y8KbnPGM63qT0Q+qfxhycryXnNoY0ILTnnmrGXrP2G0vw5ZBRhhvGPC
5nbV6C/G4LMCPf1hlyfiYS0vE2/5hUH+cVH1AzVzRnnH0eO+6e29Cbq/kEBW7PBmoj7UnF+qwjzR
TnEi/f2Bff0mR39npLSqkKzdesNXaYPfxva0ye0IDi4ad1S/1T5nQ353hf0EbeJJxujuiBHfZeve
6NihZdrcu23zjI/5PnNW7MJ33Qlh0Mg/WRM/lWW2yRxSVnq5H4p5mU0YrWrjrUzPer/Vqubmxt0K
kwoiUv5p6vjArvVYRsk6cbovZJjd3K6mLvsQmn6FpfpW8K7X4NV0cfpq1sPb0GqsxNgW6XZvx/rl
w4wFa1V435EpoDzwAKKG3i8CgGnpimfM3nejJ9MyCNSzser733yuVBNCm5GCercnHSfN5fnZGMVD
Ot7wl37CyT81kXmieOWdkP8i8tJdHrOYOo8n3yVzopXH2bLv4FD8JIq+kvV3jta9WrypXBcHamLF
J8EzzfRLLpO3sjBZY4ClAR0eERLV3JIvjuawfQTSCLGx9hr6iepT7AU7q8dM0dvhbM31eTDFoZ2t
k1YYyM88L/2IlGTG+hOVXO34KHimLGYckcrIF9E0r9uKS5u7J9iqxcS6Eu3UD13N/HQtnQFI9DIC
uLZ0OyCtlZq+BMC3A6irMxAClm0dwi9BOcXwe/xdaBYPYfRghOx11j7rSehXii6IVCJZmg9LRCsg
jmFhTaQnWLAUgrzw2e7zXdCWN8P2170F2L1yLBb7mnWrA09t4UZ5j6Tj985kEU5A4Y/MVwcawbYY
kYCovPBcpcYAGlg4gr1G+0hd20OgNZ/WCABE1Fv2A+5DXFQ5z6cik++wOq5VcQvimPV/z3uZ/HcI
0/vRGb8qrcZJMcxTK7NruPTn8Wkwmo+h2/RC3g9Svsb29OZ1aj0oeI593nKlvcht2X5NZnK0UcGx
Rba1rsKgJscpS1R7AD+rRIPj6XkF1hjOBrmYhKDEAFczKTCjSd6nMd3gGWck7hhr1+LLNNTFwhtd
gs5abK47o9w0HLNAaj8a2hStes94wt06BiV5zsg7MOPsEjt/tnve9oAu+dNnwL/sfFpyVxqCyw/h
ybEfOPP+TPx8aPjrIJg2MHncprhVudhG1mUkKigH8eiycRxwjMAdQC6npkIFSlO14MgCXesEa9ew
/6i/F9LMRbfYumrYyqezdyFMojrqLyxs49ErnAQUI/SRqLuCwjgwduzCOHkyC3PT9tWztxTGfHQM
AEwsTzCHxGzBOv4dQBm5VL9oLOhn8iLGveSH9ZqW/Xv3Vpn1pYs3Xry0hlVewRohUmJ38yqj7MCU
avfWcq76PPMkJ7nKALcIqxRleJTYiPMzEeZtCoiu1iQIXH/p2ogiGiBUXHmI1wsTgZnY93EwimoB
MWMFcmQnaKSEKY1MaO/DQZ4nzTuyUrqPWNJOZ2uvSN6I2NOtnxPoZdPO97uznbxFSsocqp908D9R
WylyxwON9YUbeZ9N8IRFs4vC/Ce0/SNMOdiIbrP3dfkxh+41LNL10MV7v0TB6SzwsFg5mmSre+YW
WRfZFglvyZLMe4mbtnJwyPO8OhgZG9pkuOw18ESIyqVH0RC26jKFN8Q9qF/gQJUsVaEAjIX5pm6Z
kRxf3YIua9wfd6nJs+u31jJI9eaQVbuAzdCQ1MTRYc+v5TxxKLW/ejr+v6Y2VasETSL/9vdE5P9I
bW5/gDsl/y2u+bff87e4pq//q2/rBl6VbnJ7sy2Sl0qM+/d/0XznX109sAltg5hwPUOVb/9nXvMf
+UxdpTqpkHccMPQkOP9P8Uzvt079v9Q+Ec8MXP5zdN68tklD1X+PZwYmmk1Y+fmO5eQfjnQFkLeF
Pjd/qOI+jJpJYWyQPSEO3OvQhieFHfbZrD7ks3GcfpEhnP4j2n7ZOkQNyBW42Df1aDdoab1khFuH
IjAXhgR0jNd58Tvt5A9S7aUSN66hIqtZaUUV0s8ML1l3teAutfpkk8dAh6rUhsMHXplsZL8wFHJ5
VPBlAYXZUjjmvMjr9aAQzbOCNVuc/gvzdUA1ax0SdzJNYTlWzkOtEdnrqD5euZY8anQRboTCQfM7
e9iHKXkdQmAUp2jMNeY365toKbMFnnsX6wl2R2aeGBreUQ9L/kAWFQDYbKZU/0CgegjJ1y2kolVD
rZ4UvjpTIOu68tl9IqSVud7SY4Cm03ZgVcLhUMkpYpXG8SNLJ5cmJKbjB/h2IvG/AujZJE3ita6A
2i0D+6Jv2F52UmjbCrvt1E+dwnDP2V2lsNw2cZBCgbpnhezOazY/WMq3mZG6YQWt76KBCbMhfacQ
vxOHCa3AnCC3nyBk47YzyilIOF4nlvLCnPJL5oIdmBtAvsa84rV60KGMI0Gmim95cBWAnBatfo3A
DMZVB0/eAB7qBPg+Hs2gakHx0V3C7AHVHOjESUA5N/uQE++h0kGCwUB3ZucrgIlOd+1LGflcDy51
iM5Xxo1/qbX1GWzdKpzFgwddPYSyXmMhJi0al6sA7JTpCJYpXaAi3WVWkPa08K9Da79pnQ5Lpdpa
9j1S3ncNQ5FIygugq/vJnOEpe/7OlRZ0C3jwhYQLrwGIh8C8CCex1UBkthDkfS+2uRSyqwlbPoQx
b7OG1zewzC3o8xUU+ra0U4Y8+FfQmdSzd1r7PtD6VuHr/V7usX5wVSDbO4pArk9floOeyDw+xnqw
phNqYbDOA8+PVz0nr7rxjPYoa7sms8BbJhzyI53XkEu60NgUJRvUkljLwq+mK7ZvsUlkGB87Pd3b
GcYeRhLlxM2OG0txod2u5Sxy11ITPPbszWspOVAJn4CN2HDvBOHr3EJQ8ydCyyNU1YaHsZ9q9p1v
jsceK2KZaAQFUpyl2YOCZkVMkvBbOKzHJiSYjhmHL2ZDb9pWdl2w1jsu3ymUN+nz7IrjZlqV3fBu
LKcwKnHfGh5EHMi82K2OMtPfSy0K9mBIntLRYq7CKhcWa8fDPN+nWnJfVVy7IwwFivOQbnvQiSij
92VrTxsZkk7ThmnZ2va5yiBOegPmHk4AMxlw+5C71Kbz5KX3E31nfGtkGPdtFjkrwxzdRZc0PVMn
oCHGlbuyVf/omhGuTAcKWfoe47fZRYAAdhrxcwRvZA3D0FZ6J/2lGQ/R0s5wj1lnmW9sfnMZxZ8o
uUTncBTwQbOzq3OWwLc9CM+pL57RN/wcGOcUkArUEQ1rIWw2rvea0W1+ohlolQOoYc/Rucdj/ZJt
Rl9HZT4PInEx+Hhh464BVhhBA+ddEaj9KHPlQ4TcFCiVU4Ga2fWEl9rIJxpj1m955zkbW7MRiQGL
iMpczuMXvmpyQ7NdEW+hRWXoCzhV7Bzao9usqd9V/FvvftCEtQBvy78nIqmpZXead9c3VPAUM6Am
xoHGcGnm6YNj2vYev9ukPEGBUQbdXoInYg87c5+J+XqrghtNr6Aq0sw2YxuLaxUZ+wgK4Fqvc9Sj
wc0B23p3JMdReunhOrvC2MmofIIbFm5YXNxahPbvqglBIk7eeYBCrZ/Da0ImgzbT8UK19yqerYAF
4lHcD7YE5D3DTtXmsnhuS7gd+nhMaeI4Gz4PFD8Iv4pU4+8X2covBaGK+FNLcbl6yRq76whnSe7r
yZTpc0EnwEaWyR1LSyO2IMp6QDJhXTCl+FwGJu27VKlRVGg5xs5J+mkV98SjpeMHG3Pq7vwxgsUc
hi0b9ohfSfymEb17IGVM3Zpub4Ke1lqWfIstB7G32OsqaoCj556IIikYbwFSaqLmxI+XjuEnq9bU
rs4sURcjHVRfc42HpFsS0RxebVPOJwBS175yysPY8qkacWgw6yASGr6qhJDJ/FRppK/Axt9RPALX
dGyKbR3Mqyqd8QqoxniNa+PIA02yIWclh6l+KKs5XwOOMHZaE8o7l20uqSBwCILUmvalPMfV3gzL
jDsp0eCSRp08dT5wZxN48qw0Wq14cwAJq/0vfWVNfP3KabjvIhmfwU6ezKhmJnVY8pZO9cmzxn2Z
PSUt3PK2H+/AXJTr0gwe+5Jzq+mLl2zOv3qL1Srgqd6Ka2k3+/PGJRYJPC2GOkAGRPe+ZcWoabvu
axqblAvU6WkI9PoATKKd+21sUeU12VrGEdhm0Jnmu7ojAqH1V0wF0CB5cMbG7FdWMKZbNPviwALK
Ki+67MSK9xHWR8CelW1yEplOulobB6um3XTe0OxLtW/EtrKN3ejlFiwYUVZ/snhhKTGhAgQdmU4a
8gcxCMvMAs1ZAy516jJYFfgAB8QmzLd2P6UAv0YxbN1K24ZcVXsx8wzsWeU4uXQ1N73YNwjENTBV
yCPo1WMScjp5+4ULZVX9pgd5dzLVh0lvPnxWMQ2AszWNh72ZUTPDm7YuyNW5tojp+NGMpR5KphEg
ixtRkXqvAnNcznVBcM5I3zPyfdDkKvVcok9q9DsstgD11cpiwXIa4k84c7fUdX3LvyF+icRzh8PW
vk8B5bd6gBAjvOYWeSZtapRIxBahZOEV26riIGHGRrQW2SyX1FW1u9qNsrNdbCfXg1tWRhzkRmLv
IUcRXWenu6cGrphG7QD58Eij57wUHiJhVnkfcQSNwojV1zjL6V6gu0eQookAPdsmVDsz4tL09NrA
rcx/OA4FkH0a2BSZT2GX4MWYU4OH5my+IMr069Zy2pWlad2mbXmr2DT4CZTFtnb2BNkPetn0f0zE
MsPb9bKMX+1iNLZukSiRcuaMVbGSEIY9qH2nx5KeQeAlNudsMxzqTWfWYpWV8iv1rYiMEHYVlvIG
rNouYaRrOmc45sPJN9zpDt6hf1GXDGvKzmXsr0MD26iZM7HSXKDCLpbEGnLigWZmnlNdQjbJJKg+
9fm1s1htijndYlFEx9HjqG+OONK1S+W2Qa3elFXJIva9TT2V5YMo01XmywuxOvmAk1OdWwj8bBQ6
u2K2bjgPtww2LVZHDUXHYIHLjr1xZ+QW6lWQElTI22AN3wZLi89t67rkNGTnelwC9Sc4rexudOGR
Dgm/zLFMlibibF2XpnkO3PeCwMUqrM18R5qJvB6DKgCu+4nB1VETbKtm2VRNtRnjra/mXDoANHIh
s4FVWtrruuZRACDlYLAmUKlJuWdkZhd+aagZemaYjsjy92q6dtScHZT7kaOLxvhdgpjIyv7DreRe
U/N5N4VHfKUfNkF2TfPcGMGnRxyLXPm2A8tBKOwzZNyPGfud5C1ABJgQA+aeceNZBA71IR994uw1
mCAj8kHiBEfOpmdNyQrIC0QJzyzH7ESsryKPRbMWIcLiENER+PBR+8QkN2yXbluEiwYBQ5sF0jIh
H4QNB4FDU0qHrjQP6iFXBiKIjRhiKVXE97xPB5nEj9r7UdZ0da0wkvt4UyOo+AgrPGlb9uN+eqW4
5JN8ofh8IzrS4zE7vQrzbrZ0oZGfAj3cGcd6RYTwWf0is86efCfYjVN1aNPh2tjhva/UnxIZqEIO
kkoXSpRClCAVGUhGOdJRNfkHruw/HZISuS3WuaANKa0J+NayR3yqc/Ijs73xRf3YVtHLIC5RADUD
yQpbwAGtpCFkzQhaDcKWaz9IpXOpv7BB+DIQwEaEsJGfd5QyliKRNUhl6u9loF5khjwOSGn4voCa
7UdlZSLQlZtBqW40qmHG/SpxSHIa0lwxwFgHmKveIEcXQ5Sg+sqdkjsvSfZVBWspjsrlVCc7ShBX
jB77yBrJNyhFcEYadJAIZ6TCQmmG9M4lvxoiYmIPS7gtjbcRkXFAbBw7lLnmA1rok7bskCM9pUvi
xG0mhEoNwXL2323kS2xtjN2CHHxyhZT1Lu3xpHG6TpA9Y+RPGxm0ltWnNekPvWniLnNgQS31lW5q
IqCWCKmwrS3Wd8xXemKOLlIrWbl90T8WSoDliMOBfu0rZXZAoq0Nb+2U+c1Buo3PtdJxZwRdTSm7
mtJ4tXLPRJYvIw31N1U6cKIUYfBYG2CTGkKxDLlSapPjoU56v/WcZiExs4qDw5nSU1ozk96dHRmo
z9TtoEVr1x5hWkOgbjqT9jJ9QeXhukPAjhGyawRtuFNX9uZ5MZC6C3+6+UTiCW0f3KzbpC1Jtc45
DWWrdvDPOlVqmJEFnCJt1/rNqUFUNxjDXER2F7EdaeClR3ynKw0kjIMab1sHAhVvHTJ9Wi48pdp7
yPepY19d5HyJrM9NaNn38kdH7reR/QPk/xQbgH/pvc1TenQU9rV4nzxEemwDB/sgG28CM6HBg5HS
PETzU6vLrcBy4Hy3sLEgamVFYEkEWBMaFkWCVRFgWVQdV1pvkNSmDqmg11TnmZpjcgjk+Ai8UlRm
/jJEse6xQ9Qts8QekdgkErvE9eMPvaVdudjR7vgF6HrN0u5jQdfKNFSfOjxIdqxWopc3wopxlp8D
rBndC4keMG4Vxd5nq6fCwmFgBMsg/9BkeXGVxdMsAgwfD+Mn4gY3YwRVGEICY6hVDtGMVdRjGcFB
/g6wkKJ2OpQe6JuQfDgWUwoY1x1gFxZbXTlQ6mKJnPStwppqfQ5vsQ3bFXRHEb/SdVkqJ8vC0hJY
W2MTHe2KlifleY1DIOjv4W0/YYhVyhkzpj+mcso8LLNSeWcZJhoC/KrGVGsx1wplsmG2jRwmytp5
HTDhuKexc9SfSD6u6/ytw6or+ZqEQfbYVfGakpz7SXl6IeZeh8mnYfYVmH7cMKJFpBksHY7rAFuQ
FYEHF5uwKOKttJqdjn2YMlhY2Imgzh5T7MUUmzEyp2OH7RhjPzrdw4gZSfFJjTXppYxEpqZuizuv
b9bUfqIhYGZq9rt3Qmg8+8rnRBwj36S8zyl5TpQXWitXNMMeFdikmIDnRPmmDLz0vo3OYuK01GCt
GspjtTFbG+6uhXJfHWxYYizfLEo/18qfjahxh9+IZxsOl0l5uA1mruCxiblTHydhHhrd2lSG9zzX
XNVTDRg00TcCY7jCIG6DS41dnGFrQfAiK6uYzhjKGcbybNtQfonKTvp1CBCdrGaTuOIlGKtLo5xp
B4taKq+aXZeaYCn+tYaRHWk7FLmZiZgbB+qErhzvUXnfcP3eDcxwdvZmrPEyyc9FW+xdLHMD26xU
2ASnWFInszYyRqORVZnsycZwLzHeye/fdxjxE4Z8ijHPPsYtxai3lWPfTMdaOfgDjGF2sdNkUagM
Ejb/hN1fqINeE7I4wRjItgu5soVLPMCEHYOcA0Z+aREeaIr2laDEOMLRG+2rYw0PgqhBXJw1ggcp
AQST6U8nkDARTBAEFDrr1SCuQKcx6MKMo4GrdrwOaSxe9T691WTI7S0m5Kon+oD0eKLVh7c9oYhW
hSMISeBx4qNh+5GehfVIdsq9OCpVof6sUp/uY1SKUuUu2JW6mO6q8KpvKonXqfV74QOe33Fw4qtC
emMgxqEz0UZh90cS7yiJeWRztTaD6SUzhkvPv67jQYH/PJr92ickEqm0yGRS4u7ML6IpoYjOa8xp
jjg9K3TkTKicmjjiqz2xCDLAeK++Xk1XvfVu/xyY7Xsh81PLti7FP9tORSUJtKhkC2A2k+exOJbT
d070JSEC0xKFIfefgCBT6RhiMqHKy9gqOROqDA1nROA+1ipW6Ro2btb4QZzoCd5EmvdYEsRhpe7g
q2ROqjI6GmGdVjzOIaggEjw5ARBTZXpMwj3Zb8on2UiV+pEq/+OoJFCpMkGCcBA/EFGdtEFQUYDj
7hiqHFGgEkUM6I+pTfhpODO5cmBig8T3pks+7z0CScD/uF0RURIqq+RV9Rbe1NohxKQTZoJqlC1G
4k0TMadMxZ26n4iWYm7gz7lKQ1kqF9UQkBpUUmpUmalGpafY7L0TIbpC59MiIZjqaVgKVrZLNwsp
SwOX7qGS/bHiWj7kDgN6RnLYS3r/YIOQ0opEP6I6c6ojDDaQCvNUPKwiJ1apwBge+p9cRchismRS
hco6FS+buX+6KnDmkDyzVQStVWG0gHwERq0y2BnhN5kKrQUqvtapINtIoo0JYOGvehVzC1TgzSD5
NqoIHKjceO2QiutUPE6Sk2Mi+JxVcK5RETpCh9dUheo8Fa+zVNDOVJE7g+xdSgYvVGG8gVSeSzpP
guIgf609Nyq4J0nwzST5bBJ9oYr2OSrkZ6m4X9wS/EtVBBDfjaiHaXBuJh+YkBM0VGDQVZm4bJAg
onKKdyDW0DJNw1NJLzPPLWG7r45mcfxh1IPhHy9CFVa0myuhng7kcNquTJV4jKDwFioDKSTzlG9S
TVPUAjqlH2ybRvIKJdMGmb09kb/2glVAmJLOcuupyr8wGT7EcMIgXcKyfBIqg1kSxiw9voRkM3WV
0gTqyYS8tVR6E44HJyHl4UBs4dcS8kQ0yJaeyn1GVfoRqyToRCTUUdnQVqVEM5UXTQmOWipBGmn6
mkrlCX5Hp1xdcqaBSpyGafjuDBxPowTKoSYFnYMeM+fIpWRl8PIqlyR031Pl5YzRAjZBcedU2WPe
5T/E83Z1HshN4PLpge/hoUawmYAvG6k87l5gKjIBVKwkWk8aoeBKpYMTYsJSXclCJYdbX5W0G7TH
5JWPre63izFyETdKGi0ECF6VQRYqjaw6joouXjGpwjpQAFJw99ZtNKrnGHqw/SAINnsEnGuCzpnB
Jeuo7LMkBA2q9nu2ty7RaFdlpCuVlp5tSpXyHwx1oKysH6lU9aTy1dlYPtcqca0Rve6IYNdEsXnE
HXWVzTZUStsWg1xEElC2AYTZ+jJAPdkPs19/FkS8SSITZVepb0oboSZLYiUVTOQWLplKiEe1MbMc
ACjMsL4VyJ7XR9U3Eywnt0vIPKdmuCR0rhM+twmhwxeCj5vtCsLpI6aDTUHnMHo3KH9vISH2mDD7
TKjdJtwOoPYpVGl3UzP2PLJhfRKEH1QiHsOQPWoi8kTlGauwrgjPu4ToIVVgFalcvU7A3iBo7xO4
HwjeDwTw9YGYxNQ8Rqn1aYrpmKqkPk1vX/ro7DIi/BZL8J3nrVGHnnQi/rRZfWnVi/Wb/OfJK9Uu
gM07GUmaEIvaE+BqjFkb4B+7MNQeQcNCgcNTMVUbBimrBh4rB5LVA4cVBESQRcxKAibXi4tauJjd
8SeOxSVB9Rv8Kx4Km8zhRtcE7V+zeIzG/GYW3dmgsI0FiUvFMoSjtiIG1iNQmHumRDbn0KtLUEoE
2jT3QD8JVogr9ojT3y7rFtkYAcCjPJ4okAiGlneCeWxY0Ig43y9tVjaGbNiOPTRbuDGMEfuR1Y6c
FQ8nbF913Tm3mujWcZE/0lmTuen3VP5EKYJGybnRbpHTWR3xCuOoBe7atNibULslbOSfhBEE/EOm
HfTUDxpiyMpMHqVKrALXakfF7f1HmbDc69Uf1sioFegz55ici24e1cV5jAaKV6BH3gW6Afarrn/g
TB8mPEXBkoxdxZek9d6CPngKIQDPv9s0VUIsduAwIuQaKveDrzZvCtE+Rw2WIjXlzRNA2HOq9nQC
ERM7zhWjtvrJWeUxxvIBKvM6MVpcWZsinNZgpSGA16qpTSDblfEKRguAdPWBSqfhr2/9fldT3/2n
H/un7/7Tb/v9HX/9eYncZpOF9VQoirf7mKSVQf8fL6Foeo/FzaI8UCZWHkq8Aizm+VqmIVujuV8e
TPXh91v/+PC/+LER84ToFLIIS2YZNcZRdZji2V0RC8jBFCgKCdCzvz78fjfwvHbvzU9C7/qWAlmz
OtCuwh9AVTlIl5homR7W+Qwe1GIuUZ+uPbIZocKH5aEuvJDwlvrm3BpnoinjJvQTbsoBic7D7wf6
Ov7+LUljvctejZUH7Vavia84HZ/v76f51zcz9bf8fr+eoOEMSBZeLVjRaBxxGGnJgpAy/O3D74/9
fvf3Jzw/6vm6/+dPS/UtL6eii+fFsKxsv9LRLPnBuny2x77F0UzqAw5afWhtyoptfSBhkMUNGam6
Ofx+6x8ffn+soKJ0H3Sfft0/hNrwnecUwbiCGrbQz+79CDnOs5LPGfvmZHkZqy8t4LtkAPdp7zIW
LRcF4luuc4vzJVqVOfxk7PAzpfLBZ+7JZUVPsDFNqyCgeW/mNmk5MEiLUYhllhnhPvLLc5/U00HY
084QrFW5U3/KxEhPmuONSyipb6NTA2TmIci0DNjEedHJYB96hoB0dqoT/DtQs7IHnVLBTo5cMLnZ
H91rDtbo24egGyaWM+ernw7E8O2wvYur6KBPzadI42bXl2HGbL1I5VCeJIsap9ZmDSYc3TtcBoJC
wltXTr/3mj6E02Pw15hAjDWISwt2UVMYMC7bR5HHo8rX5Kma6N0ogDrauanvtUG/WIMhT70jjgbr
z4eZsp/ahLPKOXzxBOM1P+ogaaOytU69aVmnqY1491vjIdTc82zVf7wiS9b8lu4Es39VlPZRJImr
aoMeknb0955hhfeZqTbQIP1r47vBUs/Sr80fabYFQW/O79RrHjv2lT3+n/oj5Jhq4lXNAuTfWHCn
DuTHMAqKSKyqPGtyZkcg+VN1EOp7MUO5RV1Mez1bty5fFcp4OeLq7NNkWVGSyPSKk67dcJfGozNH
YhXXOZYKcls5G+OmN8A8MJ97xxxF+ohGymJYeTWjxkPKaqZ7dtN8/Y+FRDBjsRHsDaxFac6sdLI4
tpp4MHFUJZ6cqT0DdABKBGsFMimmE607i6kMpvtEfSZ4TxruHMcbQ4fLGnp+tx0V/rbqxhauQSF4
EgU5xePmK887fYdMd+MAwu4mX0QcJZImGCoFnhy/Ki65sgB6WOvfH/vrp39/hn1Iioe6ihfmbk5I
aFr5gh35Fyvwvzt3vq8KMLBsED9SUoiEJk7U3B5SLXwax6XUxg+3sX70Lr1NRXTMCnZvWZ8cRuOW
tFEBRch4BnLTLLSgfvdM6s6MGVW2ma/D3Hd3RW6tbE2/d1pOioY73FcYMDsCv02TH2oruZcl57y0
2XQxi2OJRac5+3HUBfbOsvL6F7syd33WSmq0zZrCAipZYmikbsg5FSTptYnycVklsb0sfXAQttHf
Ap5V/8HdmSw3jmXZ9lfKcvyQdoGLdlATAuxJdS6X3DWBSd6gBy765utrgZ6V4RGVlc/e9A2CQdIp
CgJB4Nxz9l5bm9zHMYmYJ43zQ623iobWieXtRk7gi9zOeoEgdnVnvJeaSZnKwlPY7YNeIJ3Rm1N+
YLRNWTJ529CCajCmLThEqe4L59oxRiUDffAI6muy5BMhpwGxTVT5DiY5WWbdhub3t7GmCHMK8dYr
qOkw8TABySHQ9LPrApENF/nTYm2HSNksoA5MT2HCmX/GlJ8Sx4kIXj/q9kMIotP3rGSnGdV0HrPF
9adi+NLb8slcnpY1RS1uoges8/kl9dBs5KQaQovZqAGoa5IgLdXu8PhMnAhXdE4N/mjQXkPF5NWI
S2a76AYba3kPyfpk4do8uboJBurJsu4440M5KekOO+XnGeq9NstLjah6C+fvEW7REf/vN1N/GId4
pknOzAKr81uJ4iOr7Hk3O6vXafpRqso7NkxIHrQpdgLVM1IThnHWIXDakTosxKEGFus8NCDp/bII
KBwjuyGfwd0aF5FSUbbGsWcQNpV6v2k7j+DgUvn65PKBssiRic5BWUEcVWIBLzXi9zk7VHFB0gpy
T4sMk/0E9lwW9Q/Cyj4cQJibnlml6CU9ydT7BKVlOsSWgfuztPRzHb0PsW689hYNF6s9FY6DHrif
4GtlhGdpdzX1mapQoJhN/T2vdU7TwwkB7k9d57wPXYoCMX/wKM4GY2BlHKEV0xIdaj7ZfhULaC3O
cFlzBY7b5bSWkq0U59liZGc4CYiwBqxuM9GJwCn9nkK6ortZctxYLMs8JuTRd7e1yzMZhUjVWPxs
IltW9xPthI0xuwcHZtKB1W4JmU59RjH1MZjpj7T/Lk1Uw4Mxh4G9RAfOu+ZDwc4i6G1jgP7bTaz4
mQdMn12VzEHuzQ69s67bvQur7Hc17eXONsntqL3K77rpXo+nflvbDB9B36ggyyQi+PdYk8vOYkXJ
x32vIt36Glr6jzpe7hHmG6RaNe4WtJFfMqHfNLEntsso+G539Aptg7KZpkc8A7bL0B+CnQ7xkEgF
wyk28faH7RQUC0eXHdWPOUvPrWaQMwLa3dg2zrxC3L4ZA6g3LV+etQUkFHlcJyKJ76yqS/aR0D/F
FjWzQTKZj7Zn8B1yneDdUL/l5Y9Jy8ZNm84shzmz0dK1r6mFRKcCm+2aMJ0VyjcvpzPWNiazM7Rf
II+2jtG89YSm723VPNKWRfjv6vcJQ6nGip/yNUFdMqnYeiJ6YmZ9oDPk3kUOaTRtp8QxjRX5jXNf
HDwSybauRTxvlVdQXCGtSNn/tOvlpRjLgfe2T5ZtXPpwTl/y/h4QyvdoGp5rtAcUamQOjyLcNiGG
ozR8oMtCVmZU030Gus/ZxtwP1MabMNI/Gm01G+nraqG2f1R0gDcUpRBy1th34t+Bp6X+sCbCZ5n4
Fq4Z8dJRB7M03U3SrQktOe2JNVE+wd+yAyeZ8Zf5TQewfV7z57XoR9mSR885TwYMxowznhq1g3mF
6y0mwR4Mk3udCbXXR3AxYs25R9ucHQCezoyKpXYQTkugAMSkTVeKETQYvRriXClhCFej5ZpGwx3d
l3xv9eh0xNiE27rOPkCka1A8QhsHJVKuYVF5uSswRQVOx9ZnWpIiPYigo1evE5ii869n1qeXZl0F
xM/o0xe/FH3vE2SWn+2m5lIVqXba9U39+ushmpN9Y+rjYQ5Hc8cim+HiWvzNERMLPEG3ezZN5APc
6O1sxeEpyT0knLe7S0PDucgjON2l/lIuTsfkkJfcbshQrHZp2X/hUXcQY4xGQ+TnNkIaEa/3Epel
S1fI40w/la9geRRqKc+qbasgARcOOn5had/ZNjHZjq22Rk/WqWMxF3am5W0uyE4FPlOeObmfMeim
Wz6gi+KvPzfrTa2F4w4H9+vtqSx2Qx9lCb7lzjKz49gWybHWrK3dGt7Bjdqd4Rjt+XYzjCGYSIXX
0vH6A5kDSNsbCMlhmYrTmJvWJqcNEuQT9KpoIDMbEEzEJ756tJBhlbyARLgR62CkzpDCqzPaEqgW
nAI5rosPPSIbu8yyQ5/gHiROZKsKErfMekVRiaw9I3cUQd8gFSgSDh9LoMRLoik5y6hK2Mb0G8tW
jgdUpOeR5YmPxaz208bd5PpEw8R2GE+ZM5E1ulLnTvQoOpSx16WEpLSssMtBrcm2614GZVmfMVC6
+6qLLl1KddSv2XSlBSFOb6P17BIxCLk9CRoPWmRPEzzxSlbuTrN1S/AvzhyfM9ekt3P7hQkdN/gr
1SQr0LrshGhiYNC3ybWOvP7YJCK4bXtK++l8u9fBgA76lCKqnZt7QnGSx2bgm6Y334xILEePmW9u
JBikBucI+23aiXoEwQUhrFbUM9rS33cFG5CAqTcYwQcYCy+qbDGIi8FeL9tvtU0HrK2tDEUK5dxs
2O/s6B0pO/mVsbYK4EVV6IQizUIp5dJNsqco0MOoxU5NpHPEHD5psNmaj+ZTOFLrzV5N9Ln9Jof2
JS0QQmuwQwuF5HIg8nZjtDTMcdv+vGn8/391MRi6JWBB/+8uhmvSomaEI6eSv/3Hj7IjKPH4/T//
9o+f+28ng/t3XZi67iLN1+3VRfBPJ4On/902TQszG26Cf1oY/o7sC28VLiJhUFE4v1saaIs7NJwM
rm10pNz/J0+DoWOUUH/yNFjAWNcts6X0TGHxx6pv709JGbX/+Tf9/yQ03qxMtRl6fhYHFENvvWnf
eQWxU+YKPASVHXjasOyxLLgHUrCP0TQDXmJSfWgMuBAmMVx8hR6yRqJS8xY8QF3F/FC959Dq/Ujv
f0xFSPkQLdUpKzLmgdH4c6iM8tLOWNgc0HCoKhbUo6nYSBR1EdgmZ23VacOdTL+IudplhlEFy9RC
GWgcRjQx5UKHHcLIlx32g7M5FrQUH/rVtCcUHrY6GiHW1Q62AwY2YM/i/lsUy9jvXPOTXU5wfYE3
BRKRBML5fMdVezkUA5KjXhHMLRrAIm4CwUKvvPs0G1D2aWW5S3EVe1rIulCzsofJanvg8UOLO4Bm
3ZKL+aQX0TeNhuHJZAT/3HUEb3Z1+DWWaXJH1yu+c8IIeaouCGqZQvr/sFS2zTCwnFyTaQuJdL4k
uGnbpJq2bT24bB7NV9qfnEsbWkx7r24Z5BAW5IY9yhHkf1yMiyuyQcBs2YDTBKkikR77IkzGByDI
n1ybPq8BYeaTKz6moToOcTn8INcBtGD4dYSWBKcCvq6mhwQvpzWJfWNQJwkx3hXCMEIHiwAb1ksZ
ctUz9PlZ59K699qGN0JwXWuz41PJhThuh7PL2eZhcfhAFVDCfYV44LisvJ9Fyy+oQzdVwxtD/6W7
XjXvcgUcrq+eu5gScfEQZj4h1jgDVaxPmtLcjeANGZwgNhZrrG5IMOpMtM1GKs07zE12Ivey2buS
P1JI/TTnNhgQyLe7sUu+DVSb5269EfH4j5s2TrLfHt7+9fa620v+1cPbP4RmKlgWmZfbI822Lb8Y
pgokT8/45i+/4/Z+IEH5l9tdMCgepaD99JfNMFlfMC3ASy7bgsj0P23o7T3pFc6bsIMv/O837/az
t58wM9hprmCSc/uJP/7h9jCiaoPYtO6N37bv1ys1JHI21XUUZTNtiX++8Le7txfefs3SKkSslgLM
jUk4ps94ud20TIOZ4bidb6NTuIwRykNzKIjQmrPuBL0828loei6Li73i/f640WYzuxBpwXMaq+Uo
JzzPW5+bRlPfyRBV2/j19vLbs727oHNwDVALkXmyxva1EXm1rQ2DOlymdXuYh0us1ddkqspt7HEo
6aLQLmE3apfbPaDJaONWytzNAZI7E2JygMBNaozbrhYblugMYfSDjYzzQnKAvGjrDV0B40LbIzKk
Cto+f7UcIfe3f6d7xYi3HS5A7edzqVnsajL5doMazUvEKO1yuwckPqRamJ+YNdOU5wNeMYaLkVrk
UTIQCUFc0KL77+ecGMV1L+gFr6+Ym/Bb48VukGcS3eton1VR2ud4hNGoxxkJAOt+hw8tMcErSgmI
cKWXEsnaoP5qqayXHATr7VW3G2Hn+q+HzH0JeRmzLwZLWk6e+fsYonyXhZch35npdzsUleTcMH7n
P6aeh4IJXqfDVQ/N8lsW0hhH61Ggk9DVtXCyl1J19r6pR2hUNYvvGSf9VvSkdcqlmi4w2KfLnMbu
3iuq56Kcp0u13kyp0W6U3qB3XV9hNLQ6FolpdmTZYBFJ+EBXxQ60sNM3AiX/cUqqYzyXMRNVboYp
JQEni32GYvo2lxoWEKbIpcMbDkmToWNDoCjLN1uK/LKEewZl9JRaqyHYTFsuCGSXiwib5dJCSSPw
LjwBYv/H88tIS0GYbrq7vSxdj/zbvY8aJqLnVsDPj6NGIFkSUV/KtZorvXEVGCnjvjRBM6qOlFgB
PkJPcFoMQ5NfQo8tiRYtPVA6l1b3aWDek3HeuMzTQhoJkEMTnRiICw+dValGDn4tQuIhLXRkHFiN
1KYVK0EfxQ1zuqdVcV1aQNOtSXzT7aGJ92Y3m2GzGcRcXFkrQvNBTwj1ir5XixwrSaNHFkUPTZ93
28pxyYrK0AplEVInmaqcXtDc+iiqvE2PQeXesVCkS5m/Jhr4Fhmm94Yd64fb0GayIGbCocqq00S6
5Ok205nDdPSjZhyoXWFF1h1xeJt0fc3YdhVyQe79evKPx7cfTG/zmdu//+Xlt4cGHw90+P7+9quh
WZDBTPfb/8sP/PbWv+6WRf65DQ3yZP/Yktvvu/365TZZakZimiMbdOlvG/Hb6xs0dr4RIcGgv9Eh
8KxbuFPrjavxpf3jYWak/+O527/2DGexzcV57u6ZFBs+LQS0RpFzJ/t6i2Vv2lbhCn2yP+oy+sDa
xwqoqD/sxXnTp2a49ilKiGxI1vzQLxZWuYn9esyRjW9ZMRY+iHeEcKm5Nw19ODRhRjcQyQ39bUYU
dF+2ONtJWs1zJCRKf9W85mgjgUnaBSEQxN/VcOCj7Xga7PJAv/up08dV4UbjN9Lie01t9T5jBWjJ
JFAVrUKJZUqL7JHguAJLn4tevtPpBxX5SmoIuwPTytYhiUjXTx4zFYo0tz7mGgwHkzVP2/H2lW1t
bKfGfYH0dixhGWtx6uwKZ1s0hbg6Ru2xIm6BIwCdCl/jgchRrsvdAf38HIxmPTEEd+/SCus6yUx+
XGhvhQJt1qMq9yNkoDUaf9w0aFUrZDWBOyT9pS+41HIihABns4SCwMvHftQat9+UQ+sdK259SOLw
zKrwmHXxWqIAWwaicIwTidmJdnJgEMsHso4Bc+XKY4y6GqiNmLZ63ZKNuNSMGlsk8LWHoi5px9dc
pwILc2siINJ51PgckKKlh9Ap0c1lkeA7goV4jGN2wpi/K0yTGUv3PloNMPJ7YlXxrhCfaCEC8zHR
GWpSANdpvzDVoOEYmsM2Qc6TgbQ8hWRwHZkv5vQqNI/8XmJTDcY10wLCoFvst2gZonMsmhadd01q
YWg/zFZfXMqseStfHMICgyVXexLaWr8QiHtt+sje5HyMDuwdY6IZ2TXJXtnTRnotXf+xHANCGykq
pmjvEFvIX6/eDNQAgXd13PFBOYpkmt7Lj/qMcQYt3zBmcGeRD/tu97os4Y+49w5O1dbAnYhTTXr7
SHzwgT0mr00ZTRtx1pcB5hKHY0erKxhHj0VDzmq5QkaSW6SLVaL5HLe72IPM0VU/HbMBdxv2dH8B
TgOyr8owCVqx9uVJ4YKyevFS4iJUH19Lke+9hj2IyQ50ns2sNxmCQTZksSTD0TTsdaAg36Zlnh9R
R9NazZprMnIsEfp4AN8D8RAC5oa1+X2joR2HKz3QlsY8TvlMrBnAPY9PClE8eJ3PXqzR3DUnRENp
uHFhp+/XFAoaY4THWSQGY2vVQH2XNGqj6QLRgBgP29vHFv/3iOs1os967byYacNXKoSG1gh5IGD6
EPd2cnKAkaJ8uEZzWQeeODVGlxPlUd2DXEeKPhzakoaD7prmrsAhdOjleAAN28uQKjs33UCKw5CG
84tndZ9tmbxPNk3TKc8ijFmG3OOjwnCAt7DjtGIlGRUI0v/Atuk3koLnAAj3Pk+tfEmztgsGdEvb
qKmzvYLJjcrQW4jBowrbg0SXfliwBkRlZp5THKN6ZsOCjwmAE+XiqxIhs0nsT5OkfC2jL2GfCzpk
05exXlX5Y3cXJ457IZvuq9uV95ZwkV7lHV6/EcmdPXna+xQ3+a5MgOQuWD6Kme1O1RptWxcQiLzR
L2j/MSnKXqzc0bZGXCU+EXKab3jsn36et7NMySDFgbcTIlZB4kbGlsyR61rikEPg2xZCzNLJka10
rX0iPMSvoij3JwE9o1fadbGCJOS0j29sBzdTC7oxegptzz2Ty4iq2uF4xGPrD7MlUAYy6MAI/gDH
fFNOTuZPhC4yorA11ztYnEO01MAYXHoxJS+lfGmokwIuADjjpxE6WKqcoglI2MT3x6x0V/bpvY4g
ikU4u5aAo7LNC6ZICpARn0ZqYeGUifoeETjVfbgS9R9O2Cwok+mNFSte5QHZVLlwroJYj5dyqcLD
QhwKwhzQtEAKro3D8D0t2kCDKxdorZBXnV6c7tkDAMhFbJDvPMWL87Uc8JUmCPuhzHPGa1cxR1en
X3Sk1FsSjk8u9RP6yIz62yQ21sTUhKrHDz1Xbq0GT9agmd+jflV7hJ9advoGqbZdhudwjtDwRebP
mBYGc+akP0jMbyMjV85UjPa9rwxBj00es0xHMG5oTXqa9S0L5JhTc/2VLEr0PF33UyURRGd29Ibz
qhHg9uf7aIwAbeOBU07yjL2OlQVeA0liNiPVgjRxroAeIFu9KXvSCYv0wEDBr1ymF6mFaUc7Shr1
JsGe+xmLZ3XDy8zorfDdI5YsxR1HwUW6xb1I3KdyzK6ReIrG/iqCaeUZajFi+qY7lzmnE2F+hSH4
Mlp8DLYOl3tKgjSPXqxlsPclfub9UD4pVp5IoxEwWoppUUIaY+buUl2H+uiEtMxL+80s+s6vBg/H
C+RJL/5mpBXpgUA8fYRs59DBcSZaYmcBGdaZ9MfefmiJTeo1YkqbFDOUOetq94A7X25dqL6lK4iM
5OunkVqxevm+54QejWiw991kfbOXWDyZ2g8ApIe+jbynqUbMuLAasidrL6E+K2v40qQUFmtCtxFR
+RfRe8n8EqkFbvUijiiRF7/q1MZQ5o7dTmquwQx1UcmPsTa/2h19E04izJ9USC5wysvD8JxX9LWI
6eFD1Bx0BhqOpgE1nj1w2lVW9d4VLvNuG2hmlcZfSY54l2UCI2misWXI8hnyb0O8icL7HSP/22Ym
AaW97X6B06wfqliDAbXcVxUD75gYVfznq/pyeuvIfIS6OqeHFu1PTBBo3cGMKL/hUAwwFLiEY3xW
2mEW5VtXawxsO41z4lCdkrS5G9w0OYIFAj6RAQiqzXm5G0KUdwgj30p6NKXInuaxfNMslR6STpEx
BLuhmxuLTlz0mZDc2b+VXBgLkGE1XKD1lNVpvq59F8vDYeC5J6eO6I+7O4TYVwTSYp/XWrXDrrer
mXHsvCjZeVnI+UMQX1qhQ2na5RXkBhxDxI+SQGA/75R3T676hhhveUbCeiDfyPbNkSSqGp4m4j3S
WtsmfPDATs/jTwtDNIAjjYyljsQId6nTLdaQ134VjpmN+ansxcscN3Lvxizh0/6q55U8R/JkSTEe
37IVxejZDbu5MS1q0HVUsMrsLVwXZv3Fc7ioFpbzQ+uqHxEcEfh0jHdVnOi4KKsUsaBRESp8V3nm
eD8XtDo0L/TtymT1GbvJ0XSPpnJdJjDMdUI8w0yCx+7SPKbtIoIkSfUgd6vloV9M1PhoVJ3ahdCu
FvtMvNnngxTVm7JxN+cSAVD6kODo2orCI0oYsADsdmtf0epAZ5srwri7kPo6PBiOGd2PEhuBGlDY
NUjsevOnUQhk6wlh8kY3TxtOxcNKJ2ov1HVVpn/EFE19OGEbdRprl9YO8xYWpbtNQij9tUfWWvPt
PyUmkHWNP31Op/3YO69Z6FFdG8UQ9Avo+0xeSOINCtdiRLI0E8LYMTm6urwKLfpcrgRla3EbJJp5
jP+r+Ipo5lNHqAZX2lpsLQ+Lu9TtIxJU7G5mZnzr6cygQViSYyfhOMzI7ZcZY2YjXfj+9znpkCiS
UYbG/dlLMSfYWnTtInU3IOXyHY1IOtOCpC5VfTFc68DglVHh4pExZUeoFQhfsrKU47B+GIz4CaxQ
EbipweVq6p5FdLH1cmBauRAvzzCrMHT2vqFZ8DR7HKYFJnWk3+wTb9rQKn1t0cHgjFk/ClY4oWXf
OS2dwFGl93YhICrkrQ8/48EyvbNVdDAT2ByKqiv7iQlgeG/EWOHtzn2dJ7wlE74T5Y1PmTJfatlT
8XZgz0ote8r1Hq+Kgkyfb/UE3178lo/x4CdOPgRZWu8r2yPrRu7naXxK0tA9KC2+Crd2zktP6t0G
uE16al2smMZOyLY89miEdhKB78ZuSFnXh/Su78u7vJ1QhXC2UGpmNSdDeWjp8se7EfGTF9WQ/8ci
3ioJAbFE/DrEmaSUjlyG/cZ3ZcO8YBEELJHmv2qokhHbkVp2bCbezonVWQM9fShCcgAiCycnvetX
O+4UxFkXxT2XH1rr32X+qa+zmZZ85O6xTz8ROZJs54Yk8IKLQ6CiH4Xqx0sNqQdvLanRaoI5XFhb
V7ksvpo82QJxxP40lcWOefphKrgo2ojn6CbSwurIcsoKTPO5Te5OEpgFo87a9rototlD2CIBsjl1
hPVqUoyNgdLlPnLMa5a6w44j2ULqN0K2HB4aKG0+wcEIxT3t2fGiNrBFxWK6PTLVpnbtqY6645jC
X4zns1vFxDyYYcGl1bgsOZ5ZrSWtd24bnRW0YVHm0yKN3IWIYgdGURf9DMWQH5ISXzcSPpRNPRkK
DuWGuXgnpEsNAl7OwQPXQjLsssmvYVbTkOme09Uk2cYseorU0M8F3ANmDYwphMa60CFIvENKMqfP
ui1B5Nbd0+Qk0TYaRnQXvU0vTi8ABxS7wXHLAFN06ffOaejbcuckM0Vw6a42jp3QpTo4BoPCyEMW
5yQMEOdxnRFjXvOJn/cHbzH8NV+vRi66cXXrB/Y7QjfH6GuSHuDveFzszHQX99Zbl1ecP1Z/XRYu
m8Rx3udI5b6b99TBDvkkzXzn0W/2ozY1/blKuWLlmIkXRPmrRB2O1GGY8FCGJXKGHseE6gSOVk79
WOy+IhGnVCndlyhsevZxSbcGBKIvexbPojQIqlA1YJH4ESvAkfqN4ZEQNZqtNxL4Tnr7gjWpxvfX
Vtcl0WY+oi8Z8WjUW9pHQ5NCF5O8QNyvt6xIHBXt3IIQGy23yNGILfBHk6INOIe0Icwf3hK9zG1X
BEU8QefVDHAOcnyvVFvsYpG+LPVdlHbRtYlLhJt5Vu8WavNt2byUqAe5ntDIcbR8h/x0Z+WC6wfa
rE1WpC5pGCLcD2PxLLGbbaeOstQQ5Wsr6QEvKHSWDC5NRCYOCIGSoRFA6Eekkyk9bnSAyYMcKaE7
QQ9immJoZvajWac/AYzew956brTRgSTMyEPv1BLwrUxZcA1b+Q5mqNhrta3RV2VBukhc4JgPn3NW
Zkfd9J56NIAlideJa1wbEaZ75n+IsgVr1eSFphHxyqZ4oSuKmcPsnrr1S0o/cpV0aiiVzNMIFfgM
4iH7WIZmPdRMkFAjgsgKvskuyXM/7Qmw7WNzP2nLwZVGj3vTmXdex5HpMVLdC6JQQHi9jHZkcYS2
rMri5ecygrfC58kXn3zN+lsYQUCNgVgPI6KH6bu19NM+nrVT49ZfQjiN27JSng8VZTWzeD+L3pl2
qrbeFpnrBy6bGLRyHMAMTwihmEAxzzAw0XcDtSkiwG7r1dGdtQeCmsiwqD/yNro0rnqWA9P5BH0V
jBOMZm32KIT5PK7uU0xcpDflzmtNQPAKyobSrwPlgOSQLB+6SRTsVDfnuPF0KjaWitCcgWIJcikI
GbzMcb9x9ImVzljdKw4Rvtee4+djFNM9zr80UqotOBtJfAjBTrpB15Yei+bXEG0PRY+YQBThKXLm
o2wcSmsRpJH53dIcTMv9PcY5a1Nl03vpqhIHsVtD6PSdtGuvtCcDLWrBgxSfhvYjreMR7oB8K7py
qyZmr3gokA+KVhzt6Ts1ZgqvlGmj1Q/nxSXyZUAWy+5mUT5ucWlvM8ti0ZYg0Ivogm26fGjXqeiP
ZcD7a5vWnYEBW9ZtS+elfMAz7G1iUwM21IxsGmds5Q7unScrIEQpf35OXkQWEbiiN/n3DqjHIa5J
NnYsmyFjD6nOpLxEU4hRf9L6YYO0ibDZTqMvibi9Wapily3RlVic5liBN9LgDO+VG+35Am30dOxP
Xg75QIvLnZuYySEjkxW41/x57tpVLarnu7lxj11SE9MEAsMrTGZQlVvv454triC/kf6oJ4DXrm1K
MLpoinszbS9zSfOwcbJq79A6PklIN8gYX6twtLZTaTF/sJu7hPLVyhmP90T6ddr4gAzSOfCNoWvQ
ZY9en3LNRAuyJdsNX1Ch7eoUg54p8SlUOp7DXHwFSz3Ah6l2w1B5F2l/zhNYMXm7Lo8QiG9Q1ADJ
GvaFKN9ZWV0XcTQWzb0fa0zisyKBetLeOkUvbKBTsJ/dQvoyhytISII/eWmNMssedlUsdKw4d0P5
PZnJRCHXwFhhG630fGfAbjp45rfE7osgrj7J/GFE7keTnEQuFUbdVmkYnrTSDPGMksmq0WUgnMCV
h7EFq9HoLfjCrAhoAtE3B+xEt3Rfah4WIwuCnpdL8NX2s+M0e8vtegIIce7Co0ErnSD+7vEdephs
Q9qdQ29VgVT6Y+nOZ5SM80aBIT8m+XQ13BpdkUnr0UoqH9Mv3WgYaWtmqEzKxyUzCK/BXOkcjWqe
dkWDpk3PMBrW4yrjEx+oMaMnzs0/nRuQymPQn6bGsMtZKG0b/Zi4Tv6QFNVl9bllXVSSK7MijLXi
qMO1ORhyeGDyT7JlSpBrmpKWQXwyjZycRvVQZ3wXS+9KNPZrXLPTli5jB2fQF4dusumkxyv7QwYG
BzV0Tz+u8+S4tLRUZ+0tJGAgBC35xZltwp6G8SFpzdw37U7bzaKafdh5iR825OdU6PBOoxbRRhii
fs9VnPZnO707HAkMJA6diAeOD+JSzRW9g5wSpzWchrn63K9zok6ryxOCq/JkwVfGoPzPx7d7zfrw
j+duP+JGGvLd28/cHt/u/eU1CVNsf7ESwVeBdyiNIUFFuaT5DtTYp9/e5tdv/Zdv6eYSbszcGsGv
F91+D1dDhtB//PJfP4nc7NxVY0qVNrKmDEPE9G5Ewbv+iX9s36/3KTv9Ijzh7X57W5ABZ9ZMyao9
4yfWH/ttm3698PaXtC6q3zHEOry+Jqb1xK7452/541fddtztYVyUMdhbbJe3h3/sUWHp5T6R+jlp
tM8h1hmmjfQqk1S95UaDn1eQWoq4Bo9KP5AqkWusXEgolJNBJoeZcdE1dD0oBhbF1MyPd+BbReBO
hndMJcYJYeqEZNEJm5f+c84ZDvBIYOpEk619+hioKn7Tftym9sxpviBz0GN8D1lVC0mamZCKbxBb
fvbQDM8SPYuVPuXDx5CXAoFJAY0B6JgQ68hkxo0Fghg3dHTRyxksX/ptHWFAsFlrBXVVcnnPWqR5
fW0RS0r8AVqSDSUGOECt1O5kQYQ86FauTylJsu3QocflejIW4YOQnFBTIBnYlBKOeqwX7qKAAsYU
gN69HXGKLIfeXyoLopZ3auoY0Kg0Ox8/Ts8sniD6+Doly+DbNip6Rb7d2BUfS8PurRhxSeVsIzGV
a8jV5w5xOA4txjUOBy1oh+nIhe2gKXdPI03fxPb8LunlzaNGphWWLgLtLkhzfEnPFssVrmgL9aHK
SOvGwbGz2vkrshxWDgBnwNEi8MLEStotTgV4XsJULwUwkmqUUzDU8/fRIalEZCYnbgnGI424Bup9
V2wx28eRARub8lZxJguGQWVB9doLuqDTQiS9vjUMkfjo7wlQz/pwW+rkrbsNA/Q0WYDeeu4e3h/v
l50BUupBM6/mVAnisO84mw6IVTe9o+tHYhWJ2QQkU48G+Bszex5D6gqbYDqGPV+XHJ81Jl3GUc3H
HER9/jFzUdtqSDx2JB3h1sQB4zSwxk3rE84PgKgNaFeHqXyxlHecxrbehHjB6jB7pwUkGtxFwNzD
R9WGFjMymA1Ta7/ge/IxP9h+SbDQrsPnGHJBWLwGD3EP+GvxXtpFnaysey+m5GGZmVqacf9VTD3g
Oj030fI4zu6mebIVZrDf1IcPv5R7/1H2xUOVlB0SPWMV7P1Z0GcblpQrL5lSCV3fnwV9MTybnGCP
BGAoQ5di0LyTg2nbT/T8IReoOxJSDSxF+oZWwEbXOtiRWAjtfUH6NtnSx7Yx9sxQYNRGUX/WC817
NKeZTDinuM84ECqn/cSpIPq/bLgu/sWG25hPGK1a0qbv/+cNXxIi3Wd6tEcGwdlRs2EelbTzNpPD
5KxPO1qDKZyWhFxAK40hLkqIaP9+5+n/YufR/7Al0GlmaFR5f96GpE5Se4oRVyPWINMxB1emw5yh
8tN9b3G0Q4XBeReyOtBqSoaesIP7JS7V13+/HXIlSf/lQ0QqanqwSQWwOntVbf6mysyqeTYb6L7H
XoXzLnYb89h3jOexggVjm35Bl1ztq9x+1t2ovrqZPh0Smi0DnAH1X9ydSZOrSJdt/0pZzUkDHBwY
1EQNkpCib29MsLgdfeP08OtroZvfu2n55SuzmtZEppAUikbgHD9n77XDVrsZvE5dKOhx1MAkjxDM
cL3KuaIb8bi3IpZpFKEGccBw7i07cLuxvQH2bm5JIALYR97brszDal8lxqfEc3WcKnXIvMq5XG+S
9V6XL+//85/9D8cuNENhGY5j4D1wnPXj+cuf3eudG3dDHJ2kQVzt2NYV8CAiw4wI0J5tbmNraS6D
GtlbwjqwzfqEkpz5fr5Qtk+XsoiGY6GP1tGwi+EUQkHdDFGM8bgOIT/hRDn25vjUh5Xwr7/5/1VV
sxBke/7ls/k3Nvvzj7L80bY/fvxV0/znd/1L04xw2XYc3YHNLmwbyvpvTTPcdcNm+TEB4SLAc43f
0mb5h3QNXbqWyaVeN9YzrK36Lv6v/xTWH0zoJFtxz7VdZFLW/0rajFD6byeRa3oe64hFK0qC8lsZ
8X89mpwZQdSKJjvFEBuB+jZ1gFQGrqklulOnv3Ldb4JKmLW+XXSXbYCq8i0S+ya4PnO9gX6Ouxqt
y58PTlrc/uXp6xPXx8qetuHU5xi3HagtSV0F18klTiMai9evf911RXMyVyN4uVrCcyskrMsoAme1
xV/vXW/6RKd+6ft09llp7sBdlrShWjbm17tjWHkLeY08qtb5aGal5MPQkkNtYhPUIFXSB/GonZQl
0aNMwIwsd51e069T5G9tbFKMu+U8sq+YCnKtccHmA5g6uoCTWdJbwN+WQKrcFC106sTjco0e3c/i
6BMqDSq+qX5pDAFGOXO+aXfC0r8Us4xvZxNwRDxpfgZ5+BhrFpf43mr9us7vOn24H1dwZQ5ADaJU
2FOgNbsE92/O/GEbD5G+7xl46WaUHG2rCa62ka5zfMRz4U6HFlo34jxPEeUK69cGlsmNE+XJWRP9
w5Sjw7Y65jwHIEQkuI8vGVx8n7ENYcy4f3UAomZhvaF2fG5HPMmSai5JMCDjRXO2RlE8UF9CfILL
vrW02vZd78mNjMFPF5NaziDheTE3dc3Uww7hIWE4u8yDzki3IOwQnXq6xypQb6veA2TaoDHRmFh1
xF9U+vKixSDX0y85XIsyWUBOAHXGt2fsMjEYPk3jced4VJXxosgK1wzKHgK9IvupcAzrqCfNxiSL
HQK6BfwcpGyUoLI1QJkjx1zDrd0bq62no2UZPylfJbN5k15xXt9jl1YPZhbYAw51/F6AzQmOjXSH
kVoxUlnOJlY6w+i3tbY8slMjoaYlg3F2caTk3jnq6KlMDQSXXkxfzKSOtjRKDPiLLpeJUH4d13eR
M53y6b0MFTjaBMkgzf0PJA2Jb9Dlv54oy1OLqQ4E/HSvl7SKEps5HpZRAQ7V+hZ1ciamzsl2ucNh
E6b1qUxKkwjn5tD2JNuhrA0MKzs0Ba1fTR8fkemDr8QI7o/KrRFEzJCVhT/F1AoSavMxGpg5d7IJ
dEIS7GY8LaQx1w1d7kSjyxQ+eGZ2sl3mLVzjtgxFnsxk+JoDsCNApHroOhysyLI2Wg+ijGXNrxtz
PsVioVzV90ZY00KmfQvtqX0sm5H4z4nh8JQ1sGrsXUrEkOS/Ucqy3aRUVPsJLURW41glVOgZOU65
TzAl68tRWdb3xOyJ2M0KG/WafjHY3SPc1GNmekjHkFx85ehAmd2PgAgTKRAyVPGupJWP/ZsG8uyt
ShCGjs37gGScALCDVkuyTtZ2flZaZwPJLVUN4PauNzZVhRKJ3ua2XLmjppvtWy06JIt3zEUC2oI4
J6nnSNbz+qFixFbP83s7emhLLWHu5/UXUyDloK1h9V3iqD0V1nNhyI/MgXVp+AkylVEVH7JlgFZS
dmy8cHA3wh9vhHB+9LaDSs+V6HfWtCzLtBDwZO0bCpri6GBJ2kYjIadLv9IydeLyqFswvZHQCL5Y
5+NhzELTAvFUeUCTSYqR5yEtMVcCdUNj0BmN72o+RQUpvxGZ8UYtyDArafhZnBoxAVcqLtmn8UMq
hkPLMGrYviSaa/1GNwh1F1ODn0S3vudQ/6uIQX4y3U9D0t3OxMFuh6aJTq33FE5e9No6NrrqGRcz
aK9TwzGm97P0l3xmgGdqIIWxwx+GlOEgLFDku95uHPRvZsZXhR59RtrqRqEbxg6KECjytpjwhfHj
HIXawYxZOQcderTtYBzJ99HqDrFiNOMqTLaeJV+ZrnMeIMBl77xqitzSJM+PUUHUFyQvOpHvQMTA
5qtOsjNdYgaAxiZqDM80o4aSLa89QtUeRveHNbG8DHLOj7PHeV6f+nkgtkuW1JVcqdymeLetn1qx
KhQ0NHIdHaKwSiK44D9dSH5BFg5H/C/9MRrzZ4w/a9+0aQ5lNpA6kcfyHrbKNi1b0kK08LQYrJvk
TiioHdjyX7E8D7spM7QNe9Vyh4AJGRXtNX/dANeWsY/QRTrO48p5b2gJrPx5ENgkD3MIa+OpnNkG
F0YxXJb0K9GkvI/o7DNUYkRpH8PAPKdJ8SwZJBSqXiB8wAm78dLy6+SNn9Ps17hw0K5MpM8SNSB0
D24gAkjh3enrNmQus/zkmOGXpkJg4MY9V5nYOIXwKm3btLZWhyU8Fwsb03wODyiJjvD/dKYkS3H/
y8yC2Rtx/xr4WrUI1mUPI60JvOncGpySYpLhronTh3kC2c3cqRgiVOb88+qlG1a87GHyJpAftoKH
Ck9YpIxMKrXNFoH1MB7Jvc/iZ1VwLVrMMaTBXTCPLlk0xuynHQ3kTI4iZ/aIZyfVe/PUvg1WffSG
+aaGrc5kYia4MX9zdRQTtQLGZSGgspPyZ+lJDR4C3eIyhmBWclGJ2vluzpbnRradj25vvgy0ha+A
68QQ1mNkJPtUW+xzFi9n1unbRDIbs4UC9IyRe9blLZ2Hoc2nA4KwO+QsGLQAde1FxTnRlqD5pSUf
Nc0+erbKNmVl+mv5ElSrhz4qzqmh3zql/cSZ8667+Ryoup4OTRYHHvXMr5uMQiJj64hJ/LG2XTrD
8LLsmIajNTBRVXFF2oTCrarG6lQsaCFxIemBiM0PZIcp8k33ZupLmL4MH3ZLxsSsrjnyYu9jiIti
X4NxmCKiYvC9Tqx1lsKgXdjP+oAgLw7nL7o7kFJlEUrtxvR5GUiapACVn3WS9kFvUX0NmcZkD2bs
o57R5J/hykephHpQ20cFo2RxKuWH3vdwbkmfMCCfJKjD4LcikqOeOI6a9pU1v/UZakLqHmw/Uiz9
UqNlI0fShDK4ATvDo1ndKJe84znlMKX5ZyYAVu2WuHFscIWWn7pNo9vDgryW9Tsdcdw25oS8qYSr
hZ798YoNGpGxgzEZBgSTiSN2o6CqzsSjBJ8BWx0hamNBEtLjMDqV/ExAEHpQ0AtFEc6Zd5BrVKze
7pDfGBDLKGL1snwG8irBMiQ35DlMgSPM4TC1aRDJGMD7FN/hxx2D2SIDzpg7tY3TnDRKwkU67LqB
1dOMQfn/WLYdlNLkaY5fyVhH+dojTLv+Okz61xU2BhZZEJk0wPs21LSLafoEaWNuS2kyo5wJbSpW
AT5wNxrDXf3MDpS/dqaS9vsJoaaX2aeCfSTrnrWp1to9qpkP4KfI9kYKacHWun1WSJK2JYZtRwE2
VwZ6qtCzNyRHMIBIWhLMQ+Qdc9KrIBamCorww2rDl3ShWG6tItpxktApecRFSFpIrL8KU7Z+B+ok
hlU1tnm46wEWbDLH6tDm9fsFIrjfNfIdOzisthK/b+xZAyiMaCFIiDGx4xYfRdK0hyXHx6P1beBQ
R3UFh1RUfigUyan7Y0xYL2K9IujS0JjS5oGnxMsUoctV2XOiNCYxtRhoYAP6Ean89BKNOPHVOe+5
fPL6HKJnH2HPVpxORpS/Ll5PtifDALQ079SBsU9YGtpUmcAq0f3cHH4MWajtaV0DXR0hKcY/uyk/
G30lglp/rl2TELlOzIG1biKsSvNj2dpbqHzAXqt5oBrVnW25ZkJxGNlWH+3RvKGSrmtnV07Zg6Zs
daAjsLehqx41eHgo4BnlUPTV6IdbLA/eI41HUgLXmzH6ljsuAPFwKXxTla/ApQU2sMVAXZ1FR4JN
8UxEcbN1ld3ijcLZMtJWdfL6CxWFt7FxlTmOtes6HDwKLsqmKRaYj1P5AlmYCEVQqvU8nJNEPQ0j
ObBV7wxnDXXhvLg4fRiXLLkWtEn3SfXwmquKmaNszzbCMGZ2KLIzHybBHJjS0zeZx0yrj22LEYF9
SFQ+HVu7R5jl9OgWi9wMNHIeTk6FRQdecs5a/uukxkr1YCoTFcjELDtdj0L6emRWWVV2mHIgEGEE
us0ZPpxUcbjXTO4KbPdbmquXfFrZzCSQsayY6K2KibPbTWm0kh50DDuTgm9mtNV4CML7Ijmws7pJ
wpG+3X1h58yioSdsHRE9V3Mk/S7tYqz7izx1JI2RoU7YpsRF5sXOa+QI9Hir3+LqIrLVGWEk+Ucl
wgAmnIzLATX3c3qKQvbMVeu9qsSgXjBE++swn2Od4S+Q+L0n0W2aH3FWEx8715dVIoMxGnNds5xz
tHP2aJOwVC8NmWWLHTQ6JTW6G0IkUB5l+XCKrY+iBE1pVijilMv4H9bF9QbhNxVYaIsHslo5RlfN
ibUiD643ed2/DhX8inEFXlwfUhL6s4iHen+9CaUDBiuP+ouOdGUt0veLMB64kLaBwbguEBkPaZ36
tMWCcmA1N5EDPHBg2h20LzUgK7d60uZiN0dFXx1HWhKysDo/ztW0zTU1+N0btBAjCCH9BIkq7F/3
slEi/VWs1lyHSpjfbUOUtr4qs/CvEhSKHB2l8bFV1r4bG7aVlrr3SubnulTOcVFy5yh8JcP63O+b
62N5itEn0uC0eetLVIWSQKbpI1nIjg85PAtE8mBaBcxQ5lHfLNou27l37SCtMi6giNxulRZFh1jq
XJk9h2A0BSoIMTik+gb1tJVV76OBTIckMLBkFXAfI9F/1Mc6FF/qnl5BkbmkPeRNzMHsug9sxVRA
Cwr9yXoTrldJI6baTVW3BNcb+NjLsezNnWhlwbJRUcY68H2vN9ryoKDJnK6Xtd8Pm4Arbc4hdKJ6
oK83S18/k8JF3pLbq92cWJ9hm0XkypjjeXE4qNKFxXdhKSZDC5f0ko3nUg5F5fdlugokcpRUMifv
dziRFbANTeaD3kQMWkFwnIgL6/56U2j6VzLFnuzOabedZ7yAReu5cDLPgZExZ2lyrho0r4PZ1YcG
fdhEUXpo0/zgaGq5iTnyoHehZxCZgbs5ZSgBzBxQTfRlKh+RPpR9h9+lrOCswYn+tAYQoYh423PI
eCQuG+eprikNdOgwMXyYtgzt+9BLWFdjVBUNiTweOOSk7hGqWUuFlDud9zLLwBhRRTz3sTjbDihj
4NAtmVwQpBrzY9FB6Gde/6VE+LBh7lTVqXhr69TcWCYop0kk1TnTwZeVUbYFEzaCaNank23ZP7o+
f44R0h7tXifCVTgH8p8mklWr6XFBj7EQdhUWhfEN/kdAU+BtNgvx2OT4vSCoY3KPzDgYgeayeSKe
IFHfdc9F8bSwtaw6aDk0dgboJd7J7qDVDXqHFhr2GzLu0bsk9VdjzMW5vpvywnpkB0JPvSpGv0k8
ZkGsiBWDjlNKFtQuqg2kPREejyiinphlSebMyBCd3e2uUaU6ZmFDWFc4hZfIAg42fs4IZz5MawLc
3UlQTuKZ1MpP9y2PDEKwXchNTWcbz9BjoDetiNqaeWiNZ29t2bf+onn2wZlb7xJXmQXOsIN2heXN
iwrnMMRTUNe2gSMnmw8OiIW4XE7STsfDQjnCBsTV9nkbPlfLTBWLbhxEmTXdqLad96KTwy52x6+4
+No7u2zf4sq1GDqsF9zVCNl7kbOja0kduF6Er87HGR7fMQI9EgpUPaFnjKTLsPxng1wCt2FEWWnp
8/UhaqE5uFe519PX4mae+yFISSBAkIje+gq5JP6RkOf1RqvcndfanHwgkQkizLbYElkGDR20jxW9
ZOvK3QwedHwR+1eY5xVLilfgnl39+Osh89p0rU350pGdwLxwqIPrDdhUFhCk71Wn8m2yXnFUfN8m
1Xy6Pg9utw5atmf5poypFQp9qpE6tBTXcmWR4jT48wYsOonPHL66jlm3l3EDK5kOQnAtegiP+fMe
sVK5nwEruu50KrY1ThEboPGN8jhxoEjD+G4oF00XJIliQGjBdNQ7myDtqmqgYejRViElhXbLXKbH
OuLDG6ZcUuV6/ZE/j6YIGT36jI8ohNkltfvJwNJB4o6xW+gXrJ6fHwPU2vOMlt51kbeDOcJ0Pvb7
vHqMoxTO3zgEvHu/AUv8LBcBHdihe5yYBd610ADpVam7VPGzBoWwm4/rPjKjcD+EEnzFPIY3HK31
Lp8rlsgKa80eXu2+cZf4zkXmg2UGu7E6E0pFLjlNdtpHxJnV61IT3ffCuU8HC5saNrQcEMDJSZ3H
LEp/0tQiC1gLkGX5dYxHMV8A9s718JKh0mXPFgHNWm0hNj2Dho9g02hzhmOScAIXlqffpAifxA84
6/hd8I7jnSAfxAzv0AgyGcvo9LSE1zUeLieaiyyPgz8pLtFOO4UbPqXMEEdP0yFbaymSSTtEzNuD
F/MMk7XcnVEO4ZLbOosiN4V8OPgmSe8Le2ON7iWzdIn+3vlaZh5uqfxSqHlkpMGf7y1v9ugEaQb4
YMruALLTo5OGvatbjPk6vh6avEz4dYqbTPLd/bqGLcu5n43s4PTL02Qw9qZ4TfdpQve6FQh8lagv
qKVpbWqpcVfNSDrQFei6m1wE/xxpWCzlEjk54wykCZ66kSvtT0t/TDAEY0DXl4l5wFY0xUcyevbR
LMIZ42C+W7rl1mi18yxcLAed9kSj/2mvQuYvtfE+tLR91zK2HD91dtfAp/X2sViS94iq6LGt+bNb
hdEC1xcNZ/YMSR49sRFIBSqlYqQrHj8xfwdrG3LFI0BuWxL+A4HhxqEmHtoO2cX6QSsMIBc8Q1MV
EeghzW9YMxbf6V5LL5ebvHBeGP282lZr7OPesg5OlxOERCvEW62utJvJtHdJZBiv0Z9Gyn7OwYZj
mMcyNG7ylKsZIv5w2+tEM01vKO2ckwY6xXVz35D4Gxgu03scmosacAHM/XjMSEKimY9bqjdi3H4p
ga+2fDRNBgLJgNZfj8b9YsgbSSuubaFW5CDug6JFD1/k4UMW3vRE0mCWanCRMDXRsWejoCVsbUbs
LEekgWBrhi0e9a0VMeopPOHtTPFD87rv5MzemkhbEVZWAC3NL1F8H/dReJqBztI1jDY65QG0vZEG
lu3QPJYgrdvxYhRiZW2NeweHA4nui+KfRexUBzxIaz7sxvo5fSuZEm7yqLzRZt2+oIN9K9Nv7FRj
mncdsNiMo5uEMVAZbNnq+zkRAtYXXStLwwHU1s8tLGPNWZ4U/k32SxjlIqs898kHw0XOtBGz9UKA
oUFosDELv2vB7KUZIBC8ykGdyZ1eV7OPGQ/hPzBSLl3C2IW0WUh8czHj7RrzvUrTYZdm4sXqzK8J
it29GnUokUv1Wha0yo0+AbhjxOembyqfMAFKZbqJ5Ww8o3VRzexHIedc3VvPYeI1eLeHC5z458zq
SRhOl9VLRvGD5sWP05kUwaT8jEA+IuOXdKSaZSuYnGwN9ejQGBmpetpOjL5EBgFB7SVDL7BNgHaW
K07W0R51PeyecJO8VbP3pczqCZFH7B06lvQ2lrdmmPyMUjTa84i7B23uukGD/IaRclvEVFApytxN
i9OOs5/ag1DooMW1g9Um0079SN/Ym1Ny/wR2V63CdzwaXoSxHztinmhfW8LV7DDc1YDW/BRC1t6Z
IJgiVkg2DrmRtvaNkx3prc7HWCIwjHWTzfWa5GjeieI8GJxpKn1R7M82sqlRNOgMK9rIeMUomxzY
MxPiVQNEsU94TNcGHkFEVtUgQli6w5j71DR3QHz3Td5A0xCI+WVzs7C74x+RPala/DQbMu4ZmXDs
jF9GBygEPEGiu1R+Ez9nSAv78SztkgmQkvwbPN5iiGt1A+V602r5hw63eKMl3RtDBHurhHmX0hw8
pZV2VjbxSNYCfV1YVCA5sXSY8zdc4IttVlRIfPY1OlBsOCb0kdxvmlhuO6cU6HMFk0GFpDb3vpEC
wX9mqeVNlC6nYT2hWnpEoQa2jngm6AdsB+yaU4TrRCtp9ZZcLze2GRlkgrEHnfuWPZDu7F3p7sYS
3T/bco5CjBu580F385uqysa3kIJN48kxPP05qRzGQbnDHoIiMRLfkrk7Z3O1SncVyi3yf3RmRICn
9u5352CUBWnlpYNvJV1bRpiOC1ytsY47y0w/mbDhHehIoqJ7b+8sLX0iyFNubCd7HKBRbfSJgV3J
KQ1UcEaTXpdwCMqs38l2eracKiiKJvVdNU27KWYCGdcg9toO+kkas6g6LipmKLedu12YGwURORS5
A8MErAnQesp1NRVHqt93lYM9zE3IrWowbhIGnGNeflrfUjsXt2Y9fNF6jJENbrETaGEoA47cI0mQ
m7hsq709uSQeu+1P1hiEv7qzogmHcxcxXZhYMw7GQOc1Xvq9W3hfK1pUzmqAS0ci2Rz3llmu9I21
dVgNVgXHo1uZHuFKAfl946xlMOazf3vs90u0ZUWIsB2L0N/DFUlWIgrQ7wiJ8Ho3uXJQ6CKoLSOc
mkjjFX7Pla0KxIrP/8vrm5VrUgA4qa/ffn3NX+7+erv1PUmrxm+xMlOM9S1c0d8ZK0/l9yuu3/v7
y1+/xO+f95e3vr7o98t//TysQaS4wmfwp5X/cv3GcZWoRuuPH6+gmOuPNlZ6TLHo/aaIzBd9EckB
/FnpW1H3jabYfEQHlR1U5VZHkpTSfZ3Kb3KGFjG8kbDD1VAkgBtiaO8OLGlVfkmXcf6Ic5bp2HEu
LnGhRw2qOu0hdiAeuCe6E3+7W6qiDXBqkjjY9x/hulWhfvrzJnUxBG+uX6M68AxMcDwVm55izLPe
bXUnDQowmyF5a1Vx/vvz1/dzSjrWv94lX3/a9UXXG2mm/3qnXw8Sx4fCs6Jy5hr8+3W/f61f7/X7
6396zT89ZmkdTPj2oNYGut2SVj/SakRaOYvd9ct4PU7b//fs9d71seuz1y+vN9c3+P3lP33vP70V
gsORuo3PolmHIwza6CutCQT8tfQA16//8UFRN+w5fj9frd8EyfJf33T9+vq0BA4a9e4JzeYYQHUm
77Rf74YV8YS/7l6fut6QxUmLTDv9/va//YjrlxiLxS/V4f9V8ZiJOBNB1/8fiXlbNV38H9tPMqAo
YP6qIPvzW/9UkDn2H5YNw9JyEZKZply1YOOPtvuv/9Rc6w9hGhIgjmHJVcqKdutfcEz5h+3iJ6Y3
pwuTb/uLgkz8wUsN1zOFZ+tEpYr/jYJMGP+uRzQsUwhs1quSDSCn+JuCjCSvosmh8CQ6DTOJ5sl2
GevSHYS/ZfYPqXDihygdg7Iw8oPeRQbOEF08ot9lXkLJiIEB4/ZYysdaU95+ac3STyBJXsa5Bm2/
WPb9ANwlqsl16yMfHkf6VEEaor4ai0sLv/5NNDce4XxZoi8fYV+CsPVGdWt2ZX1m+5NB6WtnxkqG
86C8xVudl8WTw7U1i1B+IbISjy7hrT6yfJOkqMQ7ywEHqAGdaGfGyvbriZ05mfHTt87TYEKvs/dC
5merlPlxmcLiMBjz+K43DWFwyfQlQWmjgSHeY/VF2VTI6m1G0UPzAxeMyEF9FVH/wuYPOb821zd9
t3QvZMH09O86dqUuNmCpG/FLSUwQk4BDXizFuZ2q23l5mMPYOg2u+kQkWFKKZwdGdLlfJLZ7SUFD
HJpe88cR/Htn3KJuf/PqeEKsFuN8ZOjvFZfBzeYzPK9dyD/rVe+aXV5LcUq95bmSBaJnVFBQaKwf
2uiSwsaP09ulJZFP4S3MQXIrasG4jo/lMj722eBRdT6NDvrpiLAAoHatr1ltddCqS9r23qt+Th90
VCj3UT+945Me/WLKh/1ccJWbm746eodsjAa/HUGreGunZhqMe3JYEAwNxm3Rp9NGFnl88PgTTAlf
kEC1Gmh+V8E96Bq9ICnXNYPWSSCuWU36GvbuzkqW8l5zoZRayqiOtfWd84hWIRzfI/4cRulemO/Q
uT6vMgvqk3Y/uXFL+GVhblGr1CevHtDF2uZ0qM1u8m0+HL/zYJDp8+AzVmpO+aRwEqSZxu5yvubg
0STKqniDMi4+G6P2s2r1r7Wmz8c5UuJB14JoCMWJBpN3sXuvJhur7rZ5mIh9B0krwJIJHoYBFdSk
RPO1MGWvIt01m9oT94KcMDQ9TB9BHX00Qs8u9XrjLN05BGwGdKyvz/qaUb5i/YAmMjOldnC8R5yR
5o2LTeQGOlKxa3PIromVPmWghxKOLPLoZ0rjdA5cK4SygLNRKlc+TGKeASYCEJKtwqSAEHLDr5GD
iU/CfaTYWAOiBj4aFZh1cZgF2sDGFiQK26GEES6d+11Xza/lTInPDj1HCcb2N6W3I4tx7YGly4HO
MjOUGY+b00NJg7m5eR6nEm9PE38VYZefGsU10JbdtnTTfAejymWyqB0Wp2mOM2EeSXdWqnbuHb2A
BmOsf/4Mm60UVXOc6ODvoKqTb70erHXYJchmyDNsDRAkiHfcczJmb3psNfdeZT4B8w6SUIgbM3Jf
Yy2szkAFdm274FSWUfVeVMbBaVpma6zAxLDINxvnLSuX4fhGvjzgIp5PWNE5uMG1l2Ed+wLUyx6v
co5tM5SHvsvqHUmtzgYbyMJAOIeekGecaBbLRFPVcoep1bwVjD9vUgFavSk/LEspIiyqNNAVhrkX
LHn7zkr6m8pMwT80jUv+EJB0XXQB5I0ZW9LyWk5lfedY8IMNUCrtOA34Nbx312PzuJQOzSO7+ELo
2K6SVugrV6twniOc0x2/p8F1E2FDvZXIaR7rhC587tTxxZkXNqXI0MGFGM5WljaEEo3wsg7vyAP7
rDtTQZFyR+eBeQ3CrYqQMDeSA7EUIe1/BQNtiPcKImVUp6/RGC1sF2p3j5ppSNPTjF1k0+OVOQ2O
gwqqcLw9oocEFDdq9cQE/5jWqDnSanxKQ/Ouym0fsVdPf0162zRvyKeY6uoiG/FQzv2bPrPyGz90
JzbvIEEW+1hP9NvWYyNU0iOAtzb0JCZgxY/6ptwlcAgCRkBbSzmfURJ6ryKcw1urMYImE+NuqkPc
9qnWkbtS4HgsNBN3n+35cmGO5uigfWG8fgCEsu4cob3MujhDIOlfKmffmqElSHV0dybxZL7e9T/T
xOsJl8OLnbVVfLFLxcVDJwinAI5zVm72nicGeWyTBmMu3g1Zji5y/lYP9FVjYpBhIL8XTn9mkp8i
vZFxkJlgVECBmFvT5l9bFA5X2kU1t2aMEGOGVLnW+wuonFnyygFezBoZ4J0iuwT5F800w5MuOUKl
y3Zd6DUPK3jJEt9RUzI4jpR9XPToPnEhrvTMDZ9S8BnbcU4eJ6h1B1RPh7JMtZsiFqRTiXBn1N5w
tlozPiaqfA9jW21Htv/0nGB1DO5SHCaYnochrHtfApY9SGwILYiM5z7vxbZsi+lwpUy7YjjqWCN8
B3jU1h5s/eKpGmAYZfrBZUhFe6VYTsxlx50b0ztv5jK6HTUPREUlP0xDJ29Omi8jOjLIQMY9MaER
0hdpP1ocQ/T7fAnLMOhCg7akbdoHrtT1zsyZ4Y/K/GnO82fRZ8brjCR1KL3XOR8fKYw+lzJGx8LA
iDZD+xINXkwakN63l0VpqJ/cz9iax6DSxve6DTSS69G7MF+HXZ3dmJZx/nUhcRjQxy4ye7RHILVU
Az+85ZrY951JDcCIAZkyNnSrLeD/5ARTm5+m0u2HbNSNU64rQUNaJJBruFLHNOzJ2S7RF3TMIhv8
yc9Vki57z+Wy3pt4totqbo65aCtmiSJlI0a/BHZpoIe5e+R0J6Fh/Cbzx5wZ5lmxKz10hpuij8qM
xyyPdk43eGehqsN1nk3oLOMWcRf1lv7YdbdTWyOxNZKgmavqVJOWAX1DOw9TuPgG8hTySer2ofXC
s8cCdCHStN/G0M8PbdPKy1DGgVR6B4CqwG+Y5z/UoqgKNFyZ/figCo7sOmqnx0jvn7pWs58bo9vk
ndSR0hL24XbRQXOq7lKkH7nQiZPv5u8It6p9CX2dKEf0Eomb3sD0xJDZNjiCSZ4oEdyBeh3cPDzw
OW+GLCo+gOi6vkl0D1wOdyvx/d4CU0DDXjdwPudJ9/mkUVFHX1w4JyyNFe0m0WnRaVxSY7u4YJ0r
t78bZE/xmI6XcIbRFY6gZAkvBdPkIocjDCK+SLv6QV5E6FeTAaaWHkdrWeWpHd3mXmjaG5P75myp
p87Rqqf0cC0jMrAqCO8f06IkQ5BskR0mwvKdYO+eLB5AD/eGnX1ziKkEwIik06qdG5e6EFpM3RxQ
0sf09L6U9qMWQ3CyQuvTxotHZ/EIJ6elEZ62ZBdLgoE75+zmua/Y/FzIYIeIWpJ+Mf8U0Gou4FYd
5OULFwUnEVuP9K0NDuvs3Bn1rk/CGVtjjXSxSbv7glJrskaQKml/T81aXJgL61sgxgwtrIikZ5Fl
W12DHjKIyKCTJV9JKW03WrboxwLH/9Z0MnszMVQ+Z3a+Hdb2q0We0BF21ovV9slBmOEz4KMEtDz2
YIazd0jeKQia5VTWPZ3wjnO+4zeSpvaMyNAM3eadTiLvgKs9VXe1Ve5FNKJ//2/Kzmw5biXLsl8E
MwwOwPEa88BgkEGK0wtMEiXMozvGr++FyO6uyqy0qu6HGybqSiIDAbgfP2fvtZPmmOGL6dLqgMMT
t741mSfXPlVLhd2kHoOfgXSptkWvH3r9eCtwh8ZYMTOakkfZF+yd9XzLyPcCOD5dKnwKYzSOT+Qf
ccJOrKMahXM0iPMKcJJtHIMivIUrzywmM1GmlN9lyZYbGgSSZeVEk2uqgelpH2SW7Dt2O2/ec+qi
eb3kADex4e+UnKt1uuwoKuvfaR6K470Y4udd1RWd4l7XLyrp6uUUYF8J8cCiOwcPfsbQA5ZWsm/t
+gX+fkSjOEl3TZw/Z4VIL/z/U46BCfsAXiAD7BXtt7ndMtWkgSQmkDBLUQaSZnwgepvsVs+m1arT
4Ews61daaYZvgJAfmi5tjn1plhvfSLIHd8D0wZloG/hTTaO2ISgJJ9yhGwlP8PpsmzYR32rM3Rew
V0Q/09HfmuyWW3cKt4xXqgF9xWQ9tj6np+V/ki8d82OROlDU075EPzcGbnEDI8izy3KMXEZDIyIp
akLJjFQ8DWgjl8B17AZx9xwcDYfCt0uoqY3WWUuwAhCTuCsbQxCB4tgHX8tLiZoeSoOrNpbZQ9yT
RFd3XwhJuO04B6ygQ2xTMf4lcURuiK/GvKGz35i/eCCdmo56XfOoILJGF8uAN1J4J4YZNCx+rXbD
dt+vG6M45WTc2hEheonS9mNVW0z4qiYOD9gruAViu9nkUfqRYqDfhkrmbLEsA3x0W5W/paQzXdVs
u7SXZXvUkCExJGC8qYbh4LUWcg47egwGxIEEF3wQZHpKFqJhRMG4sUfW+hBJxVmM40thesyXNSOm
PHSAf1CuMBdnLpXX/qHoktdZkW6ZZIx/XN8jFScADea/1J7q1nY9s4pmXcEG7gHY9sIWfY2B8TCd
3uFcWI8Yf/M14gnGsctt2aJdswa0lEWWQeKp35M48Lj9wEPK0kmW/KJPVaAX6AXTcLKyvJ1UIxKn
GedUk2QfHR66VR94ySaDzbbrpXdxbQNqwoAUsqHJtSOsMCK4NDvj8miOVuN+W7Ltt2NYhvBHSQUq
k9xAvUzYELx8HE39EtmhNvcDdyIBIoa6eMFJzBXvrb8V9cu2T+GwxFH/e3Ixe+c5esdGyAfN4XMd
M6aDYdLIA4zZ4MEceNQSAMGrYTKiXdv45qbOiLXLsl5uqrhwdpMt0Zu28oBxqjwIK4g3CabDA6R0
CjuGnZmVVBckWifPp1oRSWjuLCSeZO24vxMHZJ/ZVFt7iDAKhbo9ePuAcdSi07RWmnUbKn3z03On
32omF5Y0DiB2waXuSZevSmAYTWgc6zFThxZi/KbznfFm2aPHZzgN56lWHMs1i3DNGIOgyfAyhv0X
J1f+AAriEyEH79Lvl6BOVz+11VOZDHt2cU0mrK32glbOpqm5LjSt9gwtcQYED/PQ+2uNhnHluiBX
zTazNmY0BmCg5z9ABK3N2ABxRrazLtNJPuQAwV89MuYeEjlDAfaxHWGPWLF7lLc4bI+Oa+sr5HCi
JjSaPE/CYpaFOrblI9Hv4sEe/PyYgKMllx7XOiU6yUJqmgHZkTGDYhJ5Jk6NZG+IfKRSZ4w+uaX1
aGI5Bnu30UwL32JLoQ2ps12UEq1nOVQ7VYkMN5gf5qDYJ1mdPXIi0HsYzpjkcrx8MsHhryfZrj2H
pHFr2QLH1jZB3ac/vFaPWJTZ5+jez1P7BG15IrMSWUMaqle8YHi5NPy4wL1w7tinupRPejRvdY5J
PQ3espGiy/Skd2RKXVETISEMYivfBGnWAMKBSEC6HNvlvG9Ct9tWamB9ae0eiHR6AoAxkC0tn61C
WU+V/OrBm5JKUD0hyNpZSgfbai7cjcF2cLRgELedOIu5BMNZokEobG/cZTVNKl9gv7JgIE7WpeM4
fEmy4SPXhnpDUEDDoPwFUCB5EXnyEaZ9cWZE/HXfsVKEGiE67a1lNeWumo0fPY0Y5vvty5Lh4Dqt
c8nQNa1iJtxIbRv7yLJCyf6M5Sp/ix0n3kw+4vuA99ZO4E6jYl8kvX0dTIblFTT/fcVNrgm3oZXu
VeogSQJ6nWHfchAxUaNwU7NXP9rLux0XXvhciuQYpIMGgeU3R9wB/ki9Fw3WdCCKEDFKRDnXpDa9
Jiv6C95pespz72A6hrqNlID2dCvcrv5MjWojdUrvyEHxKMec3pSozm6Z/k1Fa17c2N26S3KEoMV7
TC0QWQGYj71WZvzobUVA176BOqC8dA2Ebl8sZlaVzNk5GeHWoTjRO3K/fUJrKwOPRPdSBQM/f5uZ
x75o8YY75b6P4Wmn2QJgQNZPjJhr72uSkXE8jhOqZyF+dX20ajDNkx7yYZFpIOBA6RUr+VUUY3zI
05ASH7W+rAzAOdW3HDWCK+JsWqUlNJTgMza4WpL+zJpiDwIvu9uTKqybOWeoITpOM1Q2w1PzJVE+
7ganbTYtjgcRhtVDURjuLY7jTarM97jXzldkfNxz2BLHRRnkhUD48einkhjjOBiunhJHGrntXqTS
PJA63MAGNKAdGQbNmMJ8NlLAFXXi94+D1R/TfFgcUDKDlNrsA4QDrJo1MhholoDTaNY6g7rBBqGZ
KZlqpczI4OEiCa9EyWJhlm8qex7BMtBK8X7bTjycepgqVyEqupHDaxJl/lUQJEcPnXwUYh2tITy4
aiQ60SO+8m5ZnD0DtVcxAm+VMtzTOKeLVfp8kzTvTiOjdsx+MAxR+RqHxKC2Lrsp2pVZiJ6UODuA
pggM3LoHEbR0LPq5wzcHlGRvJIsFI580CTBGsWvaNtvVSRXsfR71uaJXjkLuqTKmW4XEep174rEb
u/5tgtZxZH9+HIT83btV8JKlVvACuolQAHoTUjwNnkFio2UES8s5JcyctOjOjNaGDJuX2AVIQ3F3
IdvmXZFVfGK5xDdCn+GZ/ggWUHIxh2WOzkiZQPoIBH01OYcyGzYGAwKg0hPmYKcgYAH3oRzsT5uu
OSZRb0vuRvLukfQos/atcX/3PelVdDjkBqfxXy9D42wt7Q94399lPAZH38sa4k+bR88bKGwh2jyn
Y/XizdrfU32Nx3wSj5Q60THC7XYgw5fRPVL0hzBHU5xXNh3XxvaOvWEH8Bqtk0v6LL3gFp1Pn7YH
Aw+J9EvqI/YKBPMYpEv1q6+ZGA+1wZ4zWU9jAcFPGuVPadhMyDOcpKgb2XEwHBksyfdMDj360yHH
aZPl7EfeYo6J/GGfEnLhm4069S0GeoiASMA0f+ZmzM7KWWImSZ8eT+b3yMRbFdkEABfppU7cF5MW
yk6H4ZfRjMZWVCyTHS49intEli0dV7AzL3czgeziw1QA+GsblAuqN69UIJhRF/eVr0SzJuu0XaP1
rJAMw6/TbF++gk3H4BSwEfm+yIs6xH5U1WMsd24aAMMjq+vuSoKUQvonchDJZaN3C0fIb+MnjhVI
eF0Di4h4NOFk7szUe4Syme2HuXkWoc2BN1/GlkVUQS/7P6pXCwH+1snJnTUx/xhB9cPvqguaVWs9
IrXPezkeKKlZXCsbayvRDxvkTPH6990K5S2T3BQi5r6YsmPTzMyyl5eIch0jiHmcGpqDw5CpbRFt
+1qHO7fP3isAeHWF0ySFR1goT5/KxZ/muPlfv+rAW0Wd4lgsffo0pca0SIZDNvn7YWx+gyhkFyXW
wsge0jb4nMOPOA2Lkz374lCBOAAViNtoeSFYitl7PCGtLyFAmoYkn6YYO8DnCA/uL7R89Spg/rIx
ggk0LyGzAGl6kssZR0/kVm6rePil46DdRXb2gofEWlPuqdVEkCNZptVRoESPABNzaOg5EVoWn3SZ
3UqCkxZApbtRpK16nYfwZAHbcb+f5qJ4mOTo7Cl1nRGkQjltMw5Z4BCyYZug2AUKFfyKmvy7EvNe
1/4r5LA/oWnszKqPGN4wyGCX9LhXjtNCibAIl9vZOLdCpMInm1iH1dRPX25Mk7IOiDvp870ajSc1
Lp4fGGGzBJ21JqPkNAELwnxDSG8z8UE05Q/TmcWmM02cf4vHQ45P3LlsgZV76RaYmQcAYoeB7FwN
Xby20nre05/g5omit1709o9q1oCiMv/gsgiQUe93u6iuwt1cTz/A3zmb+4xkVlV7dsrlez0+WPBe
Hw3Ekp+y0rjZqT5cXxmn2nJfY2OEAWv4zskspzd7GL2tmWhjNUryOkDE7jNjYM0G1P0xeTZZCyYZ
wCQJOxldbjpWwPtqxiecZcg0QBIPh66oo63ljkRcV8jV4EjfzXHD4pCbVA3TwjVv/7gv7RGzB33G
FVECP0TSX9rJfy2Cb1e/tUl8M6YYE2rX/CRzY6BzEZDbUnpXWZguAqLs72hOGxHoaeMZUIyMwPRW
NiRv2sIGskpNiHwWauY6wjnUpW+fDP5ybJdLw5HP2Cs1PNw4IA+hoii6WyEFPcSdh8fD+02ZEpAD
HyhlEa4iHkhcvdFxXOeL6cQQwU9p119mghy7LM99RgHsvYzqaY7GLxEQBmz4NQecof8wyvpd/Zbx
I6Z6MFbkH6sU91+3HKrtH62pXoTvnQwQauHU32rZodDFzciWgIgeeFXXbUwLtEZTBD+yNt6GhvyB
G7U/+bG1HZw0O7hBAoM5rIfDMBvrYnyMmsY5Mt3oTkVsc4m9UtCkAwu176h4ZzpkDVzKko42Q+a1
pxO1kg+D5jjYWFOzcqfqWWZYYG0mSTA8bSLfOLCSbJjt4jmK6N3hzcEsfsvshm4EgeIISLNHQTjh
zBY+JS8R7SfKF8yCZE4iTBuQDzo9o+PFkXt3APluidUeU47qxu/0Lo0iMF5vZAuAi5Ep756YkXpy
imM7i0PcusE+4kBkeXo4OBNYsTiCD7SsPXcFvpnimyOKli6abRzgIwNPy3deGpSHHjz+qm4ajklO
8F3EhtraETjEVWETZubT+qI/sDYgTB/mAEyd539QEEebMWyuZE9Up66WCRW2ax2iNjL3dydXjiGY
yQRHjFQSIDRFPBuhmZ6ZoURbVZkNldIgTnj6it1MilsfitVIPUkPrzP3kYNdZfFaFg1l9QgIfuWN
43thBf0ODflbvfw1Ml/Nk2z4dJTxTIUA/DUPrybrz327u7/cvccCTOQ2deVTY8ZQ8WPeH4TLf5h3
FTzuxiUOLQodCuIqxhIioi1rHY6H2eZciL+6YkK9/LRNyHWPo5lHuyyuqBYAWQClXFVdBI2PfyKI
TrUgjVzP2d7LeNAhXP2UQ72NEuZoumw5NLP7IQg2edz4FQlHPfCQla+Ijh8r44MBJkjNsngbnxc4
nMeFrWvV7KBwn2vKmSUOBaBqqQgmaNf14ksp/Bv7FemaurkFFbZJDqXz6e6sMC1CGObCvwQjuPc+
7d9tv/jZRWRCJNMwrw1AOZzxbMEJ2fkVLNWJuw0clmenZKgmF70S5ekpqyx5QuYL9WEgMNW2nD0u
lDfXZc9gOSfYMczoxwe4UdtcFKuixkGX45xYu0jEiXgP2bpyLKxknQan3LL/NgKxq0sfc5yd/X3f
poHVHQ310zGNV2Sw13i5U6QTngl9OzSWuCl0OHufLK11rTOoNqwBa7+frp3CVx+muxGbfbP47YXT
vE19GnF7t4+ZHs8OHaEzKA/ia1p8Sm1BwFmNtrzwxgc+SY0QYHiN+uFKZfvMaU1u5OL/LxYSgAAJ
4FosEJyVCRCCFoBp9V3yJDULRyAEKDAAFtDv2UIZmBfeQLmQB7yFQSDMP2poqJ6qREGoqMN90tPM
GwhsaTkCrjKp2isd0TZEQKuUJDkD9XKQY/0fwDHnOUEf/tKYc/wq2mWvTWpAMonjZ9YJyPw5bQyX
ybaks11brIwWfJKOFLetWhxPmuwDmrcw9goop4Zn7FunCfduBqgYZAHW+HQSa9swdl3hmkdTKpLY
FO2CQn4mOXA606KI8adrz0jk3CaSbgKKmy4ZrjpCBEBhkrfdzxCsBAgVSg6gCmvXgjmBfsNZDWAo
MJt/Lfx4vGFns8ZzYqa/yoVbUS0EC0xWw3FcqBYc2BUqVI93l8cob28VxnNOPBa7JDFPZo+uFx4L
+2O5CbLRYDOAoEHl/BYMYjpY3bcJYkNZdnhENocnJscobblPacrF037W7q3CT1dRk776DGwPCvNx
1ocWksw/YUXWUyyio8tZct16OZEv1d+2CvOPgHwQcOULojf7CvaYTnBPUkEeBvLpd7Pj/glqhTdN
ER+76ILDIjwn8YLin0cyjJL66IC7AO5mRjvTo0EmIKXTXLY3DECztQbRjtkIqkkI3oSbgJRdGkLx
Qj7pFmEAAebuMpkPg+KaDHl0sPXN7JHuGOBTJjAqKoGnsnSdwavAP0LAC3DFW8grJl8MC4plYbLk
WrLghjjxM7PFCEVSE/f9MXC9gQkRpv0Q7Tydppe2TcExmPO0RsmgHjtSACKAuHUGNyKwvmnfu0+y
8wuOUheNgHfTR7WxJ9Vmn3TknzFSu1ocsN3CI9oONysLFAz8qoZWJRBddMc6N7/DhVwTOTBskoVm
w/Cr3ocAbkIaQ6xWVCmQb/L5ImGSAvDut/48nccR0ovArG20ZDiOAtWWI5CNLUSdamHruAtlRy+8
HRvwTn+Zt2NC/68toFtPQlhE2qQMy+fNuDUZoJESKr7s9tXxAZVhAlCbZIS5z/wK5c/CkDexxIIt
Hj4qB5lLVj4jrpA7P8tbBspIGAp5yHBt0HXY0nzkBLVQhpjKcIxHU95rCEQ2KCJjYRKN5nJaQ6FT
JfvUh1RNjsKHTy5h4XUBcWbI34mop6aOOXXYDj0LFg1DMGxSWfErGAATmcsP5taQiZpperDLUBwS
1TTrJLa/Jf3gxjwbLswtkp5f8xr20gSEyWkMznd9BoHLoEhmmwMevkEORiw6rqU0bTui1Zobpzw2
aRMfbp3MW0tMG9ia4P9zdEAt1iAXm0BcDCUY9uK5WLhRZMH9ImDlZdYt+Stht6nr9BhePUyPNE0Z
G9F3JDaiOxIxvZNihECn7K03mdlBd2WAUsbepeHA9NCtV7lw1A5SK7NOa7gZbQR3nrujztwTg9F8
3YT1PhWGtQ/hDrmjWeOssDNiHmyiCZT1m9EvAJAaRIdKCcOYF/BWmhab8cYJpz258I/RmJAJD6qr
WZhd1ULvysF4edUlAgTG/Eb8ynFYbuTgmzCQeM6Lqv9E/FMsM7pwlQIIYxBs7HOo/DgtWfrkeGtL
aPNVMiJDWv6VwTPFrgEm0oCLXusqJ8BRHlPHqJ+9onxKyTw5Mb/xNiKc/lZmPB6c0rs4C9dswZpQ
OKoN/iQ23qwSOzuKr9nQrMJQi0OHPA9cEiYRSeyY6GFAcLfWTT1sTAN6gcfcYhMRmEHG9oyLv9hG
RvTZ2s+lLmeymvYzd5QYKK0HaOy7JMUBpXz2IhfUwWHyB4zGYN7QjTkE9yD3L+aFmeR9ADYBAqM6
hC7jS1SkHO5dO16PC0HOBCVXdMpnCg9djli/Vbvw5kwzfe08610yPsKWT38Fmai0CG4McReiQ9wh
0eCYzv2BiMxRz04s4zNjqsuA8HDV5CAzAogF5Am+x0EVbjpMXunCGfAWxg3M2sPSxSdgDmHMQtRL
qf9nEHvzwtorFureuPD30GU9NbA0Qn9UO8vitpGiDRH3NQDgi+RUtEP82NbTZ/oIDuq3k/O4TnWJ
i4CYMbMPvpKFBRhj68TfDVt/hhPIsnmGPGBty17zTKAGwzXG4e0ULSL95qwZxSc2+3LAKIx6Pnkj
OoeIMceOCN2iz2m6+jSUy5M4UkOz9oFNTBaPbAPCRZ9r74f0fX2EFFOf/KW6vr/840t4ePDniAO+
cxaNqclocmBLvTsj7l6D+8vdYPAfX/4//F5BF2OlOXjOARE0saRxG1Z9eepTHCLmyDkTgJOFw0++
mBwJswpaa9fqfdhmw4lEVqTmy6/i//ur+5f/7vfuf+Q//sa/+yNCjBwWEhdSv8BI6ySNjXu7ja/E
z8nFXDGuzQr+4TSFMwF7tGfiOQXW1P4QwxKIF7UQlpJhG3qZv4JSdCaRke4Ixs2dQI6MQVB8ix6Z
Kc7TFbUSGqL6JO2ehuDE2LXTdAuHPn3gztuzxNrQG6hJuiAerwOGIw2PYFO6k7lCUcqkkjaHy6h2
JbrkHC0QtBjdMTqWdTcfaLaFX19WZgUXkf9lzSSjymSZ6xRxRzDz9q4IhpVt/YxSB6peCKO6HOgi
WSmrpONTQnXYjwLrVIX2p2TpOIYAD0fnq7bDJ7Bp/t7nCL8MsY1u+GXXnnUOwSVamiGoBxkHAuXE
5bli13XoGYKy6XsURbZH0O1SUXqh8dYVf00VFC+D9amt6Q/N1XhDdsaPqNEeTfVp7yhdn6osw9I7
oquZWwBgrdxn+P9ABHOyH8bqG/7zhdqFbdBUb+ih6UtjisNsnD9SLkAnRHgJnxSrsdWRew+Txrih
InI2vKkfQ+vtOaWTF2eZLWkRyW9Fg2KVgprbjUFfHOxWvpYG8d56GCaY3Ilec16+OnPxKbvhZSwo
HMwF+DIUQY6mR9BsiaIz4DIH1h+AE8dp3FO/4DZEJV9z8EzUvJzoxmLUS7to3PjjJHdj2z4SfWGc
msDv1mEH4i7U343Lg6sb/sFKOcapGlMaWc8RHdjG1+25Gq82s+oVi2aH4ZqNZpMUWUwCOLkL8Vg8
z1P3EgdSMV63+03b+zN8qNE/eQU2FDnBxlBuKY7EZSB/p506BPmetEqPn45eelFMsP5MFhQYBzIO
8vMUVNjklpxsE/d8X9UZ8wONybNFKxFUXAsrArQu/Pmdg+Jq1rh3omCIIYW0UA8yNN+jdbi/f6u9
Op5PC2U0H5mW08mcPE7exbufZU/u6DylA7q3+I1Up+wsTcxNGPhTdPjurUupd2A5/rz/Q4FLZgbv
yRhoOceesdP0DPq49Q7oNsjRmOnFBj4ptO0kQ1IN7H0Bio5cYqDLZH3uHdecGFrZTNWhXSQu9PfH
tExPVdHxfeGCmNPKj3xvbbghIX0GNw71MBpXTv9ZsKPI+2xjzoICqAdwih7PO+Vbno3w1y/Std4J
XSzXThD+VLX14KQe9lH/cy7zj7Ht0TQSjeUP4acTxiFT7LR76cl1NGczPnUxwYEuIzPhCCTPeUOr
KPywGhzPvpPS3E+mz6yuJyb+9KP6lKiOMCV5RJqx+VK5zR8T3gQhuemtQ8iwMhuyuod8P2QiuZUx
k61uzt986QcXI6de5/iAzQ6Qz+TK9Fpk4ByNcOE2iPiSaoztY5mYhMjTdRnEQ0Ws66FLWiaObUBL
CKiMp+Kr1VkcZ356dp49lPNPEP3bqfFvI62ciIkjiEWss1P8nC+nKILRiU+a0S1IJg/MHVMIhsOr
BB0AsBaCmlqmDlUd/EpxH6Dm6sqttUDo7OX20y6t+kBx2aNyJjZEddAW8S0RFSjWJhXpOqTO2Iel
eowjj7lVnb6nde2sgiEtN3dL1eyDlmDfjmZWP4BKruXBTozQAXceLqYJmBPmlTVpeaQSpG7E8s8u
G/fDZ78g1JwFL3B/CeqZjr9N36BO2ktpEdhgMYmQDqKgvIHRBk4p1DZxd2b93FvuUS8DjftLt8C+
XNMw0Q2Gb2M2Eukrsab6bgI1qR+/C7Py1zJA6kwu2ZmSqbqzCzIN1DN6LeEprnBODASgMWrxOrM7
ieVlrnpahJrJ4j2BwrKTtxluBXOEnl3Ns7uzXS6HnvbbTsg8uv9FFAAcrJY1zTPtvwCf9XpIxJuA
AktkGAPtxmHm2bcXib7ps66Z4NUIzcpwfG+XCXYls2xjDtk3cqn42EuCmPHbxhu/EzQDEwO7/6aY
w+QJkTGsOEMMnC4InhyUp9g1R+YAZloRIVR2G9px8Xk2/k706zlJiLOnEu8aaEba5Wy1f2S9hYfg
Eo8uBotdxfkYOgbFhMIQRzgsIF/4A/TPSQWm2URd1l0Kfvo2KKtb6Lu/RuW8EG87fxpVdQ78YfxT
OMkleBrcOf5sC2baMxZQJjg16mSZqg1Tuzc7Jlxododdn9LBn7AMzDFD1MCukw+7I912cNvvSb37
ZEMQmfEUaeFxWhow7ZbO39BHjJpCXlylrUy3YW9zNiwRbDl4UTZWTHiVk4R/shmUW6TndQxwaRVV
c3mZfCSirTUHL/4iAQ+qVn5Zw1HX6kmb7m2hUW/cNsqOSkqYw80PelQMrvLFLVDMO5RxP930SYxJ
/Fq2Fm30hDRkhvo8GaxsEPR+2nkbnV2AbA9aO92OKrs+EgpvUnJVL9AgMT6Y4DSlMjnONrcB2agI
nP631HJgKwnaV8hEp5TKlpChmzd1+iG05m1DsOQpTSxC02KEXRNJqzhgLExRfI5e7NfHSNKDtac/
gZM/lBG5ZdlA1mYTH2WL5JvDu7dLBi5U0DnutQNHemQp7PYChcULni/OuXia/rjRwZoNrPtUuBs/
mrtzFLs4ZjrrqXWRao8tY0Xf8x7srtpP1dBceijDT53XxfvMjmkB0267SM981silkS+r8kICMtPV
lGZq35okt+ad9amI0dwlme2f/GVMcX8pOBOesvch1vWlzNL6UrQJtuea7uo/vqSRv1caqK1DrTKJ
eXiSOv6IJzxeBUg/FlQb4Grobsh9RU/VJPUWo+RiEwmMdRbrdWi4PuvdmGGh1u06Cz346r768P05
e4jc5ZrXC7N2oUs1mfHD7exgSx+g3Or4r+V7yxY5vTEO6jmjzughBWppl3FwR5YBHw8qR1VniFzz
GTuqG5L8Ge2cfMD0OWVP8mUAJUWmHWQWWXUIJIIxX7dAzBWMuRXmDUpiW9BLqjHNEEmrDiRfyK0M
CYL5Tz7HfxO+4f6XDAtLuPgZbWyDNlRu+1+Q810MWbfWxBsC+sHEMyv70mvzlNg6eOZyERWeJcDa
nVKv6NtsPTEpdnEm/3OJKYVSCjF7PiU5ipb0rVeSAncB+CVZYhyQrxTFWnqEBQ+187+tUE4e4zdv
/RyQlCJiNSGwmhIexQDhEDoPFN6Pzjo7GTp8QqNMGgnmvKWfFB/sOvzMS2e4qKBJj3bnXOuQKLP/
eJFFqbDVd6+R1TDXEtRJPQo4c/KJup87VW9r07p1PpG4//1lFP8l/sJa8O3Mu4QvHS6l+GffJYHc
FjMGHR304H/XfWR9goWH8+gQAILpxqPD0Scf80c9KTQ/fu5saOM7N9SOBNHlOblxInduzF/V1ReQ
4BEQ7DxRYH+h2f3Cg4sZp/NfzUkZxwzIAvqS6GnMUg9IW662lef9zq1WnRAHx882NkQkF6Svtjma
onEu3qxkBKJUwcFgifbXyD/DR9/qjnIkvRZJ6JO28ekJ1ZBag0XTpxfzJgXz8//+OjnYbv85JoRr
5EhKQBsMrvD9f8nLKB2iLGJ0AYfODjfEnvYg7dW+hktGi9+eKCXdFARPo8+9iZQ1hmTPPbAfnI6E
EzE9hmVgPsRMKPwpbw93A1vq6ubgRm4ASp24rG+3LqKr3DbjPP0gz+ZxNItxE2ZoGY2QcF+IKS/G
IM5oeP7798b3/bdvzuMNesiFoXr/801QEuDUlQSdHEDg5UfkpbRPd0PlJF9xrbBARlXDo8QHwfRK
7JxGjavaAEsiG4u9q6IIbvP6IGA/bEvJsJX5KTy3qTN/tIELa78taHVzW63UTIofrSt1jRw//0+/
ylxy4G0H5HdHqqNhZ/p3zxLpQch693TY7uQe8c94wpVrPc6VguYWmf4noExg6EzjytF8M0H+JySN
/aC66fY5DpiD8Dv7Bl4THkfXI8SEvY1E3Xin6+O9YJUg9yFNxLblzAG4C3x6w9zkMOWEJjsbnhzr
bMdPrQQf1ESWfGHTOyEth6jZ5PFDTVzXI4dZFoQQL2WbjuFZNeV7r7z+T8+wKxQaZs4E0clDCmq7
N92jY8h8Fxyuq8VLTS9/X5OrcpIcqDeGhZG0IOubKqn3Ppqxulrt7P5haT3Q/QzPnjdiqE1AEulO
Rq9pKPJtR+7HIzY7HBdGccB0mbBP0IOMd+zbLQQ6LCrDDkyT+sT2hnBcHXl28e8OgX6wU1wuomc7
Gtr6o/Q9WJeIFNBiCWDcbnGAiDvtXTKdDn1q+yirtLPNKTMIWrb+v4N4LNf3+c8JbBPC978+YQx4
oL3iyT0ENEwByAMxo7V58fv3vLefEh9ylohab0sz0T7nFkTDOIF/ioSeE78cNGgaZo6Jaf8qXPq8
gtnd3jeZk5sTwY7FNG3mAHuHrXAKdIuqftZy5WviPouJHqRq5dYh6mOtw/gTYRuiDbqja1HMF1Pz
J3M5uAfQn//Dw7fY6/9lYUFNgevNcwRwVfOek/SfgngMtzHmzvbjAwy2a5JN9tWGYb8mjDV5jNzu
THIU1LSofK3sAJl8b3avnGiuxtBxwGxV96QEHsveJ5NrcqOLEebgyzR96GbGs1z3qL+jokc5uAgh
5/GnhftvRVoLY5M0/cFDVEMsWwHxVQTIxSe7cg+0o7NdPkJgaf3G3eR24e4ad6+Yf21mxln/wyWw
vP+6CUEkEG5A+pJF99GCM/BP8TG9WeMIbuJDDznmOuWRvHREzVuF/eH5Wj/PkKlPTZT8hn+IfzWp
34cEdjvAyJ3nmzTkiqD+zDPg/dZLPmWomAvbeS38SKwaUuckm8jZbdr+PUg+Q2QKT/3Q/2pG0zzY
zYTPzRBAn1N/gyKFJ02RjAot9aqdEPk+Y+y4yt9KBm/XOWnfjUgn6yTMyPs22u4l8E9hWNavHR2h
TVOM9aHrqqe8NocrcKbxYYymL2kqCMTI9mCqoQ53vTc1pe5V20JcWS8/cpGYG8+2uE11om/oh5wH
WAP/i7lza07biqLwX8nkXYzO0eWc00nzQAzGxtjY4zrTvjAOdoWE7ggJ6df3E01nbBpTN+lM/cIL
oMtma7Mva691KYstgsYBKg1VY822bBVBX+l6SMd1+dWGUc1J1crZHltCzD6DqBqIoL3TwEOKDgJ2
caO3eTbdFuWN41T6Ygcg6iahGMxNB+IYvCRCzM3UQg6Zfl0anuotzFN1p0+3nZlWdsGooLFDQp6+
9sR2fWr5FcJWEEyPGgtAKmuKAZRLw1zl+kJ6GwvQEvCXHdCyMf2PB9Uae8Q29XrIClj6qUGyZx4n
4oqOQ3wa1XE5yjVI4k0alKi5sDhvi6Q42WkF+E5Y63GIBO8cRe0JkFPgeyF1+aKj2e2JYD3sVk00
BdMNERUCJZCl6cVIFEKeupCclfEdyRX5H4qwQ2vF4vPmiydyOl9dC5Srq3+1lQM79woQCpuR5H5b
FhzzFCaFOqJuKLvV70Us5+A2ZwLI1lWT0Bx12TDVAHOGBWXXvIy3ZuQrD5KploZL2HP8hXUKFlCB
tmhD+5Y98+w6XiFU0vh8E/JXcvVO34EUGzqKug+EqX+RbFsGPPnC+uWf/tYPVZlALSupXF9oV7i+
cQ9S5JWwaAzVCmkZm4Z1v0R4BZnT4hOIbokqpPuAdtnqJs0jxJ+RbR3lyk3PEVn4rYaLFfYEGndW
BK9EZsxuvrHk6gwSnh2EZubWMzqclFAWIF7eiInj+J8rhCF3eZvMvMzbXKFjCnSvqDcQX8XVpVn0
ggY6o8Cbw6m6mvfjvmsSUnYrhFSjMAX1iw4yLSsZneq6QiqwqvleQDtlp9KYfyFnPfMzwA+1h/xL
w6r0zHMTxuaZEEyGs3vG5nSqdTZDQzYH3Y8/hp5QlzKGw97xw8141ZTRsBWsbidt9TlppJo3UF46
bJv1e3rjZHWeQNa+hLL1LDSgb4U1l/IL7Yt6YmVMy7No3JFEXCoyXP5JmmYCeQj4Ex+tOALyqKk5
SyB9j7nUops4fjCv0gjIDSUYo7n2DN4L72S/B++pqePT1osXeTdJ6NgMY/QD7lijna3bAnYK9zrt
IF0g8XbOV3ARw0+vCvR+mEgngXFGLmvYw65Inat1SmoOMAlVNij50L7oYa7nZQwyBvUqBYd3YI+B
sfegth4JAbgavIt3G7F5c97BVX9SL8BiRuusmxi9Li5D8CAdtBXo17GMB0oyCqJkadYAA0wkhwKy
qylyjt3J3mP/b3aer+fvlddGKQG0vd4+lu3N4wZ89+bjh+Xup+Ax69/dCz3esrn7PR86fqB3j/uD
3rb548/vl0STqr+CIMzSZ6Q9LuXXM7af/SXtr/fYEeJ7rnj7wKEdMyCb8EADUdV5rjTq/bs4S4Ov
b1vGDGz0Bm1pBMWzTVR4+hMdM8Lx+/vTmsc/8+wO7h+SkCJwU5XhsnpmA0GN9TorHBzjiRXkQElU
DalpfbTxenaiZ1bQBkE9X/QERhroJpxDb80Kwra55te4wlEjwK4jfVvz6qleGvCpK2gfCifbYR2M
CEtGxsmePCkvPQvHf+L/zg2YhTs/6gZSDzzDsyDhQxfMkATO/swCcgCI3qF35LiuIiqTd74xK1AK
vTIkHPMDnz6Z1tyhtvGIQz9wBi6DIwVS/41awfmGhuYLgfFlK3h4OyqVRAXUociHDq3gDyjCpIcV
zF8am2/LF75FBvcdVvAc45CUUmWpv8cEZQaCtQHagMhI6j4yvLUngu5UL2f8Y5HRGRgbM+DueIOh
2X8QF+yBNty/ELQj5L+LC68IoeQc/aeW8eN9+fEPAAAA//8=</cx:binary>
              </cx:geoCache>
            </cx:geography>
          </cx:layoutPr>
          <cx:valueColors>
            <cx:minColor>
              <a:srgbClr val="FF0000"/>
            </cx:minColor>
            <cx:maxColor>
              <a:schemeClr val="bg1"/>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0A5EC81C-FD5D-4CF9-99EC-B404D2991D04}">
          <cx:spPr>
            <a:gradFill>
              <a:gsLst>
                <a:gs pos="100000">
                  <a:srgbClr val="7030A0">
                    <a:alpha val="50000"/>
                  </a:srgbClr>
                </a:gs>
                <a:gs pos="50000">
                  <a:srgbClr val="FF2489">
                    <a:alpha val="50000"/>
                  </a:srgbClr>
                </a:gs>
              </a:gsLst>
              <a:lin ang="5400000" scaled="0"/>
            </a:gradFill>
            <a:ln w="12700">
              <a:solidFill>
                <a:schemeClr val="bg1"/>
              </a:solidFill>
            </a:ln>
          </cx:spPr>
          <cx:dataPt idx="3">
            <cx:spPr>
              <a:gradFill>
                <a:gsLst>
                  <a:gs pos="100000">
                    <a:sysClr val="window" lastClr="FFFFFF"/>
                  </a:gs>
                  <a:gs pos="50000">
                    <a:srgbClr val="FF2489">
                      <a:alpha val="50000"/>
                    </a:srgbClr>
                  </a:gs>
                </a:gsLst>
                <a:lin ang="5400000" scaled="0"/>
              </a:gradFill>
            </cx:spPr>
          </cx:dataPt>
          <cx:dataLabels pos="ctr">
            <cx:txPr>
              <a:bodyPr spcFirstLastPara="1" vertOverflow="ellipsis" horzOverflow="overflow" wrap="square" lIns="0" tIns="0" rIns="0" bIns="0" anchor="ctr" anchorCtr="1"/>
              <a:lstStyle/>
              <a:p>
                <a:pPr algn="ctr" rtl="0">
                  <a:defRPr>
                    <a:solidFill>
                      <a:schemeClr val="bg1"/>
                    </a:solidFill>
                    <a:latin typeface="Montserrat" panose="00000500000000000000" pitchFamily="2" charset="0"/>
                    <a:ea typeface="Montserrat" panose="00000500000000000000" pitchFamily="2" charset="0"/>
                    <a:cs typeface="Montserrat" panose="00000500000000000000" pitchFamily="2" charset="0"/>
                  </a:defRPr>
                </a:pPr>
                <a:endParaRPr lang="en-US" sz="900" b="0" i="0" u="none" strike="noStrike" baseline="0">
                  <a:solidFill>
                    <a:schemeClr val="bg1"/>
                  </a:solidFill>
                  <a:latin typeface="Montserrat" panose="00000500000000000000" pitchFamily="2" charset="0"/>
                </a:endParaRPr>
              </a:p>
            </cx:txPr>
            <cx:visibility seriesName="0" categoryName="0" value="1"/>
            <cx:separator>, </cx:separator>
          </cx:dataLabels>
          <cx:dataId val="0"/>
          <cx:layoutPr>
            <cx:subtotals>
              <cx:idx val="3"/>
            </cx:subtotals>
          </cx:layoutPr>
        </cx:series>
      </cx:plotAreaRegion>
      <cx:axis id="0">
        <cx:catScaling gapWidth="0.5"/>
        <cx:majorGridlines>
          <cx:spPr>
            <a:ln>
              <a:gradFill>
                <a:gsLst>
                  <a:gs pos="0">
                    <a:schemeClr val="accent1">
                      <a:lumMod val="5000"/>
                      <a:lumOff val="95000"/>
                    </a:schemeClr>
                  </a:gs>
                  <a:gs pos="74000">
                    <a:schemeClr val="accent1">
                      <a:lumMod val="45000"/>
                      <a:lumOff val="55000"/>
                    </a:schemeClr>
                  </a:gs>
                  <a:gs pos="100000">
                    <a:schemeClr val="accent1">
                      <a:lumMod val="30000"/>
                      <a:lumOff val="70000"/>
                    </a:schemeClr>
                  </a:gs>
                </a:gsLst>
                <a:lin ang="5400000" scaled="1"/>
              </a:gradFill>
            </a:ln>
          </cx:spPr>
        </cx:majorGridlines>
        <cx:tickLabels/>
        <cx:numFmt formatCode="#,##0.00" sourceLinked="0"/>
        <cx:spPr>
          <a:ln>
            <a:solidFill>
              <a:schemeClr val="bg1"/>
            </a:solidFill>
          </a:ln>
        </cx:spPr>
        <cx:txPr>
          <a:bodyPr spcFirstLastPara="1" vertOverflow="ellipsis" horzOverflow="overflow" wrap="square" lIns="0" tIns="0" rIns="0" bIns="0" anchor="ctr" anchorCtr="1"/>
          <a:lstStyle/>
          <a:p>
            <a:pPr algn="ctr" rtl="0">
              <a:defRPr>
                <a:solidFill>
                  <a:schemeClr val="bg1"/>
                </a:solidFill>
                <a:latin typeface="Montserrat" panose="00000500000000000000" pitchFamily="2" charset="0"/>
                <a:ea typeface="Montserrat" panose="00000500000000000000" pitchFamily="2" charset="0"/>
                <a:cs typeface="Montserrat" panose="00000500000000000000" pitchFamily="2" charset="0"/>
              </a:defRPr>
            </a:pPr>
            <a:endParaRPr lang="en-US" sz="900" b="0" i="0" u="none" strike="noStrike" baseline="0">
              <a:solidFill>
                <a:schemeClr val="bg1"/>
              </a:solidFill>
              <a:latin typeface="Montserrat" panose="00000500000000000000" pitchFamily="2" charset="0"/>
            </a:endParaRPr>
          </a:p>
        </cx:txPr>
      </cx:axis>
      <cx:axis id="1" hidden="1">
        <cx:valScaling/>
        <cx:tickLabels/>
        <cx:txPr>
          <a:bodyPr vertOverflow="overflow" horzOverflow="overflow" wrap="square" lIns="0" tIns="0" rIns="0" bIns="0"/>
          <a:lstStyle/>
          <a:p>
            <a:pPr algn="ctr" rtl="0">
              <a:defRPr sz="900" b="0" i="0">
                <a:solidFill>
                  <a:srgbClr val="595959"/>
                </a:solidFill>
                <a:latin typeface="Montserrat" panose="00000500000000000000" pitchFamily="2" charset="0"/>
                <a:ea typeface="Montserrat" panose="00000500000000000000" pitchFamily="2" charset="0"/>
                <a:cs typeface="Montserrat" panose="00000500000000000000" pitchFamily="2" charset="0"/>
              </a:defRPr>
            </a:pPr>
            <a:endParaRPr lang="en-US">
              <a:latin typeface="Montserrat" panose="00000500000000000000" pitchFamily="2" charset="0"/>
            </a:endParaRPr>
          </a:p>
        </cx:txPr>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_xlchart.v5.4</cx:f>
      </cx:strDim>
      <cx:numDim type="colorVal">
        <cx:f>_xlchart.v5.5</cx:f>
      </cx:numDim>
    </cx:data>
  </cx:chartData>
  <cx:chart>
    <cx:plotArea>
      <cx:plotAreaRegion>
        <cx:series layoutId="regionMap" uniqueId="{5E82502E-EC67-4191-90F8-16841ACC35E7}">
          <cx:dataId val="0"/>
          <cx:layoutPr>
            <cx:geography viewedRegionType="dataOnly" cultureLanguage="en-US" cultureRegion="US" attribution="Powered by Bing">
              <cx:geoCache provider="{E9337A44-BEBE-4D9F-B70C-5C5E7DAFC167}">
                <cx:binary>1Htpb9y4tu1fCfL5KS2KpCgenL7AlWpwuQZPceLkC+E4bpGaqFmUfv3dYqVddnVudz/gvAc0EDDc
ay+yVEWRe6L//WT+9ZQ9P9bvTJ4Vzb+ezK/vZduW//rll+ZJPuePzYdcPdW60b+1H550/ov+7Tf1
9PzL9/pxUEX8i+ci8suTfKzbZ/P+v/4Ns8XPeqefHluli5vuuR5vn5sua5s/0f1U9e7xe66KhWra
Wj216Nf3/509fnvMH9+/ey5a1Y4fx/L51/dvSO/f/XI+1R8+9l0GT9Z232Es9j4w3yee7wbQUhag
9+8yXcQ/1E7gfwiIi7HnYuTR3z/38JjD2L/xMPZRHr9/r5+bBr6M/f/VwDdPDvju/bsn3RXt/IPF
8Nv9+v6+UO3z93d37WP73Lx/pxodHQmRnh///s5+31/e/uT/9e8zAH6BM+TVqpz/XH+l+sOirJ91
Hav/7KL4JPCCgHl+4MLynC8K/kAIwYy4ASHAof7bhfkbD/TzhXkZeLYw6//+Ry7MKtO1+v4fXBgv
+EA5pcjD3EXYZ4if7RbvAwkYJl6Af7owf+OBfr4wLwPPFmb1z9wxe9U087+yVL+/uf+Zo8xzA0ZY
4GPmc4rPFod/gJ2CCEZBQBh0vd8/+3ic/c2H+vkCvRl8tkh7OKT+gcfaQdetfBc91jpTxX9wE2H6
gWKOGcUuReyPJofxDyigBHsEwwE3G5636/T3n+vnS3U+/my1DtE/crU+PhcFGNnn599/rP/AhqJg
+z3OYU9RjxD0BzPkf8CwTBRWiWNKiQ+n4dEvOW6ov/VIP1+jV0PPlufj4R+5PHe6+3+zmfAH7sJu
AnMDq8TBlzs79NwPAYcFQghR5v3RVfj7z/XzhToff7Zad/+MzfTnp/NrX/sN8//W1+YfqAsbBZEA
Iwo7i71dK84/uCjArscRI4H7h/105gv/74/186U6G/7mm/x/crT/dyf8JUZZPLaPSxvcvPLD/1xr
vy5EXGdD38RIb77t78fU5vuv7+Fge7WM8xRvzrCzH+34m7+Me35s2l/fO77/gTPYhYwT7iHYh+/f
Dc+zBjFwCDlh3IcTlHt8PiGL2az++p6hD5gShn3sBTayauYTAoYEHzicqYhz5IF/yTz2ElFe62yM
dfHyY/yQ3xVdfq1V0TYQziH4NuWRNz8l8QOY3eU+wh64RBiCCtA/Pd5C2Ap09H8ylNQFGlL6XGG9
p4WL702VeYtSTnyNet+7H0jlLfKp5murdQMHHbVeXeCjNsvSH9qfjbVTWfLPxiL+qGItF3FfVlvb
BFlWleFJ5mastmxuzrAknsrfiU6z84vWXMRkqnenJiv5a1GR3Nnq9IJXHH+OyyzfYZ/HkTOL1Vi4
y2GQbO35FfnssfZ7WrTDVWymEEm51KxOVuk0jF9pWUVFi/jnPjYrypO2FaHLJrLIxCS241iJre35
JRfbQsR+HZ7kVCB82fdJmI5uvCRMjGFb4yReBMOEtiZDrFrBAYG2VpZ+d+Vo4X4rU5VcjAkpdskk
9S6bGykMizK3JNGZwoq28VWtd2mZOk1ou+UFj4d0Z3WZMc4yliZZxvHYrwyegkPS1P0qLkVwkHNv
MsaENad6UaK1bnDzibuVc91mOl2njtShKXt96OdGOCk0rBpDWhZD2LZD3JUhyf18UVYxX+O2PaC4
nQ5x6ZA7pFWz9HoRr2pT0zsZl8M+Lpv7Ks/FwpUu7W/TNGkujYzAU29uOzdrb+F79BeFUuqIWcW8
V0KuknhjRX/y4ts/G2Qnymh/gWutN4PBugqp6sbtEKSvG4uVHjOvFBbrSXn/Y80DfBiT/oKgIbuq
sZJ3Qjh03RAfRTXx5Z1pRhT2Q2MWiTe06ypt8RYhr7ss2dBfBKhSB2oSf1kEk771TIAj6qTyc5qx
IhwM77dlUbkL7ZksSoYm+WR72UuvGRx1xE49hj3vIsmkv0RZrSLECrrmUnQysvJQ9HQd5zy+6NHY
LfpJVqHTDPKOmbS4mOq+uoiNG9yWTV+HvZMn36UZlm0l86+tGNFCEkftaeuJXYxTshDtKFa6IzTM
SxGjELsuDeGl16sy8/RBjlIfXFbrwzg3FRtoaHhdrqyiDkaJYN+AxpEtDYOqfGKd2Vci++ol+SCj
klfO5SwWRd/LSLPJucSd/grbE77Qi1gXpL5ppg3CU76daIurkKQEbZMiS+NFm+p2iYepPoJHfdKg
b36ZywuWU7XU0vGjrneSYE2dJ6fNzT5lAh9yw6MgYdn0qc+GLHQrFQdFGMRtFiJajmFM0/GaT9Qc
m4IsYIR6jcQmCHVVT2tBgGoyExnijeuMxepGC+2F3ljnT2qIL0zSmc+0qQ+sqNbpfI7YBk49saXz
OWLF3B4mJxkW8EpMhQpZjZJd26N8L2vCFmBupodYuDu/8fzvUk13ZKLqcx7wYelSkez0VOd7xfkP
al9Mu4Tk+vMrU/gT64IQhNRvrAt3uUc49Qn3fTBY7mx9XlkXhnLVSV8Gz6mvso3iaZKFHlflpVP6
+rJNPZBt91w+p76S/9A9H9uMUxo5rSFLgif3vqvi24qO5ipXKrnXQyTyJo+EHsUym5fZNsifCJxh
eborsvaI556WOLTaYB5hnFosLe807GXECafeFOPQjvjrz6iKel8VQ3E3BnUaNr0ebpRX1zvhy2RB
/bZ8jNP+MjY4/pRzR21IIPJVXAflY79tVZw+NrluVpBmDi78LG0+OU6+yZM0HKb2zsRTce34Lb3N
ZbePR9Y9jJTKiwkSikvE2u6h6Ks8zOtGXuW0iS/qmKEI1SgPeT3Kr71oxih3XbPri2C8y9Pqms14
Exi5dPNJbCpFi89T50YW73jCVmObeGuRp/Iraq+G0bAHMRbORd/VZGnhuCebNinVfcyDdtuSKV2I
IVZfsZcs/uLtCyBh8/btYwzDiUdwgMHDgVfx7ds3JThofNdX3xOU4lRFYLoSN52+Enfyo2H0wGco
Bb7tpgBMuR6/uhn3Iydum93UjPhWxs7nETbsCg06WYyZSHc1dtNdXtY/ehZzgvw6Lab44gy3XNP5
pgkt76RO/Oq6xjX84j+ZzmJuk6xL2d0wSvTSdN2wc9uc7tI6SJa5nuKH1k+u2Ly5qaDXlU/cz5bq
SfKD2k/eK6pmGfuuHXydlDn67ItRL1GJ5KKWbUxk6BBnKovroBs2sCVXQ0KSOJx7bkbSOIw7+aP3
VnvOc4xamVTDiLc8HTTo0qs7EgUFd3fOOL1ueIk2CfbrzRl+4qaidHdW9KnetSYXFyodxy48UU5j
LUZ1ceUNmbmwQ63S4ufDcu7eOqk3LIxOV2LKxo9gPJMIBah+8MdWhaoNhm9x2e6nNJZxmKRtqJTT
qTBXZdhSXt8ildeRQ4t7lJjkypOud/8iTTzG90pV916fJ1dolmadlTywVCfm3xo3zZ/wMsvp82L4
BCu96E6fN+tO0suT0SJjm7RUXZggJfdBGZPIUE8vckbivcVs79SkVhFnJPKR+cH7GVkaIS7+fCcz
CHxfb2SInTAmAcQnkJ7lc9DzdiMbqRxP1tj5rhL3rp3q4CZgSbJvUtFHdkeDS/DUFTi4AddH7asX
PAC8ecH7SQ2RrrxxdiGeDFP8Fd/iOGZPmXhUNb/lbTZ1IWxutBMvb+2xN2Pu1FTLRPkk5LJxgTi/
1FZtG/u22Z4lgnUkoY8JzGjB4+QBEkVUTdJdOBqc4ipLy7DoebGtZqc419hdSxerhRXdIshuWpQc
JT0zsIjLUJlcbxX9OrVZFIiRbrOqba4GbyijVqX5U0VllAjffM3BTV6eGD79Luhl0wf+hmGchi3y
wck6ySX+C29grjqdr+Ic7HoehRRGgM9XsexGzeAMCr47cYaoE1JUeUsbGGq0zjrP+WiFNL0YaOl8
LJWv79T42OdsK5ok3vt+DV7hi1gKFx44GcRRyxWrb3g8LlywN3SqvB0mWXzRlK63o3MPz5jtWeyk
1aVw1iee7Q1quEXFpHYD4xCDEM+s2qpurtIp/tFYhe64gaDwd8xSJjCykVWUNDM0rOdxaAbtNJZt
iTwdefjnO8X/406B1BDEhx4nNPAgpn+7U2LaK8c1En+nRRtHjVJo1700fqPgTbVy2xLwDst4iVvV
XJ6gqoCFyVSPl5Oi5OColBzSJgsTLJs9GTty8ObG4ioh2ZKPiERnCqs1PIPI1lPLtuNOu9GTYtnB
1X2yUF7+UBmFNlTT5qoxXXOF596Ma+KPF0dumpD0inTptie9dz95ml8zprb1UOJ7nI7B9ayroEJw
0jWzRMjwUetsXGrPqTbNUCZb20uG8Ucve+mdtKdePLBkm3pNvf7ztYEC4B82QAC1J+LTwJ2TssR9
uziSSZElo1t/T9tiasiSlXxVy9HZZ0F1XTqm31jpCDEkprAuunER44BH2VGe2VafpGq8HFi9GYvA
2eNc0n49cv1qGquwXOV7ZNHqoQ1FWSdRoifnC/WKW13WKA4hQTK2DP6P8bXxiurrIMo4ytrCvXPl
ZJaFdsS+Kt1k46mi2gS+xPsUjOYSDUl9h/MiicZGxl/nGWXK3HlGIuL0NsCyXhOnxGE7VPkTcd11
ZYbxQfW5WE4OGy5R5otry8hqfzhkSZKErX1d59fTkM7dMfvODtVYhhTH2ap70ZyI2uuyBY77IioG
3Nxwo8OsMvKOVFzeeUPnLRQPmpXFXhitqdIFMuK2muNHOsli5QmhFs0sWkxlLF9VHHw/ZiPO+EUu
IFK7sUSLOTxJFhNKmhurOM2V28C18EiIGqe9JJVcVm1QHLrYQDw895iX60NJC7pFVbw8wy3DKueR
lnoaROeR9TzyZVrLsLilecocp7XQ2fC30zZc/4XNDv7wslMPLilQGsyVVI/iM5vd+spNxrQQT+lY
LBBivg67qYII3YUw3UdBvrViRQUKaZ1MCz1BTBha9RkxCSRj0ZFuSWaewzJPdDulFe2UQUmvMg/n
K5W040ERXHphK7LuUG4tMg14PKQWZmUiVvHgmjADo+6FJz1kbbuQsSxdT0iNh6P6xywIskhhXed0
qeNlWQddCxmTrt6hRFf5wnZt0ziZ2Obx0gruQOrdK/KJNs4aCZW0rZMtoTAO01no2BWdAgPEsFiJ
JtP7pijGVQk+e8gg97a3mG0oZBZMaLvBwHalO9YbX7byB3YiSt7+mMFivKT88s+POwa56zfmHrIB
LiEumYu4CFy3s9i/G0RQu9VkvpkaMpxuWBinCH1i6B7s042muSgj1pLfcC/5dkrc/g7SVc1FyvIh
sqJt+vKjX0zVrRU8VXULwphYWVGigu7jhN5YqRNFf9cr8VuaVd3W653yADklcozvx9FZ6mFwtjZ2
P8boWcDlSvZZGp142EbvvBPLitOFk11a45Nz8BDSMnMX1t7otyIfeb5oWbmCdD/d40zf2aSmbco0
v477ujxYSYzMLDO4nLA8ZkGT2j/xNRpx1INhviSJwQvby30TfKzGejfM8anFyZiSS96K4GMblOc4
HlwwA4mqowG5sfgrC0bO8jnMpdydK++Q0gGjg4MzCxbzKaG8bJ1vaZMuW0hH4dCpg2qBdGcW1uyf
3IOg5+YQfLWAKkqgWjdhzHG1SKfpB99iduSkJnPon8A4zLPOjsdxrrfzHz9UJew3Bvs6NXlzk89N
z26lS6rroxs4+4KQVTkhcZCn12WyI50XGdhqN2mb0Tvu9PGiIZqsY8HpXTH5ydavvCq0WoMMvZsH
EAFHu4UgiQ4DhinMmqZYW3fV4Wm3gGNQX1gxzuEV9TKkL9y5PiLF71pbTDlpbTHFat2ZfDYWpW5x
r/Mh30yl+U2MXn4tXVkcGyfuv09lijYWssouyPpN4tW/5agprjPXmxaGexi+Sa6LbpXgeNHPwUDS
N2k0eiO9qka327KGlkvaiPhrw5yoFhI/TJNYxHGl18J0cgH+grzrKyzvUGqWPG6dKwsZZTTEJqVc
DDQBt6UbvCVvu2IlHdVHFGl+VREeXLG5V9I4DiFBlm1OCpNysq+cKbK0E24n6dqif6WA9O8UYtcB
/1EJMm37uoKEVQoOelLqa9fxn1rYVw9jr4sVQ3Rc+2U5PohOX/ldMNymUv6FbUN0roqBywjVNVs1
Ywj5jPjY9XkAt1Agv/nWkwsqr2nHxtffmnEIFoUQ9abNu0NixnQMTSHNPta12dueTotm49fNAeK5
hl5a8izmg0jGkOPbzM3YnmuVX5Scy8vWGfI9SyZ/yYrc3IFl4WGtVP7IcrNNu7IBBysLQtan3nc2
jklYuPTgQU5wD0n8AjJcwQh1JfBIqskNgtDPxuK6YGnI2bTucuGFsvdS9ezBzcpFMco8mmbTc2p8
qZpdMDcnrC/K0EUmDhkUp5cc3Lv2Vvf+phD1Re4Z/BknUi/GktANzRz8ufWDnfB4edtl43CbtGIL
+yX9VLIrxqZ0B4+S7mzPNsFUj02Y9O1WNxm6sFjNe6gQebG7PobNUHj6mJWNWJ8CbRubn0QbWNu4
+4VrIcvwnXIpaN9umjIet6dm6stxm2f5RZ633gXGcVmFJ+1RZhIKVr6YNjQZyNXkD4uuyKs9niUL
tXBEbd3W7K0EL+QPvNeuWo2JO0QnzFKghvMVdWOzHiDHW39LsFssh9b4G1z4EH6VY/wlxwWOIHc5
bvWYF59RnRxxLYTejDJJlpCZk1+wbiAX5SN+RfLCv0GkvfdnnEKCZJVyI9aFwwooIo1yGkJRGTRu
ezP4dwXW6r7VK5t4Ig2ygs0fERnIWWOFbKbF/StarFZVwuXyz70FuNv1hy0FPgJcVmWBB2bG9+ct
96pUYPBQlLyY8Ldcwn6Z77bubOMEU7KqxqwNTxiR7diHHiTCj5wiy9wd7Dz6Mspyz0TLp+5YhFkO
X4lV7Z10pvEy6TkkRudmpG5ECJitE+Srxg3HyisuKk+TI01iP135bhNEFsNDiha04tXK5YGJStPk
G2Qq/rHyHXfp4xIqurNYTqS+SNtAQtgBYjIWUA/UZRtasQsouupdsrdSKif9MabHgRbJ/f5CJAm7
jrl6Sty82OY+JJ07YkRoS2DjHICcYe6MpW95J8yhULk+1trOxnU4GLd08NJwcuIvXZqnn5q+d5bI
k+BajbHY+5PbLzKaul/cKd64qPO/v6WmDLwwMlNp1fcLZcywDmrJoPLSy0MwN5UL6VzXlZFUmTz4
tMrd0GqtPATmAMEe2Ti1l7mhxXhP5aF20jbCciyWr8ZVjsfWWQD3ACopsys8tV8nxt1PiQ82neSQ
HLNiXQ5kzVJZLK3YeJla4mAQ6yM5EzLysr7eWjF2qgdGZXflxzX6JNMmCjB97kQHxUSK6d1IK7Uv
ffRgvTkLQW1uC/GtumKas12cklsyaqhz2oAM5ZMblghySadI7RSWWa1XQULpLF5zhKs3Bqngkk8C
Tp+2G5PLSpGNNG4eJl4AJfex2eK5ifOygYIh9Cadajjt+OIE2Z6lWYYVbeO2rNkKgZo1VN1VmMRd
sPYEw0utlXrwtR5DNY3TPh1i8YmPV5L16sEVVGwnURSRFT2ekwXz3XxjRd0W275A4japky+i8R9T
NLJF7AtzyaXO71uZbeusH79aXM24R9yf4gxy6pfKwVNoy6HG5+nSirYmaquhVnEqm56wbmovysnd
OI2L98KVegXGz4WiN4inhr+IwqV5SCui1lYbQ+5jPLLrykv2k9qIssL7hCfVMjakWOIJB3sDYXgY
D0P1BRIHU6SkL7Y9ZCbvy07AZlfVF5I6ZJ14WbtqJrf8Unlkr8Cy3wVE8uPwaaadDc87Z2FxCBnI
kqpkp6rAeXX9AesyCZOc4Ut7/QE8AXTVTAjWAS5NjAVrIzpBtBR0cXrFuntlBAtCiMrBk4Ri48Io
p172CRSwLAa3o6GCwe55p9/QCvqQDuAmh7J0+A0ZbydI7ukI8cJZpB5WK4o7eefySszKar77IHr/
6s8tBKJzxuC10+VBCA9XpHy4Wk99uGd/lttkuVNUfdGXX0tB+igH/2vr9qqoQ6wQtMe+Lyjd9qx0
I0/6JKJWdSRY1bGpablOBpWFUPys1n1eZMdEdDmLAbybS+ufC+2Xa+002dJ6736vf2iTPtc3HLaq
vb9g7zPYXtd09zXr1OaEn65CDL8rLd/eiTjRuDvcJ1Nzq70inIpU3aeJWbI+nx48lMGeUrkDKa56
fODDZEIOOd5DyocjzZlYv8+N40XW4QHvwl0JitSxPmaxkyd0VtE4kc/cqTPxNDPYKXWsYpwm9Uy/
a3ESXHHTHmxdMlfDDXLS4TOpabUkSdbuuJPynROPcuk4Sf7Q4PqgGkjwdzZBXMRtfCvAloaobKsr
QsH3HTz3Eqz2+IAbml80Yw31glm0NA+uMu1K1BehFmMFaW2TX5/e5XjM7/vSuJfHlxn7pbnAOQRE
lmKbdn7xpa/vu0G7lyf8xLVzHjeNQ/VxvkSPKmomWUcQ0aS3kIlGC9NQviw5TW5t4+Xq65STcWsl
MaDgWqQPVrBjJBPeBre8gcsyMOZn85gidf/CxaLz32OdbSDscQjh4ZIRntNyZ1FLatImF1KXX1vp
5ZeQl5P7jPB4b5oxj1IIPha0oUWzsODP1FbRlvRL05ByaxMuLb/q/Li/tUJa183CE4FcW9ExHdq7
wtwekz1p6j5XmsW7vg7oxYioioQxdFgkvIsXuCr1YqhH/6JKus8KQp+lVhIu8EwTv6JkQAzyh/hz
UJDk0mL+HFsmowO1OFGtrTSNpJvv2sHdpqEv4QTUuiFhITi5CeS0tA+VexCmuqkvlzZrJHQnb6CQ
Hfk6Hu4soyYZFHCKTG+sWDE/uBzmrIAVEc5IWKVqWGdkKnYlMYsWvKWDX47jYapayDMi6Q7LuHPa
SAZd4S+sqnHcr7wMyMXI4ymK41he6LHoF7Ex6Faypl9MkAm4jdOxX5i5l8yYFoG3d6zbzlLEwUYq
KKVn8ppKD8omc9PM9SWLQ9B3baVJuUuoY/Nt4KfsenL6L/boaHQ8rfrSydeoHuJt1yb+Rhbips1M
s7dX1lqvSDeS1wKKlXCk28bJxU2asmZvpRPDXnmzo17msAwVmzHEsOPD07loDzsPNXLfiu9nsBVZ
78k95DWscDoy7flodaL7fjosba8i+74Jav8wG6sySNIdhlrdJcSNcBkmocPeRRouywSZgeSQVPCj
0uRTJ0kf5m2lH6u8veYZEb/57be+GH24BYHKpYYbhN+bFn0tfF58iVM/jgooeFyWHgTUnoPZfvQS
tk9Yy/aKNnpToPQmSAs8LeSMWUUR3PkSfMDedeYA3MRJVPRevD7lcUyRrTTv9/AW3ASxJE8vnSxO
jkjye2dWtYhdObJPt76bBXtHNt0UDjXkoTrq1BCKAMgR3OBcVK0oV8XA1I1KKL0sXaNC2bVuFjWE
xgvHTfnKOgdw+tQ3yXiVOcG6gktsu9P5x+DXWIG/l0fHo69vblsZOEuG4JrloNLsI/AfkCDdt075
edgjKPZQwptL5pZ4WdVQQ2J5E1qG7pBatHWd7vOuYwdfkDJKK+ZtnECD0Q043ZYQuW7rubHiqakr
dz3gTG5OUOenwxqPtZo+obrp1pDwXkISWh48qEZeG6hkXwdO4kNINbF1z4gjQh0k/UpWvhtZNZmJ
ysgEIo8YCplVsg5UxkPcY75Osnq6RHlR7LK0RasO1fDywN9aRg0V7HPF6JOZaPFcpjhkHK7xhVM8
XjhVbb6lDtyl8LpGLEbIoIZBr+s77ciQwx9d3GRNUN3ppFNLt0vTlVVi1bIr4fCVVVooRoUTtpC9
2ljRcbNhS2MKAf6QtiXkabL7LMHZfqrKYlFSuI+7qho3X6ocyiEyg+IK/NEA1FBs14K2SWf1sed6
VIdlAcWXE8eKcNz664AY5zIV0mOhIbW6lCp5MNrwK1Hl/Kqfe5WnnMhNy3FpFUOqzYWoYyeE6IVF
qVBwrARmfPA8qJwZ9rnsPbGNTdlEBaR4qpwk06epcF14cb3k1jaxc9+JSlw7kKG8bWlhtmisv570
uCbBciiNt7CY5zaPgTYJOAoMLpits1FBpSQuH1ua+wvue3qnBpcdEBqHCN6U/OknjDJ20WooyQOG
8Ow2hjoAhiDj3koJjV9Jsw48DSg5z0yNnOVJmnWj76fPORQztpnukusO7swd91uVQYbYQEXg6K7b
i8dF028FgQt7oswPY4ucTzRoorqe+o/CafpbFxWbLNPOJ1JQs6twhsJhZiXlwNZJJcul1WaJbBay
KeF2cQlXCOzUns6ya9R2r4KDfuj1uhbJjydIYpyv2zhNwiYN8M5M3m2XsymDlVHZsveh1IuGoLm1
DdRLD6bUdNmK5oraiyt1AxUyqVrI9M73YY5gNlK97j0opYo4ARPmOxCbeWlxXeL+fyj7siY5eaTr
X0QEu+AWal+6q6t33xBuuxsESAiQEPDr34Pa4/b4mW8mvhuC1EK1q5CUefKcNAcV1tK3ZbE3LV/N
X0MLJ2AX01EzZ1yG2sSKt4OANmJHG9tdI1fUJ2CX1u89yGVOk70TFlHAyVI+BnUMyr6j5tMoHOdI
rGRUKZxEa/VJ5qnpIQ7n4dHOSXcY8uiPdn/0ynMzN28sZ94Vh09q1178YJCWJsrSmGpxNVaZkRdn
yLJPXMYFCJoOqm0OpnPIZbxCIq7eGpN6odyWlLgr87Rw6qYDcS2SBFHWbwanKQFpxsgVZ11wsn3A
8B1xwkRnsnjD2rsbnCp/9D0cYMJl3samTXuelnQIoult31n0J6k9lmALVvfZnFtbVUzTDiyk4VrP
kUrMkLIC2gIWyLdaW/hFhgLkNZcN/yMX5P8HZ5LYhECQtIhlPeevaMwDrzN3YlF/o7RKwqFVF8ez
+msl3eog+qpNwFqSV9MmSO9g06/V1pimY/bI37NGy9lNTSyt+yAcEj6n0RizKvHV1w24FezOs3N3
DTQKlADiyf5oLhkL2k0T2N9ny+qPPCejSFzi9kd7uZghxvS5xDxz+zX5jznmOePUvf6P6NWQO5o/
UgYuwTkE9Q940FBu/eP76ju7LzTz9Ks7cLZhuVMm3uJPOMvF3ImixrFObXntKCn3po0uToVuA3Qg
D9BvieWViWlUFY3OzPXIqRoIQqAmRzAaOrd/3Q1u7X62jb/v/v/HabfbyCCftyapFYAQnBQ+gDUT
Fhsz98vqaLJYxqz8sfzDNL1fg7/mymaIkr8Gf5l53+GDaitL7dEhp6hpmttoqnZsYXeYC/B6L2Wx
520BwBb39Rzz25B4qe/a7VtXTVYCjrK8g07D3YkKQWQR+RXiAs9LynEIf1ZZ0uPX/hlWykpYPZYH
4WBLDkUvkmis+Us+Ycu3itHZGpOP5MFqCL/jLpLSYOfdQHzJXmjd9LvCUpAaGLOc5yTU2XTW5TA9
efy9ZDN/0TXnR8+Pljcbj4bSgK6ayO4PpnfyrTQueAfCqD0inMBfYB5mM5pvzF/wafrxQxMNqCsS
8/baD8ENy4tgHQQl3SsQ61bdSAKkNER2oeXCka1a+obF8Uqjxrv37NLbh9QpNn1Qdt8i8mZJUrz9
NTFTzvN/f/9RMOSv4BMQVegScEEC13ahcPxrv5g97JpWHLKncIQv8uQ7kb/pizKcNnm9UoPKjlbo
ZcdiaO+KPPe3xjLtyKyRLvmyoaYB8g4a2E5rn+2nsESMV/gNS4mrnIRkc7/3hmC8tm0oLk2o0ryr
p6tp4s04bAaLy5UxTYfvxvdhp0AYXCYRiHNOfTE/GstcxswREHcBVRlA+V2XLnRLZO7JtlHZvB5L
UCXhZBZpZ8v6FCBz/TxSpLAjNj2CSZfv25KUaTEMgVzoUHPqQqy7Mov4c8mbpUxls/X97pgr200C
HEvbMp77Wx9Jr8+LqHw38eug/qOjWIaYGWSZYQZzEb45XhZCPyOgjxtyheRUXLVH+fuuMz3GBuEh
ilKUGvkxihiE72WgNdo30g4vf+EAxvxqo1Myg8V2Mi0NjqPzF2Qg3bxFli3zkyLixQEKEOspL7Nv
Pvb+W2MpeVv7TfTI3Izd2aS4RdrJenJVMR5t26dpFyjrCSIlug0BtfYa7NQrBDj8ir26vOvxgxSV
HdxbJS5toZskFmV7NG1MxNtGsmmblWI4WpmljlYzDce4diORfNnm7mtMtIw2JsK+mwIgszs44+4z
iCsAXhyKTDyanLvJsps7v1BtMjYxmOaTQLCXA0r+Ghc0UID1VjnDPXD8W4cGQRp28KC8xTQXW+bB
LffF3cLoPUxdQEkihyo7d0OW/DWsbOWUfKrj7Dnzj1XfFbfmwseuuommizGABgJ2BrL81Ch33vNZ
Mz8xPYQuySffAWy7TI3xMh0jWZ6x45TXsSdJ3ej6YiwRVgz5C7rsRuXVXFiNFNcMfRXci3+1+aKA
Ly+ilFVDcebd9LPPBu+xCkVkLEFL77G05j8s5Nw+rZ657mNVZX/0DRBFrQC9slUuwvkQFKV9MHdS
j/PnnWmDDtNLbF2DoK/q9kCCSBy8xsmQbiOK18nnveNDp8jKmicEOe991E7TfmSqPrlRBj2eNWU3
SrN5bSHVeW2YoCufF/KRBy1JMo28xTjQ9xLx5I+AO3idRwkFAC0Tf6AIOvquS0iVsxzyDnVirRW9
hUX/kYUyeuFxEye+cNhjA5XYKosgRvrvG+o/lLuRB/oNgkdsqthM0f0XF6cKs4LrtiePhczsxBy9
Wqg2rXVZHwx8PVpQqgrbrg/m6DW9jPa/em2n/tX7Ndf0usG4V24j7v7TfPM4M6FwwTAOus6djrwd
we+SBU/+UgSECpR7BMODm3yCWFEZ65Pv0j5FvKwfRZd1aR6H+tFH0K5AdrUs99b3qXieIzofRtIs
GVmYQArtdZR7EzZJmGFOQKVvZXuepdM8B0GTtlNbb1Ug43Uui3AH7U+7DQY3fFRzcDWB4CTnIolA
eL4vdRDs+txut7ksyaM1eFcKqdQuDwp/543twe4b/hpYoOZDKe2cfY+7xyJ2g3XchMMT68Mng3L/
Hsp6/msoGTLnc2gUj8+NFtYKikly9iPIkldODe1U2aijjAv4dGrKo7OLFOzZkzp6c9l8DbEo32yv
fSfFGL56gqkkZtn8DNUaJJFhODyOBCIMFrvqvi75tGoVQArbksM6agv/lnNr2IAYXNxknbC3o/Ll
KdQ+2bnWGB/iiLCDZzXjnmhtH6O2bXZTCDFgTBu6VaMgN6IMrHUYTfPFBS0YKUCtrrxs6lVJI/nQ
dy5ieZfrJ2xcXqLY6LxQYtVgTWjrG5nnF/xLuh9wAM5kbsl7oNnGV01xyJG02bUa/5zB5/Xt1Ezt
HRft21h6zquT+/aqz532UPUQQjq1Tkw7GyXZdiBCbcac2K9FHuyKOioetLodsbj3czyVOwGpNJRS
PU2R1Kp++K1KirZS71Mb5YkKlXikWZ1v3MDyjrLl+TnKA7au7TZ/rnT4pONZvVtVuVEq8DdhU7q7
CTFN2niVurIm8zaesocjAZsVG2IuNqorxH3PSmyXhcfegnbeOKKTx6qhdUoqER2R+CefF2OGyMbB
BwmKlelwiKO7xNzarMStGfR5Gy/TPTnzY0X/eIwZHFGpU2I39d614n41aru7yWzqHlTI3U0OitsD
2HEcB47P373iVc/F/IPjYE7Hjtt3bjvznVX60c63cvdiFRGWXkvatz7vUjOHR9GHcu3mUTC/2ii8
esfAgzLbcjgBhbcYAUd3No7Fkh2wG95T430sF2/xUkx7p+Z70AR/NX21Iyt5byyduRBF1LT/fMb/
s808xHzCONQvzANNIKRRsIJYKH9QQ9vfSBZdXKssHkxTGMhDj2Tyrb00RXHHIKCk9tZ0lkHEQKtE
MsCYsTsBjwu3PrHLPu3HYQ153Y1Xz/I2lJa8lwU95nUFGMsZ6l3rBN56WFAtSKfLZHDj/rb1PHXv
qvyPYWoCLY/Fz15Fpp0ATMdiDRav20bdaQzA4TQXY7Jqwu8XBHwF+Mi7ZE6TX0p6gDQXeKVpsnTw
zbNj+attDrHQQQNo16YXXoY4/vfzBDjDvzvoEQQjESiBSK1icTqO/RcBp/U4m5uSu4/IfyIZs8Fe
Kw56jrYhcLe7djnI5zjeQrb5y1r6vqylz4yUy7E+/tvIf84zI/vlmb8/4fc8WlndVnd8TrIhQzol
Uxrplfhk9wO4w1E43ZgWc5lAltpaZY1SBP/e0Yc1ogADFEcRs1dxxw9FFUDJsKTcsMCbm6DLdsYy
F7+nwRYbRZc6QaErMHEjlQ5xNG0L7qQzeEvQAKr4lkw0O1CvvKO8jG9Nk7mzKNI1Kp8tnBj/6gC6
1W04y6ebMu7XPpvdS754rRNrxSqsrBa0Ex7cF05pH+E/VMnE3LcOOO8DdaL3WbrFY+cMejPxzDk4
WRXcoOxfAXpp3u9Fo+M10Ciot2RwJYKJ+0rwbcXC5jnkujwFCtigMUfwFbFrBXLTjVw8T7NLU8s5
hI1QN1bN2QqYlAv+fRNimeugucm79ez0oE73lrWHKyHXA4MIdjvN8/fAbXQyVYNcA5mOHpVwrx6S
rT/YgBTK2EASAmpQuKs9ZNL/wwigm81KZo67hZDH2cxCIqnhMnZGDCzWTNjsCWfZTwhFsnfXfVVS
9ZcaymJ/l5EuR+gkAqA3dXDRdeMcSiAla4gughdbWJtiDNgPx6p/jcBfbx8W0dmahEhf9cLv04JV
cMEXfiggdZXWHWJlV4DkAu41tSJ9/KTIZYXKT3QaT6OdtzkgAppIq4cetC8DVO7Q7kfu+DeAmau3
DrrgZAAl/DkSLU/hlFYP00CdVYZ/zKWmsdxw8IzPQcGm3ShBZZnoUByzMWh2TdREZ8CN9aZEBck7
/GIoyuAhoTzlLOw38MHns9dO0Ea4jbfPbWt6qUacAWKMgZln3XmE/iAx7X7WzyuvGDFs2bjGdvxj
mF21QSKXHcyaOJ4mg1/DqgoS7yr+wNFePfv4ClFEoXvNUe5gXYdRcZJl293UTpWlOQR6bw4qj+R2
+IPadpPOsorBjIrdw1KeFH+s2z5XDbthYRX+YHX9zi3dPZC2Ff/L9V0q9f2ZyMZWFTue7zqA0+zA
h9wN/X9wBeVYOaRWzfQItk587fynyFPYeFEu4xAMMejlddW+MlqKJLSkuh10692NroPSGmiv5mo9
THpVQIeRemKs9iYQMSbtgz9N0xs28thScRfPUX3KHKo3RTeKa91VXToC7Xj12HxHDS83jvYiIO1H
H4rv3lRHzxYkninTDtsj+fMhZW8fLbtH8kaJ6VtB+LVHxaD7bmkvwNxe5b43fRtObZk1t9oG9G4i
+qaa7Y2emzw18b7BBZDgGs/UFcE+rIkvt0Fj86QNvHJL6gGeJYTjyFVGvPsFphPtrKAaGE6k5Dkc
JHvUJ2NneaNP+RgoZCXG8u8OMyQUIaaYgTLuxjWLxkfphxfDJDTcQ6jc69PSZIFhflcIUqPERKRX
EF/a54jIdk3sJRiybYESIHT8KSmUq24efJCovZZZZL2goECQVmXnXGaI1bH/O8Difk+nGThjZjq+
uc/pYZD7Hx0drrM35bfKz/SO0JHf9uCgJ00e8peuo3ITkZBtra7nLwUJX1Xm6wttZ3ofQzZrmqeY
RzsUT0CJn2USnxD9+W6XnfzCls+02flexl7iRoRHZIm71JijNd1Df3NbLgWBeJfdkDJoH3It66N2
vGFl2nOe34JU1z54clrxeHYSuxYbX0q44PDkTyCP/3n5arOJ1Gu/6bzEDPnqMCaYonoNzRJZcd1P
q9Fl9V3c8ngNd8PGQUmHLS1Ze8rbqdlXcAsPDMyFo4cFuvNKpVAjhDkbOx8i0Jdntp5YOV7rOs5S
EfH+sZJNloyOo17soq8SVk7edzdbcsCiee9Ev5mqLCuSOdhGAbioiTdliapymid2gyRMRuQPldN7
b5h5+TGATLE3GbOxR14gU9WdvWTTmogeMuxvd6YPGZ3PPm8Rxf/uMzm5f86Lq65YDZq7nyqa2Kch
SKVxsTMMTGhjvUMjCoizFo20zIm18XUtQHXFG6nuYzvfw43PP6BU3BdZQ1+BhTjYKMbqpo5r72Cj
tM2GlS65jzpksSlKs7yXYYrVT352Tmsns8uta+TMzVbCGTiMOcol5S38zdatp9emzY80ruW5tytv
S4DkJQA+8w9QThn3vQ9LyNcGyeVnoiqxaiM133pETLvZc8Xey5S/qay6OKJSCt3URe8cvc6hZ1u2
9Rqkr+rZ0/UT6gCod7BcNqryi+9ThbodIpyKCwRC2GlaXuzybvDuSFEVCIvd4I3ob3CZITeouafP
1MgUwlHo45Kf1ItewXSAEfTrznemEfUNmjmxpyC8DFq+diIeX4ZomjaE+8AaFyKWdPyVraz4Yap1
e4IIhqa29OmLakrQ1fB67IwZz91Z9bm+dpmUd7qp7t1lVNx49Y7JCUVpFhPgHZBPq/jBA61ukE/A
VyGgXPkiSc10Isg0U2D5v8lWkxpWFkpO3ZomwgnddXWxRa7AO9bVCMFFTuKtL3rsDHZtrXpHqYcq
HMPE7gb9TebirsTbkSfCWldV1RQJL8Vx8ob8Tc4OhP059R/t+ebTMbCqH9ionzLpe89COvNOMV6s
jRnHg0otCyvtsxf/LM3zEPUqf1fkvnwmjP6s2Bb+4+wLUW0bKnow+J3Y/ofC29EzJNJhaz3omDvg
NnleOrXzcGtrVh163WUbyCWbh6yBW+K7jPwU4AXmEov4a+wEXeN+qm7gFmA4FfxBtEWdiMYLv4Yz
GxWpzKNrCFwPn2OXRweLmqTPpJt+CrX5rECpr+ujBOL73knnMKqm+ib7wU+pLPnFrzp31yDu2OWN
U15yqEbT0GrybwyK7BxOuZk0aFIBBQVPYwZvwl12AhEw+kDyMnGX7HyBglcPlUbyd9lBTN9va6rm
v/uWeWC5kP9RVgaUub+9DyhOPNQwsEOUPUdplb9odIBvMh90QvLgIbW7qtRUiec6yBJQzKotiGL9
MbI1tJnmtlNIR8rl8tnD/SlOTaOue2Qi5ylKcxaASRrOZ8NzMXQYc/cXJ+YvU+tgQvUIGfo7iAZR
G0gNAxzwIbonjgunMxrU0bFacpJVOKx7lNZ4RKmSPFmioHcmTijGEPw0k5hFMYmUamN7iPnNpL7K
sSyLyHsktYCrX9+6rih+Kq3XkdtjlbR5k4YTyDCQgn0nMpxfYkf2KbQswdWeKshiKxqeZelbO4jV
7H1lV8U5AF1g48/aOsSF/1RkANRqkGxOgOjiI/ih5cZis37g0IbirNTTewZ6s/TxgoCPB77HUD7q
Kg7WNO5+TQIQTj8nIWxtf0+aDFOgQ6murnbp56Ry+aQlbPr8pMy19IOdhUiRgAC0HfyYrTmInfRp
lvl3aMKck/aq8jCLMoazC5Sxz+DL9uOY7/wFg2w9u0mCdoo/MUiUl0qWePNR1MFK2+BvWpYTvojh
o1947lLJcdMBT9lFQUmW5tYrm0vuVy+MsAzl0aDV7Xv3GWUMsxvTZC7GjFm9AfBenv5q93vXTRXT
3ZpP10p507FYCiAiAwIx8XL3dTFtVT6IXcVP2KGiAXGbfc+rhXBcZ8HJWfSKJASf1o14eHKH0H00
vZOyg1MX3+fd2O9dVnnP1RxvkKQL7+2RFHddoe/rRQTW+H28c1gVrqzZ9daWQj2gRnR8p4G/r8yq
daKJ7+IpUp+m6WWh2GfOtA2E/AiW0GwEUX8DGCdEE0yrdM4t+J/XrPnpTcQ69fFEzsbBLZwNJXZ7
/vR53SiUM9B5d1gBnIY7U6G6m7ZLVE/rC7Cr4aohysxXKFdQnERZsPtgLv9snxH1jTxg98v4QLH4
1XdP9QSGP5MQZFaqWPvmL6JM7OH6RyvtDfYunAP8AKyYEyZldJZV0TxaMl+bOHPiSuwZ8OFUV666
n8ZCbEXklRuTKMwq5iWs8uNTha/smZcXYTvTE9hnD58kGHC9vNXsWfYGvjE5sExZ52iQCC9L2b4E
srrkC9Y5lOIQMh686mosQRSP6W2b0WwfW32/pXnsX2teu0kErspP6W78qv/g0Dq88uYKMLiBiPBf
N5b1d8ufXRzshTL5cwxvJXm1Ie4zKQdwX5YcEQHcurxOvEfKyKVOvjG9A2SSbTO9RSThE2L1DD9n
CimBvKkpqU4qaChqr/XkVbFu3dfS+cEaZSexU813NZwkEAHDaFNTHT8yOTyYER2jCFhp/ShF3W5V
xOneqVV7VQv4ZkYQFJ4QwTCdBfa0lVzqjXTLRdsQ09gFc1aRU0yI68MSjST00lqR8pGN9MZz6/Zi
Dp8GFiaIi3mNl74vS3r5H9bveVmGF/G/n/6xTf55/i90G2R+HCTq/lkLyQus3srtcXqY40NnOVrt
KQMnKY79YTU0ZXg0wghzl6sMAZAPjdOq7DMLXLIh2yiOsj8Qp0C0DWzi2PpjhOy5/VCRKl6H2Kq2
ky/LTZhxoMILtdiQjMulxo1sUJ+ohWCNoqjRMcTO+kT8+IlHlXtrLDsfE4+XDxUFauOEPDtg3+5W
OSfBK+S5PwmIcnci7q2bah7GhEFhdjPFVgsMYrwr5NBD/Kd+BqhU+9oBWQN3YZieS0/RlHb1pZpy
fdOUkCzTKGpuuphku9LR/b5DdMoQQ64n1Q73o2vPp5qqb87sDvdTy920lEO+CWNkFQTOup9x2Cce
vrtd5ZTWrs3k29ShDhzzmcD3kXsr7cTddwernbuCPPuTn20hB+bbsBXqrgjFuQaV97Vm3srklWyJ
ukSTbooLKds7bRXlfhxpeMw4tCjmguMTDMWmRbm1RSe06KqGD+3ivEWGhrbxS9FkKLTp2d0xIpO8
RUoMR6mi09oLxnbTVZl/22F3SnXWRptIg1GQoHoBqjapilyjzL71QIP77oAwkzSi4UlGhEDAM20a
O3ouAj68RRFtklZ3/bqcVbkNO9tJsQPo5zgMadL5xfAjh3a6y1tdJMp7GLgffwSDdYegeCeRnV9N
BIqFqXJTKR2ZaFZE28qX8bEZ+3EXRtYhmxu+diZUc6j7IbHBrn6euRo3A3hxmyZTiMC5vHUF+Hs9
SIdvqtKXCMnWd6ScgNmQOM2zItqgXJA81KDFGLUfBvxLFsineYBsoT6NeVHemUvb2s7RqkDhW5oq
y+pSyqJgLYLGOWsyQX+gxcsYiUsbcvEAVu6D08X1LYoo2Y+N5Tw1uUNu3FL05ynoLhACgNLPyhIh
3HtpK36yaX6Noeve54RRH0Lsxj9ZAKDj9VyE7FWHQI2FsruNMa0pvI0EwsPQHfSNCuWY5Bbnr75V
0lVnq+LoxuoMmmYE/jOqiBkFTRHjrkXNpkoU+ZZN+le76awAYgKuWYYYG9XGvlmk4ashmx6RGeG3
bV0+wjvpb6axxEqatXPQuh+e7Ag7NajhbAuQ5CfOXX3HosE7jyPZBbVf0BQFtQDo+aCgL532lOm7
YSTkIObqDTlGjNCQ0+9jirpknzZFRdxkgmoyyUY+rAWQ5Se4MWoN6j2OtcUMvTBO7dhRe476zBsa
iynVsrdQ/iX0+PHzlvgKYRI8rijVS2uV44CKXCst9I3QRXzg/XRppzK4jZjcIvpc+7H3s9EOPLxS
vmk/GC6zZCJ1m6jbdPR17kD0LRHpTKrsP7R/ryOiH/uqiE9tNkM73NaQVVQKIpISWzpK+GU7W1OW
CCznC7OUuPDljvjOhWHTP5om0zk0Pdtq7eWpMUFuYjeW071VSAk3PQkeusoe9roPu9SYhOYzkLfq
e2nx8AG1hfWVqSatF0s0UGzSfFDr0R6t07xcwCb7dVdX3rAdivD7V9PXsK+xMRTFSG3g03/PJGF/
BIv3o81EdBjbvtxHKoshCR3ZjvpOftaU9tui86obpBKnjSe89naOOrKOGepAaJ1fYpzMu4Y17Ih6
xPJQYPnvFG2ik4dKqRt3sufbsZXNOgP546rmCqWnfW0/iPqu6wKwDqKZ3aGudbkb/K7bl3ksbyeq
KHCvunt1M362W6z0qga3wOH9t7JTXgqmHrt4SLvuQKSyd4NQVdo2LuR2QFH3Toin6cBajgzdphHx
nO8hAgvX7sL3SLB7Bz5E2gMVvGjPWqMShfjwISorsBe+5gP+Ql1UzSXgVO26Sd5EWErbyo30dgzA
lbFJBGwhLNxnO+jf3JCVHzw8g6WJAgtYzJcQuedXUngibQenv6I2iNq0tWxO0dgd4xI5wSy3+gsU
RirlPTIBbTOmRdPV73aBMCvm8EnCyOcbyAub4zx7wdkFj2RVxNp58fV0BgYSIVEZO9iyN70dtt9p
EcxrHdntATAlufJev0NbgY0SWXtExH14x3pVHj2ao5IfG6YbFi/hSxC8lY7IIcuQ084ppNqGOVwk
lCy6U2Dp/ohBk0sczqbrxHwNhnlnbzo+qGfAE0iQYARdHOeobdidq/sGPIB+Z5O83pM5DvfOXDYn
/JbVdrJleBv7bbyieilXNZbxbnLpdOICdPyRxtlD4Pv9hXTjoYIyVXs68Vqke/NR1meKAnxbZJDl
2pC7cnyXq1DTdm+oXwqFzcEUiSSKWoH61asoUahp+mDbA7/aWQPIVAbHoBvq1PMHvVfKyddz5PBX
CDHekXUZL20MaUfjFT/psucGVZyIwRIpdYHDTrEd7gc6TNtxqPg1d3UMvFL1P8K4QzFP5bxbSFm0
NiWPre3Pa8epXqOpE6uGe/GFLRcI7HXilnhRs9ByrQRAkLOaOyLWRdbFFzMwjkN/G5V+nHy1obIb
9C0BNpblKWZYHYzhJfp89ufD6tDZ5mA1DHp+nqy8WEeN4GcrBwAIfSD858GrT3EZfyOVF5+ph/i6
6O9nz6OpO7soWBtD5d5lBxJHzllAoJLOqK8N6gmK4sd17+75UE+3YrnQHZ8Y3yA4pjuBSGHlh8p9
RrnT7143jh/Iz81gKsNRQbTdWTVLehk3aw3sG9tlnc8Hq8ZG7VvB3Yh9ZGdPVrmq29B5DMuc7LLK
4ijSyLFenfoFnJl6NUc9HC5bTKc5A3uEeQHZlKE3onhM1WwieyKnplVqQNkddR80hO1M29fF6aN/
DekjF7gaAf0L3ggqEvb9c9TrPuHEp08DirqvBhZ4lyouEKKCCwE+97b0ZkgEIEgAvweFILXb6mSm
8qw7DyEgEKp7hjxTAlH2uDdtDvPCZJglRMVWdCk9St6Ri8L/gpDKLI+uuQcvmbr2d9uypgOYp/PB
t6A0STLUTqbTAk20loYjWL1YPa1ftV2AsA460EJcjgCAFwew0gcUQPPCtBqjbh2CQx8UFAnJnNGT
LUa+pzPHehC2tWrJ7CK1F2fXiehrHuZnaKPzAkWyLAAsldpmTtfcAU+DJNlqOXRsErLxEF4TJLXd
Y9hM5Xn8P9rOazlupInST4QIeHPblmyyaSVRoxuERpqB9x5Pvx+yOQSHY3b+2NibClRmVgFstgEy
85xDXoNUSFt/TsrCvfMS8xPvH/vTPIHmAQ7+B0LcWdhiVihYxVPcruopAAtAXBxx1fh3bflDJnYY
qvvCGZKd49TzQwKP0sbQ2hFkgjE/XGywfRz11KX3YgkRB08LcKQocMBgKYc42apWzg3wQqA2ek51
23Xp61FqlMke2kgLTqihaanDEnM55JuI91Wq9gco8+FFtKCcVFSg3Znm+WcZeBt41x1IKwNukbNV
2/wAZPFjWykJH3++FrmDdR61eYQchVfm2qot51FsrVuc9KSZr4rY1WEjAtnVpTZV+BE2ODWHU6Wa
7qg6GQ/qNFlbww+Dx5CrPk7OlF4pPFpWejCDRpuWFMI9Hay73lJNfqbp3PRKHSxObP7SA+o7h/3P
ySgotHZTefBcErdllDinxm+4F1uOtAT6nItR5jK0zh1V3unQd1G7J21KiaIECTko6S9+EibfEBNY
GFGU9gvf99q2jf3gmV6UaG/GtX9vq7wpouQ7D1cU4Lua5v3O4qdlmcoweDpdtZZHdgBcGy59dOxT
PuyUIdUfjOYpMhuAjaoN9YrPCwwlAszJqlen176tD+A3NCXaljP5ADOx0l00K8ajDFUIJJC7re6g
BeqrrW67joKNXl2PaW1e4gZNu6OgZ98mheUdynjpE3c089RGZFo8OKw/aaHdPA3NsFEhwf1kOv3e
S1TlcblR97tGezHoWL0lQeBfplaZZdt4GuJDppdxDdcuChgl9P9HKJhSarHFD9ePC5QDhuHEZy3i
idkcHy2YNLaTl85Hy/Pdm6RWvoRxkTwNICTNrm4+BdNUfyroRiqNVrsrA6X+5BmDte3hqOYblikq
LP5R60nN+K1/ZxU0VQHd8u/y2P6pzXP8EmRxfR2pIRUhL0hebNAye3NooivxgoiAuzM0S7pX8CIz
Acttojyj/6g+8ftBGwvm0enBLYaFvbF50LxxlJmGwd4yriyjSXewiNggppIGwia6x8CB258zUgno
V7jqjrw+3knVjmXBz7uSOBYplhD+TtpE97JW9/rgWGplt7+s7Wg649eePN8SzB1ecyhmOuPFm/Tk
/sxpri5T2rT4wZpG9SDB+ZBS3xxN6AyX86pBku/rjsTYZe04+juHgvZRgo2+1Xd16PoXb2o3HfwW
WXV1WRsNFN56SkLyJyRzqGypsCZHxHiuLMfr73uo7w9ZNJe3bnJD90n0SWm2vaYOnxTN6T9l9fgF
FJV3Lsx8vKp6wJuKMQ73XQtfWdR7YIeUyL7YWu17NcMreDH1kBXcmRSbfbWE5zbmiZlG8/DkDu5w
L3vkdZTCeZJHRzcft5mTD9ziRc6O9un0JggAfoN6+5GTnPpelqG+ocvDus98K76KRvfUtnP20FnJ
505NghfwyPoJXQsYr70xeKmTtj2Qa58O4qV5oNlSI/RO4i3M+jlriv4hiFzjS/e9qbLgSg8LdVcO
Vg1jiF3vGnCrxyamyImmBTRIXok6yD62nD8O0+XQ1LJK374LeHdoZlp5SCbSB4H15APC/GLz5z17
Jm28oxd8MXi3PfppcZKZYg3mfRxMTzKL5xwK1Hz4IbOaPxr4dlRRbq3CL3MNd5A7UqOTXeN2Ng4+
nSm72FaM+8lXXwdTuXaUIbhfzdzwl6fUDz5L0GpPzU7bhxOV4g+OIojVTeWDFliDJYR8BM868JgN
b6fzex4YrVrTPoOHP0RDO/3izra/m1uamictV8+qTrqL3umdC9cL+Pc63EaLCooM6Cq9HqWG5fLx
zvkNd9A/Ea/2dpQWmbcfewAlHxwSLN6hU4J3XsA+yK/YQ0NWgtzrZdemcTdpM9O41wEqJsEyzfkJ
urDXIeZW4ZQugxytjjVudXyI+w8h6/YzDfHJRvZf18l0jVnP9B9CPmy1rv3Hq/zHs61XsIZ82L4J
lsa8D+4PZ1q3WS/mwzZryP/2evzjNv9+JlkmV6n1U3Xowuhp/RPEvk7/8RT/GLI6PrwQ//tW65/x
Yav1BfufzvbhCv6ntf/+uvzjVv9+pdA71NwdGsUWghBu7aLlYyjDv8zfuShFsSpP3ddVl3lnJsVl
l8v8suDdsr89gxhlq/er/vmK1rOuMSp153m/et7v9P96fh5mePQezJi78/WMl10v51nP+976/3re
yxnf/yVy9hYMhFUN/WE963pVH2zr9OOF/uMScby79HUL8aTLv/yDTRz/wfYfQv73reip73YTCj8b
M56au24MnX1NR/xWpmG/UAaYeUPnDl56tKytWrn+TnGbQj+mDaJ+Te1xR7m4JXCcAnriaF65BaRe
n/QCzaaduIN+b5qpd6bnFwSdmPrZS28qj7vAUi/1oz4Zzs6kqLQF97elzEDr5SLXdhFzE103kXQD
swelpxxa45wo21XoTXdeF66mVQrO940YStwm/e5HjXJtwg+8zbMsOVKTIh+lZsUTXZlXZpW3d5At
5U8K2Zdby2sfxCdRFZ/cg2fX4w5YeP4kYXqClFhIsuUkIbqvcouUc2vKrhKQlgU9XGZMs+ByEnH8
x7Prbv/gWLpPEvVvzuxNMC/p/q9BbpCBy93hPNOJNW1suD/OMkdsMtyOqffqXh3mW4htKoQUIyHF
8LpM1sogcd7bLlaVhIfCBLyrlSBajDqmCiCHMpAlhKR0nb8LSlz3TPfldHy3hs7TP8LfWSFXTN3t
aKgDNH1w+CP9Zt/1WuTcyVGKdkXf5935g50bomjH/SnvoQ8Lxja87ZMAtoY/9pAIGUoeb2GBsvvj
apOjMHX6K2CQv32wyyZl497U5WyfxCkmJx0OmToN1xX99vRMUidEyMniJXK2uV17F7s4xS5H60B7
nX0j01kI8OTQpZji1/HrWlnWmJG/i4y6RfMsGw+0APTbKJ51bwO/XvOwqTSSJIgaKbxraaEmbWeP
h9gr2ochUNuHWiudk9O7n8S02qHf+mRlrcuzBqEyZLQjH2wz6LfTslJsl3PITqtRzuM6wXQ5jzjU
cv6aFXVzFJiuHMED9fiK1/0A3YWEzys3F9/lWDC7gt6FFpZuh3bnwcsZUsM9qa1hpJBgV1lzUirF
5thX1PpPx61m1OpWwv227sebVtPtTdD02a6JjVfsdKJ0nkt2A3T0OhhlA1kn2XwxvQv5iLwWfxC7
wLHfhRqKP8hyAWJDX7CJ4PlHOI2ctWkAlG5S174Jl6YIFCLVb1kBO9CipLFGhLamQRo8ZFv9+kPT
T5LRfH4Qo7OohYJ/tUiA7Iq33iA4jW5yO6BytGQA+aQ8RVRRIa6EFk8G2LszdOXa/kKaVwqf9BLX
Ug27xNFqMexhPWmgjiubx4Wh4BC1dbwL4QUPt3QK5rSDZPFu8L36sRym+lFs2mLrAHUjOUSO9iBz
cX/YZ1Tj+6bzg+vebobbXrX6W2+gQryReQxl+Y2r3xVdMea7i4PkE/0Ao9P9GiJuQ+Fe7+FfDsrd
ukOXx697fbCFy36+fvfBbKuRclT08bF7Uwl997vyqiJa+/OWHIL27hfm8rNDCfDmEiPzdysvPzKD
H6nbgKanLQg/+HEVKqZZGr0M4MKO+SI2J0P6djSJqNw6F3c/JJcVH+wy5Qm6P9L5/7UZOnfekPgE
NeUBYs7MSDmvQ+43r1MzaDcdbSK34hT7ZW0PGmcbzPW8X5eRVfd3fVlp2wvbrQngEBjUABmgaUQR
TcBatVec5hdj6rLg1ObOcJvHOQ+mUVNdx3NaXSdG6qpPg0XuQB3dfCsx9RKYCFRh8uiM7qi6kYe8
E5Mb6sWWm9EBepBGU7Otp9vwFY/OfMXPnHYPmFW/l6MMHVB9jrrzateRbrvNdAvuIkI9labajTaW
1tHhsoH4YVwH0nr8JXR97yIFEuuLOzI9qCrfzibRzXLKsVAoyXC29QLCOm9u+8a8nO2dPU8rumPQ
xRtm/XpOo+pInlp99roMokrFt3/qyHmEXTb86rb5sK0B9T/4b7GR4cwfYgfna81p0go+5UCjBNA1
kKOlXkM6KQ+uDPiahou7siMyknQ6vNoKgFXFWKGws6y4LJZ9hnBJ6lWhu2kWTw2PmbaTHe0xvJKQ
j0uWvYHWRrC+s0K8hVXtUt1xRvuenvV87zYQDfOvs3/aITgRLam+h3YMr4fVpPdVnaD9i5jhwQLn
8kliha7lz7FqP1uUaWh9UPRa2TgaP0mCGWhQ/wAMkzBd2ohVA1418QraQLyOS6ODeGVt0VGHVD3D
9Oqtzz5bkzr5pl70pMjXk4Gv6J9ap+KtFiUq8WYFqjK1SUNTo8Hy63Ub00+be4hKQPAsR6tjtYWL
lw4O7WjHoBUkToYBNuaLA+zGz5kK3zwMFFHXBXKKDzvJKSbYTmCEZmMJXs+dLhdF91VzrmhrMhyz
3NsT7XiRPca/gINCDkb9JeAFoFgYQTU8dNovlaXRZFVOz1MxgM9TkpRKeKD94uSqQ/FT9c9BOqsI
IPKGXZbLrnmb19cj+d7/tqs/6nBjKAr6Ptw8XluDax01vweZTX/WBv6w/jbSo+AlLOfroCLb37rx
/Kmoiu24EKOBnyvu9A7ZqGCJArTIvbONIIl4vUSv+FPYUryyJai84Va8kam+2zKfcgrF7OG2xU9K
CikVBq+gg97pnlQIx687N7QPiF3ZX5Q5upPf4TUipfHzuowc6xA2FqTLJuxUw6aereoo98lzHBk3
ppNvP9wrA6rkDnxWVePGil+9rzbxRE39zjON/PxsLrfqFHyujKJ5Thb5RiNNYdExm1OrDspw9zal
KBqcZZhz5xpwdHm2FfTs2Ki4ajQ3epLBo8GjTOjFkxncFvq5MtsbozdRC8mmbDxm3dDzJcuCmc//
k5Ol7XbR3zoWUNGhKNKqp7LtnLOETLo/3NnufFwX6PacXPENCqpeFgBltrYt9OmXmMt55+S+LIrw
sokBveN9OFH4lKtwaMNHtt23NhIrA13T6Y7epuFgLtvPiltuR1QRnpV0p8boCRVdMzxPQa1vowHh
W7GNdNze0hX101v4XsVUFSZUQZl6dhbTQHf6Ialt7iKXaclD35NhfRWfhJsxOFIvA7LTqr55mjL/
F7hDhhsvCIabyR/pQpdDGfh6VxR0Ld4CPkZVbx6JkalftEG1kTlUZ9Fet+b+sucakxXx5G/X1bKv
VU+v13HZQuZl5nxShzo4fgixG5Vf1MD7HFo1ikKdZ57cXonoHZxVDmVY5+KXSHE7UGW9RsrcXiMv
LgmlIDFttQCeEQmSPeRoPSXaBIqx/duzSSTPqCGsg3Qmqnoz3jsQDO7iUUv2Mu29EFtvjPe9Ozub
AQ6KwweHP6Q/Q+ot1x/txXgKy0y7qfM6tZFTYZPRfdancrgL9KClOSlzDh5Plo+Q2tcbv56Ha5nK
kHTuk2r28a3MqjjWHjtr3OWozdwXy8wzg+ARYOa6pIKF49x11pU/NXO09boWlgEv+64B/462cLzM
fER0yP5k+XLi0QyHQxNl9ClV9Zb2nuGxdtTwGSAAfZX+swxGbLd0EFn+KV1sbkOj6jwriLssU6r1
3X0e6KfK9F4X6D0tDBZCgmICipbtnbmHNnaJp/c2v+0L5/c1Hmgg7V026nZLQNVX0zbow+lKpnNb
djSj2dFWpoqbGk95+SVL0tezwYpUkb60nWsjbRO6bgqDpI276JbBJRrzl8XBDor14iy2qLBoIl7n
5rUBUA6ufgL8ZZFEyVQGI7Jj+miKYPfBsU7RbjEPoWXTI/jF0Fx0ciYjQCrFpdg0wmNv0fi4a4dm
PlCFh7rejcJHNXI38VRmf/HKWhNJHolNDTd4lvWA+z+ul4gQctpLxHqGt/OLc92DpmC4fGlC96D6
P1ghHF5JjYTexga8c3aVdg8yI4BIwBp+1G0cnOKlx3oj0Z0dOdspNMYHGVpYU8+l30Br304PuQ3I
I4v97CjXBMU0kgxWfXuZuZTRGsUaN4m8HG9eubrsb7wpKbF3a7tl7bC8dLmaWFfUqgMQTinQm6Ss
T7QLwi1FA+zTGG7TaCn4L5ZCjb2TPea/i+sSVPvdPq3caL+uCYYi3Ux98LqPOCAz/v+4z3ru8f9+
PV0/q1vDgqGsSi3jtmj0Yx/r1nXrG9xvpX1v3E4V23DrlRq3qW3EpxEIMLKQxq2YBvFeYiS8ApSz
11oPLMmyRCJlb5kqI+oRuyqA8KlNqmkvRnFfzijhIyCkPeCrehO5UfL6LV1O9PlsStOYrtDE2COV
FplbkhrmKaoyi9ZtvvPbgJ88JCaYe/L9Ln5yOZO7L6u2vXq9r/HH6Josn3LHByS4d7vUPYxFa8B1
/IdNXRyIpYHMqfWLPYd5B7HkJQQF86+9bpXXsl5MskDj7bPjnQItyrJeHEOfube2PimHOBvBcwzl
Lb0S1e2sWeXt303FISETrNZ2PQOt/b/Hyk5pFHx3bBjRavu5VAxlK0cmTSuXo3yxlamCUtyb99/j
0INV6Aommemm+w/cWDLVaeNV8oiG2eU+Tkwy1GEfvJPhTmktSH0D2rYsOGtOAPiM+rJpZvQ4j6ZB
A3P8bCxmP+uS08Sz9FamVgX0Ho4khQbmuXjRNZLwZIEgHF2CuaO/7DFzT/MQO+FzAFjphSHhY2ty
H4PChZ2VqXosSuep8W3UJNcp4JDrPoDQ5Kg03sUbQFb2GNumdQtF+PgwQ5NiTUZ3Awna9OCbDE2k
wIJdRfrO6Uu+vMbYTm5n93WBrJLBNdLLUpnJ+tFK4r1DK82udKuUXGc3HQstMh5LgFb7riRPZloW
0pKLzVfMdlsWdnMJEcfEBhuY2fJTqU+/dYGlnUgNG4+Qmp7UOFTPWte60bZ4mcCKPbaLa+pa5azZ
41VrOF6EkHY2nRJF//0SaQLWojvdLLZyzvVi0gCu75i2mJIe9huxp63XbiskPo6XrdaLEbdcYOyk
lwtZtyteNC9xrvNYDyBM4MHOWJ4n3Ujpr2j1B7el8Ei/WY3aNNN3K8+LEk7PN5GQ1l9i1i1Wx2pb
t0HtJ97MfE7Ruh+/kEJ7AVCpfGqLyToWnVletVmdfoLJ71edxscffw4YIwQv6oC0jFABTSo4GQMi
LyEDVEPb2NlV9n5qLlMJFq8Er1Pxflhb2LSnt/RYb4fOMs5ZQj/Q6Ltf6W/V/FOgQZcOiAeWr7pU
JtI0sXkmt2ucJboZ211SG8NN0f6eFpZ5CqF4ugFJyr+qUhA1BBla1JCIYUXHfLwhJSTeaQmRIxnq
BpDUxfNxbketcbL7H0ia2eCilzjZTuYkkTqg0NUpngLo2oOkz4BBMxizFipXY0XCfuZ3ZNtbVe7+
nqZmdkM3cEnqM8qym4aOqG3i+NpWFjVu6u2jrou4t8odxTyj1QxqfZhAAC4K6csU1qjp3gv9DhFy
79VrqX39OCMNcAaA98JTZ/G1y+J5oxWR/9J1tCNpfTG9+FVkbby2yV98B9nBogg8VBQaZaNYYHY7
A0QTZQPvpKFOe8Fpm3HsX6aaUD3AVvNuunoFV/df16ZpEG2dgUfydkF/Gh3tMUYdadwreM7ZXthO
KJ/RxT5RM7wZgmovtpGWy3l3cS9Lsr7Q9vWygwmga+9per13a6W8gj7F3SfAdn/Rk/hLA8TgUe0r
/X7IqnQj9jzrzV2m0kbuLU29wJ+5NdO++nPVnngBGpRKsuQX0G3Npgk8/45ewPmpVNpHsQd6Vh1S
37RIjHGSqGkPnUk7UQvP5kv0zQjj8ecwB8gV8LX22JftfIX6SXWlmlnwxOMgPfR2bv+Mvukt/CcS
Cb3Z9GjH0MK83lnDNwnyCU3HHRQWKRioN/l5MQI1SPfT5KRnuvGc+7xSlK0SWPyavR0FOalSsUVv
R6v3chSPxbnLIceKAvsx5O71mveicScDIHbzzop9VBtRDtx8cMh0iv3Hsszca4ldI+B5JxNm0XPa
p8ET5H75s1an8d5XafsvGoBjsVKWW6t30h/tGG9ncxq/BaiL7ec6eR/RLCWSf40Qnqg0jrZZFKKq
GygAPnKoNo+w22R8ihQ1vPdFZzn0nJ2lwgl2EVEO5eHEWTWXA/ANSmTdeHCGdjtvcYjXS10+NGl9
npSyBhSyPNO8W7bsTQ14vGnqc7vosuo9CV+j8sqnicbE68FV9MM4l8oXMliXCAPQzyabIB6yYyBR
OfVhbeFbRwX8O6Vn7QZm3fYJHsXpDu7zKyPnsrdqMRUHa9KHncTKYKjpdyjstBuZVV00g6nsr+Bz
bx54uNz2c01Z0kfMTVRV24Y8XGGQHZmbdvrs6PlOINDQo/I4jJzKTlDOru5oG9e21TMAxW0aar3y
HPnTtId1v7BBykCLK0Noq+pJsZaBXvOMbxEO6a01dSAF3a8Z341UChaPhC+Y9n86zANEIGvgsOBe
q2l8jJbva8i+LGo4qcVjPcCF/LfZb/PDKuk503eLul+FVuDkXIn9o+qnhOSxMd6kU2huZlg4dhIo
jnUrOQqS5hi/bfUhLHHvFU/LmugI5Yoe79rM2rWtnT9YZcqDppnEx1pv012jRzxpqinA+U5FZ9Ss
fx3KzDvovTojRYCYsQgdi631+nk7KmPzKI5/tKnLWhB+QFPXGFmS1s2w7aZR20nhcSWIvpQt39Ux
Q9SLDv4wfJaq5cV94Y7+6/GlvGkaSNJdOKe7orMPfdF9dqMd5JcbSx/T8zD1fbhPFKCeTv6XabKg
jPOBDF3at0eZvYW2Cxa5XoY3u+woM7FLxFu82M1FIOktXk4pod43u4KAqVxYq2UoSt/eN309b1ab
HC38mWe98KCxlRjLhZcQvP7rutYdAAVJ5JBUSGkNibMvquR9zLpjC/HakWrUT/QS7FNVWXeX10Om
sF4Bi+YFWP8iqmyXMDG5uUMV4G3pZSqeDzYyvt/9oK42mj6o+6blm03YBcrG+ElDfX8f0FpMD6u2
EQ6CJqiyW9OEJ1SiZJET9LAvLFTmf13UNsn5tVSiRRqy0GYO3K1MJjSkkCnfJKU9nmUeII9z6CdK
iWJTlpj3gaCu93xbOZfV4iYnrFFZJP9G77UB8VD8m0nl7VrJJ+NBhrntnZ0zNMF+tdXA6yghqsEm
y1WTx2J0vYdFOEwGstXwrdbkvPPRh8FxEQ4L7cRAlP2bBLwzd712gM4224pt3YOcHH1PjeNc9hCH
nWveWQ+41VxO1b2djy6g9DDP5vDRwT3HD0qv/fW6eeXxMSjNjjefp1/BoAQlzCLaCqlh/WjoBThr
x7xvciTLEYesH5cAMUmADLHz3iShy0Kala3Lwj/vtW7/572mov3qRbF2cvVw49hW8yRDrBXIo2t+
96pr0xaQIumzZ153ato+9X3mPfRZuOSo0JIZAvRVfZXoy5zEFbX4XHuNdoDjPBQ8ynyMXs8nK9Rl
f7FN5ug9jOwvs67UXqIsfBmTyHkcB273qsQIr2Uq0B1vdm5AoTVnwfBksRc8xtqNTCQohJkeLKP5
KVpwP2In2j8mPV1TtQUYbNshnbfTGj45skJiQCC/nmrdajmVQxIX2W0uRmuL8NGvwfkte6ggr24H
TpN5S2VL9fNDsOi3p/TpP4RZf1fP6XQjJhlKWJ2OiGLrkDkSRuYRLvmYONWieSBRnOpUjWbsoCSM
7PaVPEok8hMnhzLA4ejvWk3TNvKYIjZ5LJGj1bau+GCTDUyqfhvVLbp9CACUliH4wt6RhgEWda5r
Nb250IkBd30lDCumem9ZOhSZPeKCBwX85KFeCqRzUmYHYAbJoVqqqat3CvQfo0YHDSW9aAtOydl/
aJOXqXhLSo4X79omL+30VGnDy9oPjstWizeZeSejbUh2CxQRmkZf5hKmLl+D0d/tNeuL3+nfEGTK
78XZtfoGkjz9U5XV3tOkh0cxhxlCfMYADnfUI/vLWKjNda6WyU68VtAo+8CLqaMtJ/DRPr6c4LLl
6Hw4AcXEdyeI3MY9QGVK1yswl/bWCpMtU9IuMkXrHhY3Td+mSX+CwNO97fwp2jVWFP1aAeSYdfhP
EYIzD4Ne2JBaFMnnUakfJYAGSgeyi8C4X1ciDxj+Wmk8BHu++TWdM+uAuAtvKwvW+nTM4IdZelb6
pdllHcSWI7wCvW1+XO1eVA+HikZJ8lyIg31YKlNFmimXteB00Yt623h6iiPeTFYX1OWmW/QpZLCL
jkSVHNYxLVjtMqxusU1zEO7mgUSQOD5ucdmnrCkUk4XeGXpt367D0PXNqS9pXXqzB3Qj3RojRHu7
Pw6BHPZz8y6maKPxmLTer30wFndwJevnWjnIBGpoZJ5tbscv9io7il0sctQua4ak0c/c26zmAEFJ
OO0osv5p03f7rfY/bRogiNXnTeQ6Wx3k1PJMIQ8glu/ax3FMvolpHT48fwAU/oroF/20y0r6y/RD
FI9ki5fpGussu1Vh9O3yBCTey/NMXw07Gprcm9jIKlI6ef3cpAD4VGUGjJJVDjzClfNpskGmQ1jz
OxJ27meN709yeJp/O8d1faMbNEKiX2Q885oPm1Bp1Z9Key86X8saq9Jf1/ia4t82QYQ0d1JMe22Y
tlNW8FRMRvtby/fzpofE5b5ueug81ICnrzCbvzUO3A/wRU7btIHL0RmmYkdFJb6n9Xi8tt1JOepO
Uzy6mlfx5AMOy/CgW17Iw6ZoeBj7Rv/6YZHW1gpsq2bx2NbwHriT7lybgzdlqE5wAwk+qHYOiZUb
X5J6vEsnN/2RGAlISu7enuDXrMGYEhEqqvGlHvo7yZ/9XcTbHv8YAYjN3eaggHdul3yGlyJ7kEaH
bq9S3fpiTU0NACz8JA0VRajapxGOrUubQ1YatHqihnEwRtirOvh2j6WR99uiMFHbXjoh4jy6bCrr
251sOtEtKZtKDwXATueyaadN3T5GtITWYm5TVGd4CNQqv0XbgCcQxMkuUxGpF95YDRO5ExhWltsd
sS+mOlbzW9nibR8xIei5dWJF42WGvt+m6RHgFSQfwe1s68l9swjpdWGY/+hCOqZaz/s2zaq/S3nQ
ukRYrdpvQpp0PDrtDnYTA6B6y6dCB9DcF2Wq4UBGbpL86Wq04MFG5lLh0UVWU7SpNjqcD8sPcmDv
inEmvTZl2X1WwiUquuZdFY80VP3VUdsKzxKLIyCjdlmR9B7v4sURxKV5qxvwEJ9HUlVZ0ajN82t+
ZzCc7DBSoBa9u53fT+r3NnlBKTT7QaZP3UbeNN9p9DfdAmCHIuw1IO+jfZ0q9PMpsXuc2u5gqa1z
Y0++5exIlySHHCJFuozQmBd3pOjOTcTfA/0QepUp0LvrVAfELn8ZbdZ7g+7/l26E6WO1w42zN9Mk
fPmbeHux65FX0NnYwEVWQO+RJjWf0iUnKXPVDeoNZWMLQTtyF16pjRvTzlokYyvjpaHyUrckIUkO
3IV1V26EZROeFSitFPgOZWra5r8vqjST5rx8OpOkKqC/XQYFnkraC9HPaOc/bIsjRqYMRZiBtifV
3k+wG5eaW93GzTQ9hsuQj9a+KQvY3ZeZDDT8m1HDTedi8bJOve+oFcsMSkf4OOjsQxI5uFlN8Vhn
N0Ov/iImGezOK65dVW8vK5uoDq/z2voNiZ7uBu5PZIy6MekRBy26LUToFjWmoSTfvhjFI5FydAmX
uRlkv+WpqtIvk4y3PDJp+2ruh430WmoD6Bvuy/HIXGLkSAZY0uAtSG5XM/S9NHCWXfe6oG6Q2K5m
9T7RHaSMlNZz+E5WdF65rvb3UxW4uzgxpk9NH5JHtbxHXaWXKxxL2ENtTbkR5zyoKoBKhNbF60L/
dIVotb8Vr8tPzdmenO8gi6dPFlzQz8gBFHVdd9uiVu6rAW4xiSws0NnVlKvXso9e89FprGHai1dv
uuGkgXeFDZMroo8jfoj18iTbSgSdkBD2KdWTzKIcIkoeOatb2Y2cVQeJfTVBo2WjN2qih2dpPY9h
c6h/9gGzUvCIoIlCifRq4I18bUCjewaVzVdzHZSfKsgxNuqAMlvBi+aT8AmQC2p2ahCPV12Q03Cx
5FR5nNa2URRWsOIxzfQiNDZ0MyRnfpTgaylNwDaK6eziNta2qZ/9KTB0EAHwq+yg5hUqwEsJTllK
cP5SmkvJAXn92N6JSZx2A4GN6pnDQSLEYXcQOcl6sa2baFZHj27W3YldbZQBSRo0s8Dra7d1V+VX
Zeg/+rNiQv0llFZBpkNkpcGROvvxj4zfcshVFk/YeByiBZMcbLSDN2KEu5lwObyEQl2Z77uOshTy
1DvPewmLdrpfUwCTYgIL8CPlShIH4ogac0QIu6l3fMEaD+JI9Yaad6G9QJCRnpyiyPni8/SjmXXe
Xdmia5BZEYIK/jxv1dqJX9rBLTbOnPnfK7e6GwYS8ptx/lbywMerWrQgSPrqt8TMvlhDkn/rFP61
4JenzzwPZLswT5vHri9ICJiWdnbDcb6aAqc7Vao3oMqr/+XMxWi+P7O1nFkJy7tyKsizFOk3ivbv
z9x3yZe4zNRtnJv9/RzlB0jMYOOeTeVoFpPy3Rh4n3tdokOGXbt7KP69WzD//Yk6unY0hlh9SCA0
2zpNVX61mu5ladpm/e9QG1HpnJPviqaoL0HvJDudD/1DkPrKEfx2fIqSuDmPbTzvLW8uPjmhD2F0
aGq/IqTxehkal6H4QfBrZ5AE/HAZ0+z95TIi0y3+dBk1NzZng/vkbTfyea4G5CsoQmSfoIItHo2W
r5VlZnoqA718uTPld2LibqvZeY3RHWUqy8OZXiWZtsZ4WQ6u22m2y1KAAWDMIUV2ZjPa9UZoPfuF
lj3yqEVjQms9oydgPffBkoRBBOlGbHUQLF2/C9cVJMfPdBhlj7b/uhxJMOqJkUU2wezU2641X4dm
OUpof7eVnu7SZWZH/UxuJTVInC4eyHlQ7dHUaxWWyp3oOpga2QVKIPMtbLBo6qk/xIy6KFIxS5To
1EhUPk/TbVmpj9y3+NuoLOHDnAazvu0XBhUZ9LbvuT+GDDqC/vH/sHZdS3LrSvKLGEECtK/t/Xij
eWFIOhJB7wmQX7+J4mh6pKO7NzZiXxhEVQE9prsJVGVl7q8OSCMg2vyIHlWzLrtwB7nOfsmRP9tT
8S5LwX0FhgkfZKjAWZMXnNfBngp/OZsgx+uDXtYNw/UMHJikEIswlP62jK2Gr0jv3dJGaCr4WxJ2
J7F4uiMvA4vbotPeugN2ppcdVNdBEnYzCf7IiKVWj0bXfCQKW/Lp0dWnI82PyN/nQWB4jqx4w9FI
BlhYKJ1xnXbgUKIt4LwbJKOKK+iE6M0ilcrpMkfbHUeXL0rz10swGuN6rLD7lcLdJbbBAVKIxzcA
u1ZVFqQvY9xUaPWDnbhp0zgAk0WdzXZ/1Axjfji+afs13mL2D2zfJL7DkHtRmrGdLl3K0C0i+xjp
Ntiu3kjH5V43AexAp8Uiy8UlsvDg6jqJTovRU69BEEYrxXN2oOqOV95O09i+/BElvUTXFg8ZTvB3
Bv5pPXdRuPBjz175hUCBUwuzSt6qu3rEv5TKGgPDmY3Ka4ob3l1mm/wBLDtrA88baKY4/cnIcF4j
pRqWWdjOMYEmIq1jA9mXAtB00R7J22XOYQRtxX0UCZvWIPMAadGTyLEGLcmRBwMeKc0XuShTKFj1
4qEa6xr0OwAq1TwWDyWI+0HW4i8nBfbZZc0HaBqGobepbffdm+JYTVPJ9Lf5OoKcHhrs1g40adA7
0HhdpX+VdiYw90q7PuFXaWfOctMRzYm8k66MkxfVcQQL8JtfvfRpoqHw2Oe5fwumzxq+1dKTPBax
p5aFGxiPRjT+625U7N0mP+7+iDMSaLmrtlHbtkj5USgfpDv6TQscxP1YqfHBGTp+rPoxg6oh3pwN
6L45Ti+f7PRmDn/FywRcoNNQStdcV66HBBFITI5TK9hxZJ27giQ8X5Dt6vjbELkEVi9o3tXNi8ld
dQIK2X84LL1+hifuqvM5JL4MS9zQJS+zR/SvekA8/jLRHXjdgiU45bN1SXqZZKySFrQprg8KtN+j
YwGwe+Z+u5r5GMXXV8i98v0VPAfYLc0aFyxZJLI1zbgGu0b+EMl8bxhg2UT3UrKoc5VsOqh8QkvO
Z/tuMuuLqSu9hsiDo9kDYqArvXjStvctck6QWaih26ojyJG39t5CD9k8Ce3F/aqFuNloTeEFcqTd
wsiC6ktXoRzpsFwc83CoXqBHNtubESpFECSy13Xa1F8q7FUtqyzveRGCrSgfgTTW9kFPRwdUdJ1e
Q3L1IXL7Z4hclCto76UP0kS6he7IJrVt1Da6+/+JM0qkFwoTXNNKCWsZ8Al0+/obzdlOw9i92kyM
x9EEZpmsaZZbSyXxjVIJDv2KdT+BBDuACI8BgrxN0ybWloQuJo9fHKs079Ncpbdxy/4hM0X5sW9u
C9seX3WUGXhbngMPUxr2A/aaxdFy8CWAerzzQLZSiJVCk+Mdd7jzkECoeeUBdb2lCJpgj0h3agHY
B7LpCYML9tY5D+CzKAaIL12DtVu8AC7d7MOhYWuhU18e7E7nfLaXOBa96fi/2eWUQX22DhdCif6S
FtLfpGwo12Uh8ifQGPIddCmDpQi7/EmKBk3LXuQtjADDZAqRlKhAj0nBFgefz5DLCznTKpnuU5CQ
Rdg6SehsrfKoZI+sl/Gd9Dq5G1LXN5GGc7tDhYdltpBWFO5tvrWcth3+IYdRgu7qmDPVHeZwyPZB
bwYiVEBP1WBhmSp1seOyf+lWrrLli2m0HQSnVLagYVT1mmHSgAys9kKVtIK4AlpZaJgrKJhFjnxA
ZTq483v3TGb8dcFQFAHkXqUNlvShgpZDCGZHXs8a30J77DZphvPd9XGL7Eg2LmJkSKAF8OkxTE/b
68M3VGvd1PspgHyCFFjgnCDzMj+raSJDDjoGGdLJBrs7zpCW3Ay6ypb3qruPp3DT9SK6IVNv+tA7
Fs0/5CPTddLV9vukTk310erlPxT/f50U90CLge0BP1rf+siTeuomSCJAPapW8vrb2ERHI8Fu86EI
u/KxSMOflt511V4TL3xsJs+gE+Tz0P19SN5rMDJW7fk6lCk6zqwsqleBsQ9t3VmsuD/dYhRRn/Hw
1xH3imIhM7e+BySELZ1csDufWeMGstLNCURww0G2EMsJPL+9QX6ZrwwAJp6mGkIaY1k33/xa7FsL
eNtFCTg3+AkgFJrzb1DeEa8u89gyRbltXnIwNO2jV7wvKScAlnrpvC+JlvJThPdu3LXy1SjZAGpG
3I3owVtA50C+Fi1ek+6ktv01ruQTaGIDEJYuVZeLDWmDhUirnF0PFBc1iJPXNGz6BkLhUOQkpTDS
DKty5p0/7CQt5iKBgYdxmmAvePYLyAYvcGOHeP4sINUx33x2/S8xJgA/h2GK+Sbqeb8Skxfu4yAY
Xz3IWfeyrJ5bq0zOGRiiFwq6Hq8UFsepsQdHMHQ2bW9RsSHYJSkLtwLNiis0JtvrWFb4X1fZ1K94
mUH3g8ZjZ/egFbHttYKoEHRB3WnNTW8LLNM/oTNGe+KtB+iqu6G7D/vVRPbJseZ4orgnk6MBIwp2
PFWjPdnJRM7/av9jfbzHP/08v69PP2dAiI6PtSVzNgG62jaW4dp4Q/66DCCyHVl/0xcpeN9r6aN0
USTfGu6F6RrYduR/mh4kI3rCHMOnBEIviQdVmATf0v9e6mr5WG6enoDS11U5FMK1GoJdOvpd1FbL
wPKzDdlIO6EH8+lFZuaCDwy82HiUcjuy9iiNmjNuTPqZvXBavz97YJl/imv+/gBOqvewGUamw4Ku
7M9gDXGf0l9hU6f+tdrvYTS9DCP8i128+/mEgzEUmG66yoEmPa+9u7iN7TugPSX6h/FGL81T1oHZ
giJbm3c71+U+uBIZDiU6vpliUB2KBly3FDMajrtoWqDpGGosc4x+BbAvO59ewVzN4ZkMpxNoI24p
mpZVAb63+FwcMlt1UB5QK3Zo5LsMOpjPZoWSROiF0ZmGoPrbNnkXPxhQpHvIR74adY9rmnGGrqe2
XNBwmiy+AxmzOXszJQCEUUWxIy8tKSC4caahXnLMwMlHSxag18n6qDs7UQhaFCNAskIsGeVN9KVt
csDEIQd3olxKH1UTNPHiaENDKxXyyExoFg21KB4j1I0e7GxOpVBAU4Py+Tq9bWtzGXj92uo4VAqj
JLhTNVrVmFYLreQA2gmvA9C4H8D+8O8I6XfHRuFR/0cEkFNIi+uSx1/W8HB+X6mYQx8ee5acrYHE
QUrF5Tauk6bdHxJjQ0T6s232g1QfJPt1AxZYpzCsrVPbqEowsJqiDlafPBqiZDIPCWFDmBohndl0
xdR8TCK0DkV9mGhEoR8TGdoRTiJCK3XCyps+S4+QH/QeAA32HjzGntHG1ZxBEutBsrz218hvqzU5
O88IziNSVp12kqkoskvpZQystJidxk6yRkt9s6HpvtlaOIk23+bZehKkNLaA98e3ZDL9AZsqED9v
6SdQg98fBfSAF+SlNRhqcIXJhjsyycpAB5H00h39CFDXrg8Oc00AQH79RCD9geqXcU+Wzsyh+jR9
C5N42FMCrgVB7naq+2pO4MmYdxc8aO/ISW8yVGMh+p6IO3qDibRD28fv09u8qlbCZaBvLlJ/H+M5
AOyuv++COn90WFI85tgncZWqm6jmeI87zF46TLQ7cgIhPe04iBKWNOFjOr6vcpC4jt7ad8vkwvkD
gSYYHkIrQHonsO+A7z6tUVRupIq/gQb3q9tD3wdEI8E+F1Bj9LLMesNE8tPEsTL8lZMANFOsDDNh
e0dD8C2jHncoi1saetHeoS7sLMKqyTY+WAskZJBe+zTmYDvNUMHItJKUlnLRdiBr2Sf77/GoGZ5Z
0Ih+j9ZlBQhrCqSCzvz9kQOsvLha8hgFjavjU7KwoUygJ8GqWcT4Dh+GElwaMryDild451qosmB7
HGwHyNjegSMAOX8XrV/SD04UwcLEulX912l0nGSZBcLV9OE/Qk+6ydLR7MCNXpJiaQ1a0qkbaPbp
V6gHhuRtD/XucEDTmz7Z4XvJhYxf1O1p2DBzJcAK+xTj5IFty7/D6FExOFDQDvLur2G1Xo2AzB9h
+hwzr0Z2elGjt9vri9Jq/QBG5SGVAE5AmGzbTWl6hC5Ydswtw96OQCHcCFkCxl5a/kMfInVdM6f8
wmLxJRay+lEn0LtLPSUWXAEC3YjyRx/UX0ZDFF/yukggjZN6DyPDh7kyRHYDgYr3V6kt9flVXDtO
1qiDNaA/fqu5+c4aA6VpeQRmizhiPpmhDTnTyvzNRpM0BYcfWZDYCPx1htzbA0RiyoODkg2EeRz7
gWxR+9pJe7iXFh4HgQPZ4WYCF9Y1HtJXgDS2JnapjdXczZeXoZsgWlrat86o3APXm1UX2I2NlY4J
ythTe4NiuwLa9XfjLB5PRq4jk7V9UK3v/1Om5skEy8n1xnOt2RL8uvktpkyC8Tnu6jfaI9NumTbK
4wCx+TY092SXgX8juA/sQzZ96SPIDlzTu5QG1nabQezcdqMNdR6M8rmKoFQBqQhrFaPOCMm5ZLrw
sDWXFOAEz2lX20tRoFm9aaNs2U5mtJlix74YQNzOFytg4hS09nrIQ6S3yEEhEnJLywIfsg3ZBvT/
rUwnjiBM17c3gwRdSOekalMWLf5+dWkgAdmOB2wax1ew53qQqHSMQ6+HjG3qQHkvFchrjo4P9T6h
taOtfPKWfQsK/8kzCjBhVT+qkRtv+sZPq/cbC/y4aQtBEMdCdbGwMuu59rtuJfrWvpEWtAXSJs4P
KBiA0SGcgnXFoIqQWGGxzCqQ70Ranq7Qd70PtDeAPBibFop+iTKt9X+OoUC6JAnYToSOvi5GdyL/
WhRdgOMWP9GRcyjFdMuM6UQyZGnCxlvtoxMm+RqGd4s+nH74/rd54EMBy72y3xrIMixAfCQeBA/9
zegDYyNBY3hmSRCv+7q1nkuj/5qXCmrmMXjwsKv7DrpnvlB6ksF+TQL4Vp3R0JOAWdMwnyel5kmQ
VZ0nNSUSWoCbGOGQHuPaMZbZJJMlck7pMQoVSNrJ04XJ+H5Lrik1kUBx8unAFQpohW6rLA00gscW
hNehBRafghAMGkbeNveGnVTLsmrF25jLG89Br9dikF+H1u9+oGXqp/Ad/9nLOHiYfWXfpJ6ZQvep
FQf8ZatzOnK2bm3fe2BJ+xKH0XbS9SO6yHIMgK0R6BunccZRLk4ddbCoAvUp5sMtfDEeaNSZUJzv
xmDaEiSoVNApHxpk9GaEkIYPgZLl77bWBQMFiVJTMMWpj7mEOqL1KO4/ruc02KP7aXcC/wbaU0zP
WF0zLINtPoIlHZgbnaQpbIACS8cFVZlGR+sLTQqh7bS+2qYkuFjGW41j9yH2gwqnZNNQ+BtGq3mo
ZO7ejDJP0LkbB0gXgDgp1hdygMkuXHCnENtP0dgtr5oxG87XYMfTxN5p9fApDELu8Vo5eQMu8BcQ
xATntqwcvuiQD9gHPHypGAsvY4tzywrw+43LwUA2h6DnalokcWjg22XMV8ATQdTg+v2kWFaBzHpN
X0wd2e2xty9F1uUrqYPJE2aowC3MFgDBpJ2D//jyo9Vzxi2QLaItXbMdupoeMWIF+jLp1iTiw6uL
jNJKbKD6gM3QU0gD71OcGKxSrCjQiS20B/HK43tmy9k2r8DHatdAps0Wi7zKITdhWfZtnE71zom7
bF9wZ7yZIAQJjbik/qIg9+gZkfHDl/XOLZn31nm5WtKk3E3qncwsMI8E/XjDseQ8KTfdM30j2EW3
Q47InSeFwLXdBsm4ZlDoW+S6U8HVnQp0qVS9RNIqOHNbWsDV6KM9uDYE6K/QegBCxvc4nJrAXNJW
NfDmSPksPiabZSy30EeDvDHKOTfADKubPJX1mblQqG9Z7kJ8BxQoZtyMhzIw72jkahPdgbck2/Wu
bk/QU2kRchRGlG7MCvA7L2yK91WCLOtWrEcmNbb8MF4XNg6aKmUgJLy+FGpL+GmAoNnRampMdmGS
tJcWpApr35fxmj5Rpf5YmXHxACU3dqJREwbduah78P7BR5egNuXaBeJinZTBuw2dq3dhafjzZxFd
tcW5mvgNxdNHEeTx7ToSsl5fF5Jhe8shW3ymdZAcBv3G6CVIMoFSpdL8V1Ya/2xl4t06A8S72xCs
9WRvXcdbWo3Fjk1UqCeWiG03+taXTFpQsi6acUthKUromYWDfTMN7PCflp2YUS1cCRouWjYPZXHg
BAtsjJ7v0DUYrnNn6jbEQkbDBLn1T0Ohh0RZZjZ1uL56Q4mkhFn8jPBYeBqgKXRoU/yWNLQFsuWl
66MRQXsTR3NEigq4RD00E2APW03TT0OUDOJzWnXpPIxGaZ6jyvgxr4SKxyWJiq80ilrHuQyd+exN
0/TUFW13Y0BHjHzC4uK2yYIL+RSQi7fNyMEZgFcEo0Z9hw3WLgTBylNsTAYwReOGfPnArHsXhIE0
r3f65mHs4iX5qimKH938Z4V33lYmwLr3YTE8yLxIQcuVDUdXkzsBNsx3CbMraOmAL2oOQTdNzR3n
jkZJkTFgAGNrQ8PBAoa7SIMLjWhSgQ36AgmC4UhDWtLz+zsvTR5HTXuSDU16b+isbVEJe4sNxgC5
G1HtFXr3LxSCooy4QINif53Q5a25RSMAEBR6Ebr0edzOi0R5Pew5oMsLMEwEKGVX7iKpA6CZK9s2
FsxwBES22mBl91N4W2VleItuyWwXQ95oYVJMzdBmV1T9hbx0oeDxUASRezsHpQ2+XBq8B+Z10wBM
SaaTRrvrpOtrFfplrAQUtkFaOCs0XAFDEkQmOzr443zsBXIZA61N409PfxWP2br3kASvOnOb9Nmw
c9Et9BAJ5x+RTPn3wgxQOfDKpxx0aX8LSBvvKRjLag7Ag3fYVSMOXXqFDIelew88MovYhaZ9YUXV
2csM/sLazRTm8UtVq/qi4gg4bW3uCym2KYDjGxSj+Mt10vsQu/UEmaxpKo/zk1GxAJ+RWJRo74M8
0qdLHwLwJoYRKr9wNPrZSneQefcuOPDEXAUrsgSMYZ+TluU2zAqo4Tl2AFnXrF07LUue2hxbwbiL
un9K5KoMZts/W5SxKm9MvjgdkhoZ8Nk4afc4HmL7fbCqBs12enoIsZt5+uSbzRNKHsM6ybDbbzQW
wtX4iLax8bj0+guNPBNsClOXtktrtIDv0N7el+/eKEK7fO2UQEzpqR/zA18VGzMAg2kMCmvkAtAI
P+gelYyDVgUfkAfU7X1wReEsMHjMfOvlI/lDcLutGA+mI03M9MSOmlsm9Vhn8XjwdFtF3fnFxdF3
NIzcEJ/TcDhZE7S2wcIBfsa6lCcKo4jJiMpt14Msdg/wUb/0nbxGxXM05t6AMEvKRWyZ8tYa/OoC
7IsBNCtKp66sSrw/Ky1O+msGj9LgDoSA4DDP7O9e67dHejj1TRxcIIO27QSe9MuGRcMGTHrN6rrV
0xNcmXVHMknQ9G1MnwMkjfRom7jqLcyqPYh3jB+WY50gXDp9acEssPTQ738D3ixj5/TmsEN7KVCb
epLnoG8xMev9pER5M4V2sUjHQpwz3ZWaxoBHS0gCzaMPu9M6RbvKZX4oOLgUryQzgIVC18foPbCr
msWBHBneXusys1HjZyGUXHtzPNdgSHvpf1bS6l8ipiJw5IIVLagD/tKC/2uTWFJtKAisre9zmFvb
L9Z3O8p2si7iu77m4oHlHMD4zAR9VZPED1lbNid843wh5yREdQZF9blQbnbiY5qtoIwLgUU9DHo8
ARd0S5fQSPAVpj2jSuHxINyphXrcNRkH5xsgcdmdPXr1JQN+dNENgfkqGmWsypoVexqmqFhAHVM+
pZY+ggFnuxBghnkNk1oBW2H6e0/4yRFdp+4S26FFn7bt85RH4mwaYwACXcAAICTbrYzSjw6lHuqw
VoeZUS3OyFdCEy1qUAwDCmsFKhtxoOFHmKVXA1gM3GgEKpiab+jsAMNWVX4NXOTUdcY8MRsJpFXv
X1RQlCd0xLmrjwiUJNACkEi5dHVE2IFSniKgSVR+jer3NSjCgOIcuIjAkYwvJPO+QzFtPdXoAVFl
bd2jld66z9pg0yBLeUMReZxwIA4CtUB2Cjy7XuJOC3zbjHsKtjl6stuxAeYKU2lGo9dEOrJZ26Wc
8mXlGhs1OF8YNLX2KeiYFp1mhnGmsDrSECI1/Mnp2/dhpMZ4E6NVeaXq1t1VBQTD6Kzu4rfetaWM
V3SQJy8N6bR+DbY7GR6R1EkWVNXq7A5UwUkxbOLGNwBSzvtDa3P/aAK1NVfH0hCUXAoVVppAdiqd
NaOKtyMwQPNK1wl/rolMEVQJV6nAtodlALqJfEhvgxRPNDV5d3VYwAQMwVEx/+1qGhIXkgh2LpdR
l/XJ0hN5u0qMLt3M4yqaNGd5zPfz2Arx8K3L4kJLlLmb3o6qx/lQTwbebl4/Q4stSOrUIYuPeSTT
E3Y775fJTwD2+XMsymo45s2R7DSjCwMOGlWTqGb4xdNg82kIIRjsoZeShwZbkM3RDvz7y2UBUNT6
SgNCd0ijo4wKpJ2I84fJGZ1H1QImM8Y3fWs4j2ThxrQHfUR/22rTwM16kVS9d6SIAhWJVdNCCa0x
Ghc7KrRKtjU4pGiqgJTsAc1YwYKGaIm1Lv/llTxe97cxIC4NqvBBnznolJ7q/NjpS6w4xv0ocmCG
pvxId+Qu7V6BnJgr8DZ+zIkonPwUWU0V+Hz+vCW/0Qz1GlJa8dbOonRFuuH7XHeHVXifrFhjynMP
AP7ZybJ0lZmMH5Vb/mjDtD9Zsn+/RIndn8jm+uDXc+zsSM5JR/Rga0Ae7SOEPAoddKB0Bq9abtxd
y1TT4ImjOdZf2o/OchtlBjJRmYouRgeKSh1FIwqliZPo5olzRevXWtflf1+L7B+veF2L/XpFWpkV
BT+iFxtfn/gyqlN03hKC1/8Y4rjDnpIOXytXL7YTn4fkRUFcZKw5244hz4q14R6PtkPHEiB2yDbf
+gCo7BPLOpCNLoVboZ9ZX9BmAJLSF9HhBAHertYbnwzA7/3EeKm6uvxWcP/FxxvhG6ig5xvgSeeb
31xmqLxnSGUctLvQM//LEv/vMZAAQ5cX+LvXTu84p1q59oKIHnKRiU0DndqZHYJ7UHapKtO5dPiV
n5n/GE+Mv/xtUuizZmaH+PcklVT8JeJ2fJIFmi/73FC3dOliL4NW5vJqmZCIu3VjvSFPhRZ9NTWb
ZVFZWyvGGdWV1vhpatYvjbAuw3nJwQJXh6l0UkK/gs7p3dahsLZpCCJYstmoUC6azitADVpU6wE9
9fvQa7Pn0Zi2Rc0AatV2k6fB1S6j8t3ugbFtXwNf9+yUOEN+2K/xv9vLGv1rVL2aC1+6egXKS2gy
j3OxrAZt7akPmsdr/SwbWL0dHF8tr/UziRImsrCxv7kWxXo7+pJFtjqSabaLZRmio4xqbpMRpifB
q8frS/f4wtnWtRiX12WacPi8NDlGK5uXpoVMUDnf9i5bThY6BFt3QmIwAyTlklWuuzSaNkcfgAov
swffUOMefS1PubZRXMNCKCgCQbKlFea5tMDHKhLsPmho0ot+XLA9nVe6mq5r1nG6xfPGO5ITOLD7
xMn604A2/pXKPey49UZm3nngwVeNNkqz2uSDZ3pXZiOouvSQtitOEaHWJsP0SDbXB8EBQOE35JzD
9LouSuGbq61gP6/LGqP/eVmaFBhIZiWyTXGOwjaIlh3AaE1OunQfy4YtjgpjhV2V6gxnX3XY2dF+
xo+Ag6Ah7Wdo6PqDRCMSShPXIXnRy4bPS3ryI5x6BnQQb0M1fQ06HIkizxxOIBTHHo/GnjbSHV3i
sIBEbNpsaWoIlnU8NvQUGl9XCEsQ/POhuf/DPq/86UXGLIgXnl/IDVIcw1550QOzB/PNgxBrEDrx
97xPhmWjEv8Cwd/uBBoPtBOOZfDVqs8U4ECVeFl64JSvVVWdC+iIrMjhbjk0pr5B2bleubWMz4GI
8ouYgD1AaSv+7rLHobKmrxxN6Svo2BZ62xxuUSJG7qGFcCeeueNbbtrtIk55dFsUrn0hB44A6K3Q
DgMtdrOjMsC/HDL0Uaj64FkC1IqOhkCpVt6TTXYOUHbjMN7XyAxueGTImzAT7MZqzLtWb2oTlJJo
JDtDbAww5kMRGCKPkeexA7Iqe2pquTa60BDqzs4B5Oezk+LJTpcRpaWDE7u7P+16WbBDG4fS6naf
4rWdXiCdDHFEQ87s/GM6undRPzbl/ONd+20oDJDI4jhV2fa6LAOm/pz4clkbrTq7Lgo6Cpj8myHE
4xqNZvF9mwaA/ZZQbFBNUCwt26pevLZBG59ssjffBwpAyuJ7kII8qXD7n71drNI096Afeo9iUIJT
StYuq4CHP1E6A4w7S7+p+B/06NVPdt+Pa4GvxlNtFuXRQnV1M/k2NpUgH1hEud995yxaGlOW/wQH
93PvjPZLYCgk95F5v7iGae5LG637Hs5kd0nhD0vZmdbbaA976VrZT9ObDv0Y1G8AbUKgC+yHXt8u
hBymB5MVyTa06/RQe216Y/siWlnBIN+ApN+OVZr9MEfx2mfJ+DxINeL0aRWnwOrtEz7Z5dobvPLF
65EO1KG8m/ax54tj3cTOsoqSHhTYTnuMfWt66FrrATwdzhs0mqHmFNrdCfph1T1o2r6RHb8MsjJD
Lc8FaOvumlYASB37KyNAcx0IMKOLkRfxubYEDvucD98aZ+0mcfEd4BrIZOkA1rrjFj2UYp2wtLhF
80txW4Zo8ELCoUK+3slvLWiv+Ysqx088ZTdkQg+Xgcq0DLhYKKPcRUaXbKQGfeBfbdwxP4sXSBvL
A9fPvdkRoltgCstbGgk3LM85E+frpKzEU38UMUg8PxYqUDBe4cOUbAyCiGBD/b4wxXjCahe533wn
srdJ83FWaT8eu3xROJrybSZ+m68UQ5dP40pF07EF1rW3/AMkbBaOCxaPMuOXGbMwQRoDyYFkQxiH
qGDtGQ0az+QkkyusM+PDe3wLhDvKZJFzNBrfWRIdhV02r2VsW/cMSbPTX+xDXXy2J6x7dbL2Pb4G
AGhJ7BV437wGYcLuVYRuqjmTVYRD+87viiLIyXPBDUqYBGpVy8G/0DUduCdC+xZ/mPJpgCTTrkML
96YbufU64Ys36j3xDY8w0Ke0qXEae2e6gUq1D6IMNCTrmajplk9Kz2xLJIYit5pnUoATogmMZnIg
Km76BKLj3q+Z9JqmB4gizXSEb762AB9RAHZ66L2I1nnU2PdAiCcb/DOCk0xj8A1DvHrHW16hLiA4
1MJ7E3rUHPSqnKXfIV20GStvitCTKNbg6LK+JzY6C4GYTZ6dyZSrgEl2U8rI2A7T0B3cuhtPqLND
fNwr6/saX/NozxuKL9hGPIYpwL0LcT/1DRjDKq/SqiL2l9Ywi+Xffrap5//62aLK/PSzxYYBkV3d
+0WtW0K1+bLlojvMzVl6CNR8d6C2r5YZ9+gjafeVTFO5QGYVFHKUrvMbr17zGIwBs9FF2XbtK2Es
UMYucGrtvI2CmNlSqBB/dTK2ZYxndOScJq3ipfSl6E1v00YQO/cqteXKKw4GICFn6fbqTHd06ZMS
DGWh666ujroOv8WtGS7yxlMbnkR873uVuPdH3dI2guoXyJMTWjyrF4oYbc5Q3+RP6P6RS+ixRweF
rxJ+Let/yvHPtxQ0IYhKAF4SOxupBI79YKMbkdx1PB89KGG2rjWsuOVtt7A6IAMHwIIeXQcQaTud
XiksNEFz6lQVMnADzhpx3HWXTocNEXr59PS/hSl88rcFoIiQsfL6pybPt2jlRl0Pn7wNc8S0zfVQ
ZtUygW7IS1rU5iFlLmTHjcn8Yjrqx5gE/i0KzeoGbNroWNfx3ArcZdt7qFzpZfO+2FL8mHjvy5bI
G++mHJ3toNYGw+7GB2ZsiepivKejLQ0rM0n288FXe9GxEX8aIpcZ75PaRCW6RnepT8DVKHaGhWUN
zjooAvPkENoVD4nB3aA94/b9FaFOc4w65GmyiXUnNJmAXiIHUfUJAp0h20QVmspLT8kN+eliePHX
xK3YVhWsRw8LLnERDeeyrUu08mcOGGR8Vy3IGJftewx3+35ZtS2qvzqaHL0XKfBfQmkhrVC8hdZ6
f+5lCDAh9KWWXQmJRpkCzY/SPW6x8+o2YHzrFj5Sk2pBxkZ76M4HUmZf1t7N1V5ZDNQfs7fnK6sC
0FBhZ+DgMX5s6YOGj5A4d6mNzxzdCv+h4lkChTPkzemCGlUmkdL9Ne7AL1SA158sn2bSeEpjC5rl
S1rrOgdCQkjF6wvLPb62VeZmF9CDdRsTXOCXygr52eyfLA33oguZ6W4Ski/dZCzWMXYqHs4goX+a
onxJISnZxqBooN8j7PV1hSY2n3A6EaDp8/tiYUCV7BDoC91FqdMVYFJwYcR5LliTtZsaG/BdHeV4
NpTO23FHMWSynfLXbFryOqYYGpZl7tjLq8e1vHJluRCUbCQKRrKI3y8JspEN+uUxzpRfg3Ao+jHb
MvJQuNN45WbIjZ+UgfyUpEzjGCo/AuTpHdDsJ5wdP2cz/0hu0mTfiZ6M2HgGCpqfmQF+QMnFCKX4
MTnXY1aAe6k37tCExpZ1JxhyPP9D2Zctx60r2f7KifN8GRckAQ4dt/uh5llVKkm2/MKQLZszOILT
19/FpLZL1vbxjnY4GERiIMXiAGTmWivxZ2CMlK+dHy+RpCiR+xFCuEZ4wXcVFV8z36o/lz3i9poV
sHtMeBxwT1YMv2MWb/HRasCCUwLNb8dLCx9XPA9C4lpEbX+YdjVTaTu9xJxKxgWQRGMNbawWmVk9
aPE6rAbr0ABoD3QYz0i8vECss7w6Q+4eABYs52TXFMgXszIo7mLPHM6u6DB/GTsE4ApAxCgTew58
8YOTQU63ZfLRz4Zy1oGR70CbvtXSAxs3NxsVVauquUiMVTYgIbyV1bGy/OzRRRbsfeV4c2aUAfJa
FqUlk0fR1dkjPK9Ib8zVPTX0s+SELCnnjkplVL52suinQaBXB1rVJMBzOI6ZjQtavIjaLRWTQQwL
5ALxNRVrJ0d4EA7uFRX70KuwGiudhTkeFFyh4RbRDXNOtYjEa7siA70F1TpWEx7rGjNUqmWdUd7B
ZXChSkxdw1kuerZJNc0cwLYclwBklLsakwO4ktLYO+Le8o60p7X5Z/BltxtDz8QwMwqvgQO+BxO8
nmJhmEKZedyjjQ9VgJ0XYnMr/q7drRv1oCbU7Vb83w91O+SHoT6cwe0YH9pRhV21atvoVy+AyLIG
lZBsRru3DYg/xCIz824GoYRkf6uwQ1DSF1n6Vxcq36qdccRbkfY+HiCpEZHUbbAc/nmYoPh5YnQU
OpPJeDsqGa2y4NnM4vplUCHWbuNJ3LpQcWpCu9Qlz6NPUN4stpoZZuca0pACoaCDHBk7aZP3Alkg
mpfPe8N8s7W0F8UrDaJGx358ApAbrapVqWJgJX72pR5ZhGy5zjaON/vAgN0eEryJ6Ki3ih70Oq3V
xifpBJiZq6CxlnEeuvPpiD8HhpcKwG1weLd07ERJrJILPVpMQ1HnQD0ndhvcTUMlSs+XQagVUxNX
c08mSIjWYJhQO0sxtZv27KR52/uNjZp0DrcTPNjoRxv5c+9ms8ZhbqNSxc1WgCV0HnE88aB3c+/z
xgY3VQAmdSp6InbvlQEJ7TY27oKxRQF5tU1Qi2ZOlQV33PsM/pa0aNlx6tQqKAUCxAPPF1JEpark
nWOaJ9CkFK/5IE6axfJXruxTYGNHwuJ4UXWwwwTcTC7ztnbZPVJCOqWh+2MuOjwBk/1mohZkT4vh
DijzGeuxIEhEdAaBHr9EYWSf8EJaUok22gA258SsX5vejxHpq5GRl7tFNXcsDywGdurvy4SP6/nC
eq5/7sWR/majvSbh1nMQ9MmMZan9PNX6a6a711ip+CKEiC/gvbYOVT3syQRxiPhSIxH/zsO7DKp5
nT+nZk1zCUDGdKZWtKnLahObWXukUhdG8aWU2afMlmDSGEcmU1eBs8LSDH97szWZWc6diMVrakIV
iUoBusgA4iEbjRkUkBP1ax4vbkf1bWWu4w4M1LfxfDMxtrbeIV9Ld3DCUTY4e27VF+pGfxLyIgoo
lebvRtcL0PBG0ync/oQYK8oW7F+nm0l65blz7eBwOzNle+FMB00iMKm4YNS2skpvpmmW/e6vKgwP
aaQG6KqoCW3cARwglV7p019Fg9qNC9G9NFXz22FZLZ2NViBv/faXNmWj7ZjTfr5dODhIwfuvku3t
7Dop3LvMf6axpt/Q7fLR69rfTcUh5zswbLQjmKbd2gZEErQs7V6iqn4wkjR+iCDZuLMZQ4buaIee
nall9WnAPBzJn061qkFltHXSnD8qEN1RI2YZ+ry2WHkMTaEtNJGlMwUBvmvT6U9t3ctjO5as3B1W
yBUBc3Lh6tfS6sqzA9Kr2on1K5kaHdRefuqHe7J1jZ9v0jBj86mDMPxrp688pXQwcSJFD/PqJtrS
4ODEjXfwiugzKlIHFzeLZundhUzNAFdi0jXlmgYH2iQ9RKb8TpV0ulqo7xHC9e+mo9dmi2yz0FrS
YI4dtyfG8xO1p40bRS9ZbOsHKnWYHq4922hAJ4I/aNA6/4JMlQVVkimDROaMl163o2I85ObGDuGs
oyZ0Ci2QcWy4kkGzofHiFgPb0AmA1oPtfNVhKYk1VRt+YqHZXAZuq3M+tK9e67qfIe3eL6EI2G/8
DsVAaQuQbiFHM3LdQ16mUOADgvozeAo5KHHTep83IVLXjMtkbqDAp4oCfCHw0czfVtygUNtMeXq3
3PwYoY99I/PZu0Q9M6ogJq6b9xpOO/e9TxS/9pn8qiqVPeQIsm1UBYkfeGndh7EBhbYxB/zKqy8a
nJxfI4EEyLjlP2IzuauT3nhWUd1DD9SQF8sMm7VTGN3OK6wYfoqYgTWQdw9xD2VcCYHOb2N3aJTy
HyG62ymcwbhFvZVnJrg1EgZIwogjDx0NzBZ6DPBZEnRP0KgAlzPst2btiD5PXBthRDjUpmYWsPfU
DOiIt9H6sdlttDD65hHRASSPe9B8A96hzdL+NbUDZJe6xifIDhdIStTTTdXV8VPR8IOd68FX4HmS
eY706JOyDXbM9B6hNbMPv/7s2SYQo6CemeUjbds02UKLIgSIfJk80Z70rXjaa39j+107n+kM7808
eRdn0yyz34MZbPMuqjfF2ER/1cRgbSm8NtXaiJIthVYAZvIzRkeNaZSkqDZk76JkJgcEdk95k+dr
C/QDn4w0n/isrMTRl7HplFtkIUGcN8kmPivMpWGPahBoG672NLZ34CcDSg1pCqLPwKNs5K2xHHPn
54Hlgge7COL/UG7nkZp5ofL2bgzZEaTKxNkpHQQCLnq7oArECbNTCA1BcxEN3QI5VN7+1szrRbDq
/cSedxxozhaJGnuVNs1D0BpyCZaybjUVBxCxcavEKRl286BafQCBa3KgStq0NgjDAOq6UIlG62L9
bTSut2+j+abmrxola3i8HCOeEWcW5IcOraOXJypVLKk2kZuWcyrSBk5eEHP61YkXLhI2xxYVCMTm
fJQSIdtvxphajB1+HeN3RzELaL/mDbgng57nVy3W98TN4EGddBMDa7XsxocCGn3h6Itu7wqIdl95
O+wZxF+XeDna+6Dyg3ntDPxQxZn5xECXPtHWKZntwEKZL3xkzX2mZl5S8IPO/LVjZA1A9dZXemKq
CsIVBXwWl5qxel/7jbNgfhx+VekxK0z3SxODdnWoh3DH0kRex45UX8YZNHQMpAuZYWxt4wTjWJVh
vfpw+ARB3X5FtLSdN9wNzrGj6xBzHcAyamYDRJTjt7YCiiwKcoxyoSN42oChF9wfnC062jOxVG2l
cuAuwN5UO+6ZwYuoO6i4O4AJjRuQYip/XSGhdy1qjqCswpuoxjQC/P72sHbxnrkUNkLrI1/a9GME
db+oLDhd6bdMgia6QFlu1OA6C5eJLwm4diGm2H4xho7NVRy10NLz201tNdqGIdJ51wISPkdcbngu
uu5AHNquBHtnmLVfWJFADhL4C62N0gcJ6D2g29jzyxyyoXglP2iRerPdamlPMlYtW1mCGYjjRQmI
RrqjU/asJDlYRfkynfH4p1g5yL6oRRqoDRQLokc3zQ9ZprkPEQifdnijjE9h238Z7QnD18IIAr6z
bFCl/GofEMiYZXpVbPD6646Y8HfHQVgt9KF5to6NPJwVrIv6GdXYQTjM6kIE66ztoWumQQfBcUen
1li82ew46TfIbSsvzbipQKyP6AVsVKSKmy2r7GpVeEYzpyw3ynfDGvhic8vbUn7bza7Z0bBmyB2e
JUTTelO2cs3ygthatZQKbw9f0407GQttGY57vtW/7ZHtd7VILAV9DnIl1xHunp2D0MGqGuz8sSzl
qwkv42tYVCs44toveurFC+RP9SflOPDs6Vm1koltzQ05aDPPSfWDQ4wI5CimsoBHDvMcf0cm2tij
F5n2EKaAlms+QIgWyauryFZAK4+AO0riIhsIAKB/Y1pHOHKykzu+fqUyno2hZpuIC7ySc62Lt5xp
+EoUMTTQm8rnENPRo1cPT4VjWOIld4NooQuRntyYOftgyKplp6QC1ht4cah5vvIq/dFnTf3gBGG9
9rws3fqpgFLaOBi1GEworoeVeIFrP1p49iAXNnP6DSgEKUedNq6UxdKzhbGkYgvw3r311oCbYm2l
KdLF+/o6SA/Q/jhMt4hpAGAIhYcLlEHebIV91LxoKwNr+TvNCs/Ep3asHMZQvC0DtkDKYqtd4V3D
VWhDP18Q9j9G6GqDWK+BTxhUnkCkWF4COGMmGxWpAtnt9cacazYIEBreGI+AgTc7buQjN7UD92EJ
aYhb0QKBIq6reYxMHxnSjuXO45FhHFKtT1ZV+ldb1Mmh6WNvToze1l92lZnJITNHeSZ44Jfg8k0g
SpjP8NjqX8G3oZDzbyRnW1k9uF7wQyQibK7MKUE4NL5q++CtbROA0dg0VHAf6CCvVh4CWVgbDl84
gzJPp/pPkIt5s1MiBjgyJzu1H2TkLX1tAMagruMNb8NghSAH4nrOgPciYuVgtwEoJE6SjR6n9Wdq
EdQhX0cQ55thspXOJ+r5WmPd+rdlIp5HvAwoGeG4G8MCNVxgVVA/o0uqyvdFqoXHv93S9S/C9m+1
H/reGjfjUIWjqfXgD7u2R9AVUujFvoMHYCVL3bxKpIRB5lgOr5l3l3et990cih+mcJxHlehYWfqd
d0AWeDn1UWmuLWUPpBI9b6zn5TrSggy+p3EOpMYJTztuEncw54y93DDTN1x1DjKJbVpA3IcDed1a
aQWB4l69IbFv7aDJgLl5kz5yVjHcp20JbprUXCUCycVhXORHgODlEmlPxVNp698I2qhZ3/Dail9v
fVg4BAvNE8/Kwo9JqDVkGBerW9GtumIFeeRgldi+fxA9oFei+0TZ71nWQJou8PqTw532YCgsZMLC
01+qeGpgdlfW6TNECwpkiOCRyDDDhFuY5weSoUnHohiLVGs2wHZSLdaKxiPV/q5vbAWIXKQSBKqa
PGGagHklBGiNonP2hWKYao72trRAGNDXz4VyMvOHim3nHnq0CzDc+ukl8EcAgwoPYOoW/JsEhngB
Wg1+p+VQ/es1O370k6xcQklqOALyleysPLbWQ56ZZzPKxbwRVvDcGPI+TTL+A8B+5De66jUo/upu
BwrpG01sgMgf3wrwI7hwxbjpQdSNh+yB7okef7IbXFprOy8n9SG3N9IzsN17KSGMdBMkSvOgXgsV
gAx3gCDRrULPOQQ/tDMYbMBElSNrH86VWSHCdk/Fus/eigQ9xNfhfW3/a5FqIwZ42H/smw3I0Slk
ugC17UFUtty64wQL2YhQZHOKNDhSmTZjEy8b5DaK7fCgY/JJfAaRar97IgvOVtvxezbEJyJDMGVr
rpE2Gq2oVZ8O34HS88+Y206tyGz0Jlp1CVqNM9efY4G/Ymolq9xaKacyl/BQIkG4K9mn0AQ3HJ5r
7yKDCnzcePkfgZFBDMprAjhdWvM4IFUc4oiVeV9nVT3PdNl9jlzzpXHt+LtR1Og+xqFEUmCpxOJX
y4XQaucLBkE2H8+0X4Ebpe0RJmn08Ojp2kuieXyaUDaxnh6yKHihaRotEBygXGeO2cQ7mqy5HPcg
wPD5kti8iNdLdV5y1Ep8KkbmL7LXnQK0Y7Tz1pnfmpIdMp0JPgxuMQNh77AGaCb9ZENeXOpO8DX1
AIO2wcV2ipKgPTkAUCPVoA6+RpAGEAzcG4Ydeutfe8Z6OJxlan6SmNkcQcEkj5j1yiNWINFGdNqT
Y4bh3ozClW+kxTVJouZsxTYSWloog3bwucxLj7EN1WqNqA++73yZallvvVYAf+wxOcKqxeIaJC/h
IaO2tAFx3Uq0UrujUli41uLf//q///P/vnX/5X/Pzkgj9TP5L6nScxbKuvrvf1vs3//KJ/P29b//
zV3HdITg4LAQLthHLMtB/beXewTB0Vr/P0ENvjGoERlXXmXVtTYWECBIXyPp+cCm+QVcty7fmO7I
qgAk/X0d94DhKmW/InSO8Ln81miLaR3rt0G8B2JlHdMMqxWi2SDVTCQnawjStUO8cpBL5bOgL8L1
pDIYh/UvZeCITwESYW7TjCgW0QLRmBQCIWAmoo0fe+9t1LhIkwXDPb6DPDGyZ8eNkGl3NMdNF9Xl
KsNLD4xMf9UmpfoMMv10IxqGGbtIrRL5SE4zNaG+1JgGgJoCm/350nPj75fesriFO0sIxKAt/uul
Bz1eprWVbV3rNuw3CAL7yJrSh2XKteK5jBE0GacT7QAcdOHw8kwtLGCeANVmSBP7fatSetouDZx3
47RspNkwOwWxYm0nRBU8J2FpLCIzbo82JDH3RQ6ejB6xqacBpM+4vNbr2BT808jxHpsyD0ojftIf
6DHTy/5OBZG549zAOxeQBvsf7kvX/HhxOIPXF1eHIzXEEpb49eK0Tlw4SJ2X12mSbuUCuPyMPyFC
kV2gKNtcANV/pNdhWEltRa88Ko6tkK4lL30OrWIjcF/gA1ZLS6QSrGl4MQWygliDEPVnQ5VHe5wj
4qN4LyOWfRJaDsmgvEXTPuP7yj4HWlaekWi/QsBeXLORTb8Aty3oDmJvTzZQhsXrOgf/I9VShzLs
VmLk5YfXDKq1ZciB2zPTOZxT0XawJVj7PQnIY+eBM8Ns43JeeUARBvUV2vXi+qEt18+VZWwdKHd8
mNqTwpyhhLsbK0l+bmh8oJNaOD0w/WUHnYffy9ZNH+pxA09hXooIBGAopKHVzBpAD3epm8sHQ+nl
StOHbEm11Lttk6l3BvLeu8nfyHODLQ1ex+/I5ZvaHt/Ker2iisJgwT/cEdz95Y4QjDk6/gsoZtuA
Idvm+Di9e1PhzWL0oJLxrwKfKMjHse7U6qBXJpxhWDzpbmW80CSMa0138IXXnbTAxRRNKyEFGcVH
UpWdVGJJPHaSh6Xd0s3zfFaPam8hkgChvVNEEJeJiz11ogoq/kfbNJjPYm9dVQ6ybHrTSTZ2O+h7
xh19T3u8i81iJsMe2VYIFLENd6LtrfpvbSYDL9X6H949v772x4sJAiiLM8txDRDRudavFzMOSqYn
KfPu7a7qEYpN3ZkO/MLZCDUXSd+pvmwSVz5nTCxprkstyjIASq/lLRhuQTyLMGLuAHvc5JsKcYbx
PVuOb9d3G4CMjo2CeBsakBkaH3A66QHcaf4g52Wsg97VYOlFd+NwRs4WqmCp9laB6EwILwFo3TWu
5DzKc3DZeG5ysZDn8uer4tp/u8VMbjNh6wYodxk3P1wVzKi4L+vEumeQyz2ao2AGqE1ipLCNKrfE
iepbUbTo8ktoDcniHfVyBkEDoksmG/jzAIx1QCVP1Mqe3SMPrrPqRVVGGri402pOqYCZAD0HpJD9
vRgzBiN/bavc/nRrVVnITrMZpBvb0TWUexFIMULN31BRjbbWAUIp6M2/2ahdPrqapsZjO7L1lYOp
Nteey5Hee2b7A7/iNQxdEcOPwNRlFVuqCQtobHklZLio9l1rl1cVBHK5ewiUMd4C/RfcTvkqMqph
IwUSVUY7yzoL7wg4FcGaghU/CPsdJOMLZ9ZUbnc1RgBJDiAyQrdYKY2lsa7toaCU1HDLQSIs8CXo
nVvd20LcOz+pOgTN/FB7eye1PydS1fdkyvDpWiSIYayoSBV6AggV01/+fI8Y4m+Pjgu9DVeHuIAr
OFbhY/2791DvMnzuerO4DwJ99DrLT1FVhl9li6RDr7PYGZGfEOl5SAAGv17wNQcjBuL73nOOsNIK
uqlgybCt8OHXnm7ZMCxg+oObaiEwruBisdqohE8KdLVUdMJhGeRquDaBDVYRX67CUREvz7TsCJpY
pJqORaww6o1jjyw3YzEtQT5aOKLbUBFAo7chqQgp5GWIVLOlY+IuJ0RQ6BnVMhys+h30GmhxzIzK
cgIOwVE1bBMOqNsEvRYpiCSgBKZP0GuozWV3nineQa9zv6uWqk3VdAg6Tg9gDvK+jdh+NgxbXSzD
9e/iBvjXDiCeZ1MZUApnLD0gQ8F+0P1i6wW5/gxWkXqFd6q3pmZRBP7zHLGutnaQ79RgBUF2i9cv
t2FNf4AHeOxOw+Yq8+GKzw+V4gPyRiHd2BdN8ADOdY78HHjrSrva9hUiAoAV2HOwX4SvmD7JWToU
3mPcDMbC07rkTiI3dKOyxtjSSKJGBPA2UstS/97NO4CToZPVeN3cgGgcnNPAJjvjhuyirPtlJUw1
163hzUYV1K5DL5MxcxrDCdcQsaruHB8eFMlV+gUE8DtShqyjei+6wX1GEqM1j+w+AH4C8ql2Xeqb
LoTDXjdME2fgpF+csNpVnnwEmCG+Y3gdXnosjKB5AYFrkTUPiHP5kLPzs4csHSrIBOTNmopWkaht
1SBxnIoQYTbPVcVWkTKzCzzs+iJjiX1vFFlyxwp7rfedfU+mLvTqhWd4w8ocbQYvKih3TM29NpEn
I5dbctZCNAjshom1JYdRQBGy0VZ3NnKjGwZAOCZLDqjbnjWpX8JSwKmXVVvTK4sfjRG/mNHgAPNa
eXMs0/m50M1qzZNKQz7QALoGoDhXeaiy+9+Nk8TbLs2LNRwWzbJoIIknw/w+H9EoSIOESvIIRJFa
BtHGKpF4pGCjjYBwALW1BrylnLBATL7rPztZthj6rH+MYgA0nMLSEWvBih2zWw6ARoYP6UhuKJJ8
AWBRt2vLukQErm3a+FhFWTGvdOZewE8arE0nD6E4k/WH2IB3HimJ9tUyECiwssD5CkzVMkl9/sNX
7r6pEZGh7kgHcC/cD8I1EpqG1Z/fhObHryVmDZyZDB8GS9d1vFN+fRHCDVXURqc1EIzX4WJtPYSX
CDIAuqmzGyh9A6oweETI1kA7Kqibh6G2CgjegCXfsnP9EjUS84G2SL9luCuRXMY/3Vogh99HoNoL
N/ZIsUI8Kwokq1j/NO6SSFXUKGBLe5BwhDDu3K+qdJpHmMg+nivexycV1MaZKhgiIOc/Xwb947x0
vAyCYd4w/rMsWmG/+x7YXYc8b4ep01tOu+2OSFI88gzKxyDxghvANAbwZd4e+sQ3F7wzi48vA+qR
J0jyp6c/yMFnh0hZNP/zKXP9wzzH1h3dcfDLOXh58L+tPIE01SE0GEanaUI/eHYJJnQ//AKfcDI6
5cG2E68L12Prv8z0jS91pFL93eyDt3EyM1OFXyC1cWtdRbW9EGEhwdG0JDdnarvhoyHA5ZIlyz6o
QByMkMdCxnpwr/nF2x6EEPiiVYB5SF/ni37cu7WTkMj7h+U4rR9unhCBbzqWwRwLC9NyOUP519u5
7YcuLAcRb3oPUC8xNyHK0gyQ2rYx0YQDyb5vhxaCuiPgpFXxGUlv5dOthafxAfEho5u1vgfVRgNQ
hrDrIOUUgGA6wTcHKNAsuAqWFrt2rKUibXwEgnur8w8BZ9Cq+tlftiIGTljXv7J2/+d7wBi9C7/+
uXh4HRssIdywbWCyfv1zAbVIe0Sy/M2E4TLz+eSRgW/fPRq+ROASHCrluIkHvwIPOOxNL4FpA0H1
LLbA4uirBsR8zIbb2jfMdQ8u5wDrBUB335Vv9YQJc8p/uJvFrw8gzt3GTN3C74f72TZM58MPFwrI
HQs/tF/LsgKj7/iqaBVLTsaa9rG6rpBqN1qK5ZTKQbLXJGH9Zo5K119GReUdEbZT0H/CzdppXXVx
x+gX2TrPEku48qD9cCvnqvyGKLaacS94Ai7fvguNQDwx4ymJa/Vodml6H0tjS1ZQj0VH3UvGmRoa
JXrkbjoTDH5UxDRqWPpJVa4hTCyekECVgOtWJnuqlRkSeH6O3+XvxtdMtm0V4Np4quWy97x6Dede
c5Tt5s+3zAefzHihLZ3Z3LWxXsWbg3+4ZZQjHYhA+fI74pQAoo+vXrrCPumMi04/GFoDSkBKl7lV
t5l5MCspd1O7oFLdvs89fxeMQR4ElqwZ4HZgVqRIDxkbot+lXQBOwcQb4EaeWuXC+t4UrDwVPljN
+y41lw1Ecl9qPFD4KL8AfxmswDOptirlzoPw9DPVp1UAf2xp5Kdq8KxTCX7BedU4w4tXxQ94TOUD
nKkfBkz60r3HV4iP8iYJaFYGqJQ2NjI04d09UskfJUzf7M1ZKafb202OlVZjlsGyxa278EaB01vX
msupq6HxcgGWzGCTRZkFhqciPLkq7O6ZVzz0na4/22LUF3Xq8W/xtc+2vQQwEmivBJM6F+/1qWj1
4UmCxO1qgtYSyCaRAoyD3r8bdexemsjF/vOtgRelOXrk3r1QBDPw9LmuacDLyh3noyeZQVk7s8Og
Wicq5jvVpcYc2XrIIm2F/zlMXdBQAvzh2CXQyrwLZ2RHFp69Ah8qkkBCGXx2WZZAcExYJx1xv8cU
uQnUTGZC7v0Ark8qZgLU8FXUMhCrhlixdnW+Q9T6KxIeox9pfsLCDbNC6ZuICnvO80j3PYd3Xt1z
PH2rlBXFoU4ae4dEjnZdl3w4gx/BX2A6ZXwax2lqL/wxDG/j4Hc6A7QPFv38pPsBJnFgcW1OALsc
HT/OdgZ+CX100SqwwPnqOGiPJbhvTtSKzFTsVTFswEDwQnYyUSVt+qbwFjqW3vPpCGSsxiErvWtm
Skp/TbZ3B3Pseq36qNq/s6WNTA81KxaiLaD5Sl3oUAIAzLWRlOl7G7XRRJmNOoQNnIZ/P2vIwcMv
4zB3jdVOsfVZdTYToDehpKoDI+0kcgHErSEOUW4gZBbrHqgqldbsqZw5mT+vfT3ECrNfJl5lQdlw
iPs5SMwxq7Pq9GqrwD4O3LuzeIDSaFKJp8+qmgno9YgUMVSf7zWe/ri1aAX7ASJ6G9MrHmPNhp4I
htvb2obUOY3hjgNBvADEIUocqQVPiniD+BSCQGMl2cyYL+E+Ds7TkVK3X6V9PyymMUKsOqMhurPL
dVjFYGsc+xmVI5e6q9vLaYTMKy4mNGZvg9r6EC4Ats7XNCofcu8UJv7OEUxkc0ByoQqTe/0mYdNx
at/jB8gnfaLmNE6H1JpZDTLbHRW9wOEjcg651eMp0KbwwWmTWMaBevmOr23KHL8JnRXZTAOQIOSb
nKh9yEMQ5Hh6sKBr03feFzOrwoMDfkZ855uVEXB+D7JVfm8OoKODpou7rC0RyHmnxTOoJqUXaoI8
HxMwUigCh4aRLY2I12u3AaN3lbwkbZKsuoGHW64Z+EoNHhYBdvKCLORqYdWZsYfyb3evNc1XvfDi
F+QmYjova/3k+G58hxWiNaMKaXU/msLWLqGXxYehqpMFHQDRqb0zphRnTX8CXSakJDr8FHSQxHvI
ctcEA3KXrJO8ddcV1/LPOWa1PSu9lZFUgHe7CKVq9b6NCsT/FBzyc7xdoq0e2ww8B7hk8P6zWd6F
rJh7eIl5ui8vVKtbYbOw4H1bUzHQXOQUQvx4GqrEPVzAT3pyXMWuEKUJV54BZzoVC1myO8CKN1Pb
ugNHAuQ6spVXmd9oNDu3tTWErsUcnjD9amgdv0/NPdVNFgk0Uoqs0+lUHa2WO/gNIHc0nrmZwMcB
Ih9A9ypMXBETeTvnMS4RIWC+pvNQGeMHk8u3c24t5w4p/XI65/F2WIFfJFvSURMBFMlg28hmGQ8w
bui8EfNpp/P60zlTp67S/nbOflxCNAOx77tadqtWi8Vale42R3wcOFCVI7lKazC9p90+USVSxxGX
zENbbFyqcbQMiGGZQFpxalkDWBUJx4dy4pibNY7RAtWw8kLnU2wGEHMnGwPFb3Cg3cmaNwabId3V
k1q8CEJ8AMz4GlUFMFUlmBaxDEiuwD4n1yKFKmzrXqgBEnfMJQOccUnFnMXGPTpTQ+oCFT5n0Qat
XJGtcpCwocK5qM1+mzXJ/K0bxq2CGrlxqgD3vdEkV+aL+q7XrfWtRVr0Cn+myjY0lhpq94grIpt5
ked7akddS7+DJCLrqi3ZZMfaQ8+j56EY1NYxi2SB6Eq05nUndiyW6dHvSqyWu4Un860TZ5CYYzKd
JUHefw+GVSLt6kefDN/gxTKenAwBvqj0JHAZIJ8cKg7njlH7l84Dl5NsjPSLoTvI10AnJK3D21Ab
L5EwIYZRD+k9HbnrM7GLos7agp5znTsWKL6Mwd7XUfDdbI0CqQoaCGYtRxxDfDVWPPf1pQba8UUf
F+6cecg70qplwUGOkyDT6cXx2Qk09mMKAjynToeLHCFZJwiN7FVT/rcC6sqfrY7Fc9723rUCR+wC
UigM0Kvh7dhg0sh3H44bKt+5AJME6GoQtE/I1AfJgI6snl+O1xYhMLVZla/cPoeKABQIViV4eBZe
Ahkr2ehY9PaN/gJw7MxrjOrZrUB3EYC5ccPgT3xyubUr0nHU0tXnzgCxMbNr9DsZxoinUk/EA7yg
6K+eq+c7G4LuS+qQyvVgRM4XwLsSiFS11RZQGedhcK0z1Q9WhLiKXrSnIEeIDAjjdD51dH2Q7XH7
AY9dve1YEK8Ko/S+eOVq6mg6zdJQQ7bTGbzMENr8PJ0IMtdnmsSFi7EoPxqIoc6z8dSRPLjLQiWf
BifoNwboGFZprdRznPczaqCZwMhCPzPdgwCtuHcdCMDRoSoBAoUKs4az//8pO68euY0uTP8iAszh
lp17Ok3SjHRDWLbEYs7x1+/DatkteI0PuzcEK5EdWVXnvAEc0slGhXYtGxSr2Xo8NT861zB3LnLB
O5GMykdh8s0v90RmslrPwk2BUYC6w6e8un9chWFEPpiz8MVWcIkKFiNvOaKOQd0RzP3azna4G+ey
3uMENH2ZC7yOlg86ydA2QYQ2O9uz4gGDjXV/Zkp6J2H8Xk246ERgevZFmGDddwefgECx0C8hpmwD
H1jEmGSDFjqvyohB7jKb1kpsvZTLwU1Z21VGrGzk9Bl5PQ3un8JmfylryiyadwXaWys5SNb1IOgn
lpNnWbLHzsP5ZmAaLgp9xzJXO8Ji9B2Qae+pqSjPSVg+aUEffoxOwYcD4fqeD6hrDaihmo0b2Wpn
YbpWSJ+zJSU9AJr7Z1q66kWWlivqIJne8+WKSERibkAnq+K+fws2pALPV4hZJ/Df7qmzelanfTXq
+8HprvrSAN8UIudvzcpY7nno24e5jPGRBBvpngJL//t0EjZOV/P4V6h9G8wQwf2uzwhEe0ayEo5o
Vy5z5K5iP5qw8053eu8alwbO18tcq+JsZOr1V+dcIek+dtn6XtaJ2cOSrlrcppaLNTlewGr8nEZe
+gI8haSb8H50dkqb3rnZRm8bfmbyRo1Z/NmVrbaBDaJu4BwYqOHZ8UcaKvYmU7wCcymK1YAtQiCS
8iSLo6HvwYGyiioC6zWfy00x5clHKGqyiYuxHgvp5APHEndXq8Gv1jgdkzWqadNBtvaq84dZiPoq
hyrhZjZUWENpVd4IgL7L+2S5WR3li8qW6yPb8N8vSrZmbBbli1JQ2WWxkFS7YJrVk0Ra3zHXSzEH
hOIH7GTugh2yy13K4zd0dqgEJLmWTo4U9Hhc6N5JXjNaOllZNq+rNtwQVlsBDYxfwWLN7waMk6SF
oS9L6lCwRMMRQZZczTgYs5rcS2k5nYywGG6yLWi9K5p57lWW9FB9rZB3vZdANn90o6NdZFseZt81
YUV35X41CEPyk+Zwvt9CrVOf/0Zwkvr8iBzXfu5NgLKWFxd0BbohWuo+ydaced7XMpNcqWy1rYD/
VAravQvVd9shQJOp59aukwPp6eJttp14lyiqtpbFMFXbs1sHn45qR/yK8QoOJxT/ZKPacqvCaLxj
3ijF25j0xTaPSZPJ1iEwslMz8US7j23RKnLTN9k1y7ELIFnGwn25qeiGfoPrSgoChgt5qKAcYeCk
9dBcUgN7jzTJtDUYl+ZiVXhtA4zjNBbgnCZcU7b3ykp4NFWNdouz3jwQ/puwZVyuoQLGyozssx7E
YZzhiSBQmr9q3pBdqkhcVEVTCgDbMxs2zcDSa2m1oqZ9CiZQn0FWFa+yDrO5bxZRmZOsirwh2MuN
0CQvMGkwh/Si4enL+FEDvhgIDFZlUY7Qy61IevVF1miCtd5kpclWtokpGW6EIu/dZY9hxHS+K4nm
yqJL6gHzjP5ldsZvyFW1J1ndKkCL+YH2R1kMm8qE7QdlRxblYaj1N6NN07O8kzdDcYqYvaAN8kLl
QbXW+N+s+aGkt8Ec1Y2hdv2GJ021zdvCWcuBfaEpL8OP+7ttKm9eTwg+AI3lKnNs6NckjXe6mPJX
2d3KAUfo6qz/evluaLIHsj68BM+3FZxtNDHCFe5qqOs7hnFLnIUdobjHR5U8S0ZnC5p2PMvSvQrT
G1L347iD1P5rOLEwA/rG1K9QGzmIcnQ2qQnXaAKJfutjN7sfgsZdTE+Co9cVSD1lDZKT45j/6md4
BAU7B3NNT5TRekhC7QympD2Dxs3WyZiKP4ODTPU82lVie/+rXY5nas7Y/KXFlkyzs65I0z51LfoY
ugCs9ihKIatHEfoeElBLZ6jCdGb5/VtnObYBGr2uPXU8uGPpXRtD+ylhGbYrkEmsa3snYRms2s4T
ZiAvLatQ2SuInfdpQDM8zAZve/cx07X3vovaZ8/0qufUSL9INFoZh+7WKUtv2zF1AovwJxtqM0T/
YvfQukuVOjsJti1JEokSJN7fXaTOXTKKao0c1biZhiKZfMfLb2iPxgcJUrzXSaiiPbbN+m6wWIL5
3ejliAuBrbp8aIiZi9kENp9DXkN703iXrdj8YTKOt0qaDOF2JES7KpUBRVtNL9SzSLyNRob6ZiyH
CQWaW5iV3ye9To6yJOvdTv81VNbJg2or43pi03a1DPTGIwTinyan6d+spGs2bSWa7bAUTUVzDnYc
RivZWpixd61q8ygbZVXZ92vPULVnWcKzConsKSue4ib8/Wqqto3C2n7Grb59UZJzp+fDs2YozcuQ
AWPxglb1ZZuss0MFK7loICC09Jd1XnJu604/9XF2eQy0p1H1ZfFfA43cAprCIDiZA2GK+ded5IA4
y4N9obtueslZJyB8ohHCCp29ouT6Ux4M9v91xgp/qzkBCMyW6BGRNKIUCxMIiM5Q9dZJlrpRsZ4w
p/lDluQB2s20itXc2BnZgFh+74YvPfHUZbC8TBC1yvLvjtZ9k6B8v1yxFZZ1GgZFvNgCoGKa48M6
f9HlW4qRll+bwnaRIebjk4e4rp9Sw1DOsjQNcNnHQfsiS7Uz9Ke6cOddSvb6FIUCV9flkPxzZkVe
t2uT6qvskWrVrx6yOKXpyjLLGGtQs0UGGiLejG2076FYfxmq1LuqS0O2NBQmgHJEmZHKKAbvCuH/
1wgY5z/nUocyZ6WHfoEJGdpsPpso0M5685ItUCGHR/u+KQmjyA6yblgEuRTw6PdBTaGYz463zZ2z
bY0rO9EjCAu5eZGHwRuxQsTHettjasaGngbhLmSDaWkx4RCPBiE12U+2AvB963FG3Et1u9yzsSWy
3Scpbudp5A582SDLS6sShH+Cu0YDQ+DnlXuD/vo4C5VJrMulTglpNRPv99ZHv7GwThhOfRfDUH0l
OEtKkq//AvZBf6lABMj6WikUwmZNuVfHqPoq2CZlY2l/6TsWPMjgsuVe6h/Dc5yinmroEbdWRzVq
xkvtg40EJgTLWb3UyTNZJ1tlv6Gvxb9bXW/4Nbaog3rlDULfKbMBUbUVCJXhhnEEBLaRVY96eVbY
bXjuXLPZeVYyv5kpKTuMcv5aToAtD/JEVL9qnBo3bfTmeuU14Jvo4k4clVq7pQF7iEh+c/K08WYM
s9xpIEDCd2ovB9lgzLo4en+PcHmnlzsdz8E8CZyVMa/1Ymx3g1tpb3yVym5Iw3wti2kD2t8ibOPL
YjMmbNNYKYR1pHcrQ9G3wxDH4PcY6oEy9iv+eU9Ka2hv8sJ1XBFYXYrC5sJeTqw9IMKLVvfk3hD5
25RCHy8yRZmM2PSqVrjuYR4CJwla0/hAtQ9Z0SQrV5qXmh+KnROtVfIKrmllfNRl83WyjPQWEv98
+49Bijap67zQ7XOOtb2ixAlrpXUYgnzmH7OO5Mkwr5mx7L1t2NY2U/R8N8GzID7O5CuLRmOys1om
X1ls8TRezZmonqcpNY966ikrpNimTxXhslXfWdmJkEv/AS40N/Etkb1EaSpQPr3x03MRzkZ0LTsZ
vSJ7ycH/1ctQ4GPlmi2IhiT9h6mc5RXKtvt1W1n8123p1aRDsa2UQVuTw88uj0NsoMlYqudHTaYx
j/vgIld1bZUn2YDDT35BgKI7qYhrf+YZ/2XmmXec+ux9NlXWNiG7/NnXzZpkb/Q9djASCcvWPcWo
MV/H3nT8O6CQkUEdJ+9p1f4aqQXZfaTskP4zstIz4z5SIg6xeX2einYf4RfzR5PvRkTjfta4wfpV
2dvvFko5m6IfonNdKclTrYz61rPs4pVIC7ktpzf/7ObOl6OSYvraiTn6aAnGr0F2ioswgTdoFvE7
iOjJS9wEYhVmafU9GlyUVsicJQEzqlI2n3PkVegmNeKKZGt/cOviK4v+bF2NJrEozM/QXJvcbyw4
wbV30c/FbCiBefo1zzRnFRRWdNPaQN+7bmLvC0MjSQQHBqvsYfxq2gVWUsytmhJ87ZgQOs3yLkGl
FW89NJ5ViU/PXvOK4k0lVQXl2ptXpSnKt2Ea1GuLYyn/u+JN9rBGdx/OU3qTVXbtNavYdcVB9p/D
3tpVmZauZStB/Paijc6zvJWscsW4xu6qe5alVhgenD+8hOS1o6hWtja+5sgz82Ls0CgAopffZN+x
yOpLFlmoLkSKgaFVlL0Rurr0aV58MyJ4CiayWsfadcG3zxCrGq34NgUTirqdyY8CP53PUv0uuysa
+MDRZWEvi2ijOEU7fC2MrtrjbtlsZTVewuvWjDP4TJl+KHRRbeRFe8U6FvwZ3+y8hRZrmAdwnMlL
Uph4Z5kQLBqnxyOu6AOmwoq5mmjyS9mC9BNTD9EyH5KVHdbdHiU9hQTpUv5/HHy/1HK3/7yAFpL/
j9sCBaRFNaVFXQNNmfdYQxCw00rLl/W5Ns7rMhyMe7c6H3/r1rrp791sFksHlXXyeYoM1hvYySd/
RUnr+Y2j4VnSzuaHivt1jib7F1X1xNW2K+HPy0OU9UG/8+BHbWTRriywMAQKTrIYGO99aLdfhFGb
lzELE9KYXKy3LQj9HTKjce/b4G7+RFFireo5wQnAhU+x5nnfTANHR+xL1RcEk/rtmLTKU+BV3RMC
C+7WiErlOZ4QXRToLHyz+u6iy/FzghTbENV/lTk2MaPTDqgk4/9dBl5+ccqpOyAlP+3joGmv2aSg
7I0d0BcSRD+yuBc/Q3Vv6Qavo9L0dzd1Rxyh+O8pC9EzjittBzunO7ZixjG5z61NhP7um7o8KEhj
jt8Vu0FPnpgYnq39PjHUYD8pdbhuG914z6PW3ZcVQQhZnIB17hMlie9FjIaNve41yb04hPxLM+wH
12oRm++pOpItN/Kc+ZVia8UjRbu4d3ZIV+8rzEzvrXYdtnuHiNB9rCgc1nmpwO5zGVvaZE+aScOC
dXlVUOwyrBuV/t6aWZC5O1dFCXZp9bwy2oeaMt1bUy9QdmGvqffWOY2DHSl2CFHLlWuHREhUGca9
1dJwW7d0RP/lpUSkGju1RctYFpnbtN3cNUiHLGPzcZh3uhVgXLTcV+v1cYeFInTJqTk0btnugyl/
x/9rHH2Yzs1ZHvh6f53FxtVp5vH07x6ym4B27pPIS3ey2JQYfefCwrhssXDNTN0FgtKC9SuDK5Ov
4SBQZEfbKkSAWFbKfvIQFvF3JwLdLUuy0VbQgO2yYRsv4x9d45RYVBqTC3vUybNWV9/0HFvhx7Ub
3JGfXGEdmyhgxpPdghjee4Ve1VpeWMt4+PgRCg4ZSgdPj5sFBRZAlVLcEjbkv90fGlWD0Fgeb2Tf
x80cPTlYblOeHvVdqGRH9OO/yDs/rh3lursiMKbdr+G8Bo4GXXuxPJIHJcLtSHg41U8Ls/Pv6jQV
VuvLso5dzT+nFqk0NJSQ/TCUbK0CsDjdT2XXtkwVX7R4YsqW/3G5No12ehCSWlhuOS3XscOOXZEs
m5PiIvPj6RstdlmboUXtDZp3qEJ+5bJoW4nDvkkUZ9Xywi81PoqyXhtd41DVKstYAJCfWgMd026g
HMA0MN8zogGyPsm88TCLEYKuvDjWWORIwPYSA2FBq5EKkIeyjb1TvRxksW2taqsGiDXIuqGqSFKT
4y99VVdNIlOxc46d1jknabPuPGN+YhI2iY0tDXbg9BsCX8wrSc46W3aULVqEderSWyxjH/XyzAu0
X8Nk8T62Dq2jWaB7/L1Km9006coJSEPqmtlZHiYzQjRuOcgzWReRMFrDRahX/2pA7h8S8DJWdo6V
fjepZXH8V73sIYeSJg+2Ncvl+x3/62ZyrFZ73wkgLpE5Qr/pEExbFflnvm4OYCt/HUppYppC7TrY
obqpZfHRZzBCdaV6yrDTGyf2Lc2KMHWvw4NTZuluEGH6JQqSZ0nrmpsg5mfR/t7DgxDyv3sEStWu
p7lFotlDxdfrWoJXbZifdNXZmAZ+148qJ40RKHmUHyNqPen2RlGdoahlJ1l/7+xMqrPuM1wlra5r
b/g9wC4zcc0ZiZ14pPtqZ481XOFXk9Xe7pVl3uwA1S5iytQVy6Gp02jDHltdy8vcGzQHD6cERftZ
XazUFn+1UZnUVZoG3epRF7vCce7lQvqnPZo0DUljX46Ulb+1y3LToEfzr8v9Z8dxeQWyRR7kFW3N
/VX3KPKvY2KXfdy8wpVpm0ACXXtkXEa/DKfyPOKISmanqNSnCn6YagiKsqULGr1bh20Nv5lveSsr
7dpejHkmI14nNfrDxtC8VJHKs0SPnIPrJYRLhjp51t1P2SZrQH3He4fI4+pRZ1t46UQ5jFYtseoX
AVbgpXiR3eUhNTyW7arr3O8h60yhxgj3iGavF+6w1zIVDEyWpWeCcem5IfaxFyixVEGhDfx2XY6y
RfYBT93CiejRUl96ywb4y9q26A1k+7JUPxZW0jdvQYbptlVhR+m54WtmReNXLYM3UltZSx66whgy
DQFI5M10nCqELVg4hjfEbDFJVWBBJ2yd/SEzp78Qu1hBBBtCP+0GsEaGB2bJRNQjjbo3JSCJB9AT
+RwH+Xs1TeKDsqy74A8WG2OcxreygdAR2bhbaG5yuF8Js2GCKwGiqx1/vzTLL8GcIWTclk+GpZPH
daa0JDv0d1meyUMTNcXebAwE18LwbP9zILSG/sTIYy2LXH2nus1X2fio/1ffeazEgm37z2s8horE
7Y/4Ym7ktR/18uxRN5dudIqQrl9ewb/u9KiTLyaZkT93cQL9p6ubm9GusnPE7kKrOSPOXPiKExrb
0c2aTR3PcGiyZ8+BTK0UrftW5vqtxALtqpJIfWs6bfZnp02f+iHz3uaga9bEXRw+A1rNZrC3Bsv/
jb4UvcXPelaA4MgrxX2t4d0k/pCNFnJdLwF/F9bcpzqxSqwQQ/7qiTwGi6Q0GSiwDLIsT7EqGI4g
Whfu1ei9Z4HzjT/lcJEl6NSvWa4O13tJmAS23PF2L9nOPpsL9VmWvIQIiY12R244H3BAoO4P7XyV
Bx0g7CYPDBWIAnV5Zf5qqEFUYnvkuptWtToblY2lBWEjP+QJtX9coUKr4xqHYpenUX961ANh9ja5
AfrSwwh3Df7Q3KD/Z99aQDc3s3Di/WQ6sDv7EmjJcjCIipyzjERVwG6EVSl1nRHujHoeWZ5Skn3j
yNT92o6QjMBi69ZhXBYr40mNpmGdEdn6jhJWpdnfa9Qu12qS6SdDKZ3L1JNWkw0Vig9456pf+8GC
Rz23PyBFurupaYtjhmEKQpyP0xiKxJG0bjOv4lAvjq1m4583KsEBWxVizpCabasu30QPFYMZvj4Q
3CvfMhY4uxo7+rVszSD4nush+0IwOm1X3TD7bhc1L+WSVEXpafYtByfVPvQw5oCliLVPl6vHRgvm
+yHJh9+L35XZzhDbVsInokJww5azYC7Eb0XZ8K+6dOlXujk20HKINreAyFVrXwMHGoUg4zFlYuMI
tYaZHsXPmlXDRqua6nvT22/eqBpvSTea+8Qxg21a9sGHApVnBErzvZqR/c37qb3EamacR7Kdq6oe
8+sYCbXZhSFs0ByUF5o0Q3DQmgS/1kYPbvpyYNdUXYaFTBoT7t+AgWWR3gw4N9EouzFF/yB8HR/l
NeRB2BEg8HALNRxcGnD+L/WMnKhpTN+MskTtlkQ6zmxdvIt6EOFBb4lLjJbKpagEustNYBOJoPho
EEsxM1ugTwZGaI8GxbaqswJw06ly1Kvzxvk0wgC9c1E7Tzbk/o+h+24v1QE+bIduCQ6SJah8EMzh
XoNvjgrdoOBQbCsnCPzmZggzEj9Lg6yTrZbGNhfDBPoAh61W6ID6SjY7V68FIe46ZvRdndKXpqqU
txJo176ZTX2bVrnymVvKSnaYcLlfd1VinuTIIAeqI+2PsPp5yTSV/O4vO5bWSpntEuMa25Z+JSI5
bMNMwcXnnzp5VseiWi3hjO3kTT08XnZG/TS6/DAZKw9WneoXr3iTBaPgAeFngP4OY+H85dRTl2xY
d6cbExbt+jEKMU3jGhpl7zdT4Oxkg3wpAdgHbLRCjB4WZ3oHOQyla8SXqWyTa19qoU9Cn4BzPU87
p2qcjezmBqQIbNNj3l1a/79HWX1UvXcYoCmG3t/gjvQ32AjI7Rh4lZNJOj3quygnUTzPLttBusmG
JFXVEyHWgxwk63m/CK+0wxLicowr2W4i7INrf6iW+imFrWJvFxaT80MJGyw0NLf84jSKve498HVG
KNpDg2vbHmSWcbXK5tdoPtFP0MM/jbD7weXC811rU6pwOos8lLBwUosCTHVl3aOh7cdrnibqWk81
wMDQmSYNZUOpChf3+i5UI/csS7J+qZK9vFkEu3viV88LAH+mLV7LSQ+elewFkDC0s+UwY4u2jqsx
2soicNHFyryadlU8Iy7rdqdGa6erNWeIyZJ1X0FrnA+yMXLGaYsTer6RrXhOj09ZjheWbK0zVPUm
cFyyUVbBtABqa05XWbICYgxBcwrY3uT6evF8TxdLmx5A6ToFkL6SxYdn/N1sSpbHpU9TKe1K+sqr
jjuiT6BNr66LdK6uYCbMknd+VWDWsZkY36elJKtUXf+CVHN6lv0bfrK7bIY7IhtdYETPvTAJ4HMx
DzIFQjcgxXSsrPTogkUdS8CRp0+ZPk+qzerRjM7kpdQ1L2h4RlpSZ2Hr89x8Huu+BFypJ6spm/C8
VHqcOrrPsLW8W3K0edg8O+grpNNEtjXNnJ1JdH3rOp69NYv0s4xLBZC+rawE6ck96dgDYtzRsxfw
cNfgCX9zCXSbLSrpmg6jqGAre5FnigXcqCoRUdVtvtZYGbJVbZSL8Li3Iv7ELE0olsgZU/KgBjiO
N4G5dgudKG6yIMn3zvg8ecuKyENeO+T+yNBMxdHQ63n1rkcoLSBhc+T/P/rA2P4skLl8KVUjPIRu
9tXrwz9EHHq7INK8fRIoxLbYDjNLRvyK5ncrmtKdvaAZ3GY8xHXJe0XDyo2wCjctf0LS7VbCBt4K
pEeSAPR5pb11hvbN03TXV0GErc0uINqpOH5tkCBSJ4A/Q9it+oF/D1GCHN+3Fus8dHvUm+epWBCQ
J/T1WUAAIhGxAfTsQP4ux2ZNpmMzDB3zsprGTyOwRV8U7bkjHB8Ssf8rsXJkniuj3YSFVm3LVsn8
wQRgqqf9Cm1XgE7RV83uIJtV3Q4P0UMzW1ejrNUnrwHbyuTUb7yozn0tmn4G3R91jgI6e98fyNHz
WTRfUfrcxV7+0WeASfSygw5fvEAG5JdWl4WvKx9hnqysumJaqVosAIX5R5p/or23Nfhkcg+q4eg0
P1SWCWvL/AIboDoCOWZ3guGSb8Y9IQNFGVb6nKcArKxveqTPAL5ZU3pRIVZ0+Aqhe1PmTLBThuFb
VSaXyAZZPYfk7awEn5Cx6HagRf9Qhjx/64KfFTLWO4ig7wrRUdYJ86UcCSBl0SL6NqZMHrOzVjX9
Ah6TdzJXKKMRXgAiOfxI47C+aJOBIWH61vW99m44xx4E5UoJxJsGL2RdoC6yHnkGEPE0D0WdX8x5
PBZCxQ0vyS5Di++aBkVmMyd8GSR6+10EnvQYhQevajeOjoFpUNTYVJnDc6dFNYvPttpFNsKffd/d
gH6szXoaQCGbR61wFV+NogykXffqzAUJy6mY112Q10cRD4e6A5uL3BmpWeDrSqfuhwGOWWHmAF/B
dWEdQbY/crAxKkkTtR2OjT3OKBGkQtcB5oxzlegqe9d2Efq1kbqyQUAK5E/28wyPwcSGy9eCXDuy
LXdXQ6ewdA/qAzFs36zaCRSHeow9gUZDVUX6ppqq5tglmBdc5WkF7y31f2ubdZWKvLD7XaN2h6Ik
0AU6klHyKppsvl8gxKcrDnQ/G+dhB9kjR3HArP22NUe0bObmKLxI31qdelX1sjoCJJ/5h0UulkXs
j9fNBMik06cfTGI2NJnZe27E4ujAysBn9guPto7ASR6ugtLBBy51/3rBU+1r7LKBm5wq8nP9u247
ryLofJ2c3iGEL75x4v7PsuHrEd58K00bEe0S/XQy8EW+CNX33rVOYWu2LubHtnjLo7napB1A5Lr7
kTnoBgHUdZAuLsvNrETuta+DQza7S87fF8EUPWlG955bbbFFPehrm6fKxgkavjzEVVHg6s+qLXpS
+CSqtaZ4baL+W1ibLWqikb1LbBIq5dBtg77OV7ze5CnLxp0X8YFkJbpJemb156rgw9JS8ZYN5PX1
iq1LIHZJnG1nAsp7WzSnLCuQ10qK96FUV2LxZ8IrFqs2fAvJaCbbtghOdYmyS8KfUdX6Wxlon5Hu
EKpp6ieV/caqm/t+A3PROiq6IojZJ+YhFQjN1G31U2hF4eMLb6j1T5SyYn8043FVNSmmxeFzmxva
HpXsOuysNSrkhdO8qimkZVONfM8Y2fq62SVy7HBbGwMa3yHY1NrLDrrGIiFxk8+29ma/S9xp5TSn
sk19155grXq57jtZ6W4L0j2XDshiHTbtJbc6orlIAiFoCA+rFSq6sE33Tkw/9kVvfRpFCCOLkNNV
qN5+SNEdcptjoUw/PAdYn+V9tQbI05YxHHIyT34kSBczOY+ryQLOV+ieuyIMPe7ZeaVk11CUSrPq
KR5ansHuaG4xsNH9bnHbNVLtC6IKI9jV+mROrreOyx7/mgRyqhjiJ3nohRU/kR19SrPahr5vZ8B4
+1c3gWBBZMnPbMXv2vpnbFhfrGH6s9ZbcmCReQKM/VTCQnQm4oim7VZrtEg+Ggx/N9C335D2ty4j
073f1mm9L8Mmu2UTODwl6p5FN/tml6WbjEXdWoeYhTBdjMueNoClzexVp+FuXunCQJTLTfZ15oYn
rKECFLeM6Gn2MusQsFI7iijRjvFgwNCM8vmpiJNhnyNEfgIabuw0IaZzH2Uhi1lorcBjqm0/YE5K
rknblHHi3LI2jDZhfa46aD2msEmmwjVGv4YlcV7hNRohwL1aUJCrNlHJm5tA4i0hrDfb8OCez6J6
b5p9r9h4fuSx+96StF/VjtXheBGh890BAzImbNGwqVA/5oqdk1b1xadSkRP1knY8lJZpraG8Nn7L
4/JztGD6RPBaPqEVt4CTwT6AU8V5sxPGJxMY7qZQtT5Hu+vw0RYq/rYWHjbERT5D2PQ+j/Xhk3g6
G7ak6j81L+j9DJTUp2chR2bNbv0ZFjwi0BKtPqGQjQjbI7MYKsYR00/9ggasR0DCCdayGItZv+QK
LKIx+pzbpFzBSzLBdIfttjJHJlnTPEY2e+IgNPtLi5DypeG9Po1uvQVwxl6ZCWhdehlUy9Sxzqy1
iSh5N2Wulbc24SMbzFVv8yqR+UqQ0x8HdMoRZupCY4mCoqgFNArYb4iLpT2a2soGMr5VVaXBvKj5
w+1TUszo86CzUbyS05m2PZo+a5BC9gpHOsPvNSO9Vtbg+JNIjE1CCNg3rH6nF4n3PDL7befy0ifV
tO+aOLjMvBcltk9gFt/TKBA3Aqmdjy4cU1atqFfsCFDVzOebbU5M2EU9rQgkgK5DPZ/EFDtZtY+7
FWSGdmssRsRdHq9QpUiu9tAVB2/G7Rh5VcQZyvlb0RV4/RTzrsIZczOV3hfAwWt0DWKIL/z/gxnE
71S5grdigw3B9LudQWs79iZIotAPUgKtTY0WleB0G8dQhkSAzp42pDdbSS768ugOUwJXdtbV6w79
XgUtRCZuAfGBgAB6yIG16rzM8dWsIBHJ9NDGgf0ylB5BdSvbNp1R+kNBUKPwQnedYMLoN2SWN01U
2uvJrfsjYjn2ORZazI9uBrfQEC7TTB6oOUvoq1PEp9yoAOkapwl5yE1vTfET3I5qx8Lf4pVd0S6s
9hqqNUJpgqeWvyoCbeWfpjN3mCEKa98jBxVFMSHkydE2bRsUuyIU6cqM3xtbq27hNOo+EbVvPL3J
MA9iOuaW30996UdNqFztsukuoz0qfk66/tyIQazQTeeNq94xwv4mLwjzJG19I9oNuKED+FPUqMDm
Fib2jqbhDoFUgo8wtKtqyQV645afxHhpG7KNWJl6xzBwcS3O3DNmCrs+VFK/d9WrSUBnY9jT5Gut
cmy94l0I2znlrfKjHvmiRkszzmZZ5ZtmSv5qDPA7NcL+uFfdiq6OT2k/jL4ST44/4vTRMu+jzMK0
otrZMVPNAO0LHLxED1O6CwKMD5HPEY7ywxzN4ckMgG+NZbSKutFaNYLfSVfq2VERPRRQg8DoNBYH
d+px53GL6oTu30Wt2VIZQEUMbEl1bG8Ay7IiE5n99H/oOq/lxpUkDT8RIuDNLUHQixJJSX26bxDd
rT4oeG+ffj+UZkYnZndvKlAFkKJgClmZv2kmD1elieBJa4Z2D8k2iCcFylotlkNuZS3Qyuq1a8ub
ogJ4Q+S+3Ttt+10Tme4bjWbyhGU8fJ75vPQTLLklOroRzmFrTrQf4jRAkp0IPtLmrcrqo/JicYKj
pFK9Wn60rQFWjrBgy0OBWOXMrLxMEw5gvfc9Cwtz0zkDuQ6k0qYMffbWfqZUOl0nQIbohrW7zI3e
HQSjgsnTcRQWWbBMkc1ieOAEDYPY2VGoBsLJ3jHlmrZIbdgBssdqkMWgCUslQuxIry7FhCZdG/KK
ym3T2DjIMu6UZHD8Lk86X4TxnhxcdkqRv7ZV3T4T418wnO2wEkheDE1T9hUP0iacXzIAHGOeiFvL
ejayKDQbLnUTAa+kq1tWrGqjE+mzsquMaNrnla1tEwA2G+Ei6Zw8R2KyCG/awc9BSG4tJ73Fnjjb
ltsEHTLV1K1zdTdAxzssjurB+EVoiDkcKs2Q5rse84Wlt0sk9RL8UPA02IWzGrSO22ygK2e70LOY
SUIRBSitfdfQvgrqvh0fWk5aKId9U+s6dnueh2+wgfheHSbTFgPWB5fKJcfi/iT9me2EgtvMbGyd
DIxMRFIOtL7T4CrUICqphzkwn0m8x+Rn4Ln6CthAQO1d4w+EFLvawkWgRgkCdHjZ3esMCpdBIdCj
5t9MIOizyZw3KpG02WPPx/zzC5mF8SyS7KaE9eIPqhY+idb4bpvU4ZehOiV9Ko7FzHRtKsC5SqoZ
lXN2WGVCPT3jf73VcIL061pDlawMoc6F4JTS9tTpBSCvKUNXNao3SOOoe1VhzTLUVvPZWAsoCLPM
sSezrVvopcsOjiaGNCmE1H5RWKlPeQIQwKuP2M72p2kUw0lufTWRbfanPAE6BaeGN7VDuh18+34u
MnfPxa1ORqZWJ5t8165byuuM4PYJWbLllOQs2jx4Sb78NrejGNBn076mwIiU0Jnshbsh1X8Vmtec
0rp4b9ycBEphjs1hiXOWyB6sZjebkQbv59No9PgJOC1+1LaW5xvLQiFJL8zjoKymlNV+mpfixFuk
YBE0hYHVl+92DCqgG6KS7yfV0uJ1nZulr8RlzFrKDU+yIXwlDo3Tq0XafRcqanNa+gbNutHaN0yH
p0ZNwS7GhKWbuilfk7T73XZF/3mu5JY8TfFi4T8wh4uL+lIv9uHqCCvXGXLLXburPSbXe9tUxcSP
prGncDzZ0RukpoqJLtCw22B1QVXWc5J3o4gKzW/VOj123ULBfdlqY3rTFC8Jiol/jOKbhRQsShBE
8G0bhj6T1PoD6uehbK+pwnSBjLUfp3OYb2I1DPdLVh/GtkZYocCZNImPYwcvUSFYAwY7GSf5CxDz
oC7sLG+U7So8Ywx38eVmq8UVy9/Q2MQdIEqkQqB/v5aFx9JqNMnXYAp3AuignwQcc79y4LHVv9wl
+0XexeXMhug4Drrlsjqmjw8dVsSxOMprVelTeWrWRnZlYyLmwW2+Xsr/a3dY2f88enS8djeP4uGC
hNaq0cfw/DuLk95vTZQZA1sxERgp0sNQ5x5FHQ6Iqu60lG6yqa1503gN+Ezh1EDuaAYQf7v5Q+Dr
QgVw0pTuEmZ9fMyUHEuF5x6rzl0fD7cirC4p88AJpXpcCqv8J5KOEYnyFppWj8/zoj+3+DOQDlfc
wEkbZQMwmnJClCz3sM4L5u4l32ljdHOoioX5I3aGt0Z1jf2wpglUy8pPU4RUa9Po51nDXmoPEcF5
9A3PsDe44CXz8tWTNEgsQIoIIuUwHpXSTnl03PkqZkQRLUdpiZrIM3qIN9RDdgpVgTZ+pxBWQcY6
c2qOaMEo1mah6rxRJkBarqFvUi8yH6iOFVWVnrxy+eBi4xEFaPVojgX+tnqCjBYlMn3svOsoFmNP
UrmCNeYnLCG2VtOWz2oOqXFgGeWLrEo2fRaVz1ZCxRkxOYwzij1E+2VLFcbjKETXjQl1aXymdHdJ
/wL135zDIjF9bMmLbass9SVFOMPQSuW9YprdOVPjHjO8wW7411KTtpbu95SKvbN0+wGwzAPdqHLP
I1AcQvLo72URopiQKD/70Kx8JLcGEKMiuyoq657WG4Iqi8XPqIrfyCT5pTOZ34dI3BAldv7kgnwa
7wW9UOznLCR8KaKk3jQq1olma/8iM++SC2COctSuP5AsuVMahOPS1xCtyJZsy6hNjzquD1snN5cD
SsLLfqF0sAWlaWwXpWsDwsdtWY3JXq3XfIdHRqog09qJ3r4C9McyVAz3Aj6JkZTx91CpbJjgFBP0
R1qp5UpeiQPVsJd7O6rfu1b7qxi7GocACJNU+6nD4JeUuImHDtBYbNE9T28iSXPIrenMJBV0c56d
67waz9aavZuB+o5GUx+8oVHesJ8PhGeQUoWxtw37LJiiJHoDKfhLYPb2ZDa68mqoloKFjToGbp+D
bLTKeJc1k4sEVnRsPBdsfRvOZxKf0TYzkVMaqCAfcMXYurgp/Gy90fCd1NGeWQEYx6aK230L9+wR
mx2sdyrhfxokvC0v+WgwBSee1oybV2bV6v9jHjxjEDejDkltKKL4nVV/kBWIqZHG1WZpbO8B2jjc
IVwHYbhe8Llb0uWZFMPHrHfHZRbdY2w799YjbBEX4Jkxe2/2qPEzHcn6d8aPPcmad0otLdt89T93
yyPloOzLRh7+9emvsf/zK+RuewnlPI9goHKMyHzC/liNxT83yxHLcdmXW/J9M8QqB8n+Pza/9n8d
Lsdk819j8nvk2Kx1xdZQq2nD2i5Df7EoKl6q66aK0tqJdOq/R43BJCBY92cKkN0AT8R/9T8/+tmK
mTKgYim7KBX1STbV+podzRLxMdk32/nffRTkiSKH5FLOenS3NJXHwc0NHxBRdJdjVW4zuyfmuJdj
slHhpqvxGF4+h3I7fYmYxr4+1OGeejRx1PgckzuKdmmo76x64+uXf44lSrvRtEE9fo2x4vQtzTae
SzPTgtitor1VIfdfKrV1VStTvYa5F/Pqm7qfjau95wCRH7qqTCek8fLAxgTsVs4Ly6do3iDxVn6P
QVzsE0xYDxRGYC3DTsTocqvp3rAdmoxcSlg82eXQXswk27u8Y8+46RIiLWl2hDm2T1nynwtkk/eI
u7wVTeZcoR+qgcKyi2klsp/GbkqI8NWndOpOiKHkZxy0BbZWALlBUS2B4Wk2xkM5+nHl8lM4SL9y
or0HCf2nomvU7+itFVsx2kWgLtoL5eaeJWaPVGqZTn6LwujebEoqPSqCTJoOUY7Qe5sOg/pWOyOA
0S5d2RRkkjI82rCBi4y/kurDaPuWlTKAxj6y3pfRrLY53Ll7FiNSUE3lL3L581kONZHeX70sP8qe
bCAKR7sW6vdWHi/Hul5/86yhucjeEJcLFabpqetmD5xaJ7Zlno73QoQFNNh4DJRoHO9yLC4JdgFH
XWXPwxn3HNf5H2Ro/nXAMiEXT1YSDMr6HbLJ9b/j0RI3+TVetcRHFfvQzdcBQ4/liqk02VGO1Ty3
l04Jr15LDX8ut2iWRi/akqsY6abzznGjNT3BtC3HIiu+5QUVVDlklQOo26z8Led1ORSPy+yrlabv
ZTeZ2/I+kxX//IYCG3odoJLEvEqQK3DQl6RKnEPSMr8i2fJv0O3nIe1CfK6F377G//s4UvwFcEhD
38nv+zpw0OLHRDWOlU0++ig4lU9IBppHY1r1c+p42sgx2QylWj51axMlCnBOfV5WzSeoOf/Z8XWw
li7OodLVl68huTVnYfn0NeYm+R/Va4h+mtjbuE2bPJU6JWOBYfbn1teYjezn4DXeSR6hUGH6PKyI
6uyg6IBhOh3l/6QyMSRS8+4tIhEUhMQMO9nVRJnjSNLDu3as9k2E4QryWXOF68HxKPJDIgSg6rU7
ir7CtRucCVJNrL2E/WZ4Gfi20iTDvHZNiuoHvQW53429/TYVzXgQChGb3JtNbXrommreRiZc+aGz
nVPYEJTYKdk5VdEEImmZ/eoMBUswT7zLnpVr6WOtE8he7Ib2q2FaqCR1+U0OlX1ENJFXy0V2QUyZ
Pj6q32t0Hrb6VHuvVjwoSILFSmB5nvuqERod1IKgTnZLpF7QXyPIkQcbTBcvMBjOcmcIouP1m85t
PfjjbPBcVdWLun5p2hHudp5XXOSBWIMT08097mSYh27k2MibJxAtKlQe63svrgZINLzyJvlik+8m
V3dC0p1rGacboIv4hq0vBydrd8IZMrCfUbwvUAt5jcZbVTX5zlMwZ8/GVfdytB8kCSyKv1oflKCy
3pR0IDuVqd/6KOXtPhf5m6VNM3E+sxzGTRmxuOGclxi6Myqt2dugTBRbvPAdSXZscCajvHm9uZe9
uhqbV8c4MjvGgY2frAMq6OTougd9K0UOvgjFWzuRycpqSlLQaPSDVkSOL6gJrFk+xx9AugRxZvY7
0lhrbswlnM8fc28Uvqnn0cHTtwgAuy/26skkGz07GKbybBTNt15XsMNy6/mZH40MRzmRr85YuygG
tMiE4rEf2RVUQx0NQVSzyp9dMbyEYa2+4iYqETebxvTCR05eK62J1VWl5vzMGuiitZFbYo0x7NJ8
iooo+xzSpjA+KcZwT9rsd2W7xqHFSuYqLPThZkLcc17nfxF7t79dU1yHKdf+YHWzS73WYrH03M7L
hoC8oIbddcAlrHTjIXD+LVrx16JoNhH+NG9m0h5jgLy/tRxhOOUlw0rortvlGXXsYldq5GkLJSkC
d0wqit7xN4K+ej+4EBlE5wk8ItLuxRzKhkSAHf9uxE81Wuy912orOr9wt7NKjrBIRIl5vUvSVgUZ
ay/6bUnG4nXsk5VdmImT7GY1eqOAJi4w7+2XsJ+pQ/VjDVfDmF7ixlz5ZUm7AxWcHNoajRBLKQ5Y
rmGkktnNgaRfE5grrZyVuXEn9OfPL9QgKVBsAUEFiUKhn6JWtkn0LiZ5Y29M/Ybz5z1amIEMptpd
FOrl05gUoL4UrXrTnQ7d6Ly4WazW3obF1W5dq+/kPqRPvXOPj/1msj96Juc3UzjeI6+wyMCm5m2w
jPmx4Jcu900IwZFrxll4PVJFb/FeD2Tu195Asfhe4IYte2hyV/fWS3cirKy3rqwxvC7yvdzXe5Z6
c8Lm8NmrzPrWjcvRVFMVWQv9kNbZcs3XplPH85J0OukaelXfDrvBVWy0jHT7Oumaw5p3zjdkdNAM
kIPGuiexeMfMc37O9ca+qqPG3nDulsCM4wHB2rUvd8mGAiZWa8NVdj6/Kq9bi6JqSRo1H8VhHHLS
kq3AtNC1GgFhCOUw2S3XP0ARwObTK+yZqgVwIrpTp3P04qrLsRfz62dX7tGaajjFVnrNs+EvE0ng
Y07G6zoM9b8aFDCdAG/H2v+vHaPqTU86P+Xr2M5wNGPTTlq9AUCOtMj6LXFHMmjSEwQDzDB6NlJ3
2okBMqWWqdEzTxIkAXtY5svqIybH5HEu9lzPsuvW5guMO7IM6+e/xpe6Rb6osRV0GaOGUC7UtmIO
BYxTmiLpCgDGUCzHrKKIvI7FJrMnQkARcA67e82t4q0Ka3GVPc+bwxVaWbDYZefYJcpeGe2EhXTR
v6p2oT/ZeO+AGOkAvXBEDSyVxfFDdkRDjQnPiOUiu1oHlAMyXraX3WoukmM4eiCH108i45k/L2P8
+YflkG3Nftxk0V32rHwkxTqiiSK78ZhMgW2uiej148K2qhNcDHsju5nuWC8NFFzZk7+vi/RDZufN
i/zt+YrzmqxEwdN2/d0rsGjWtSqQ3UqoC7dmgeOU/G12jgxSghDU2pPfFofDS1aR4qWwTGnN0grV
V+q2OdkUC0gkzzVztVm2B9WmMhRhwPvmTOW8SaLI+QmA+NywhS8kz1NrLX+Tt3ifyYR+r3roIhTl
xaNA123TERpu8MmtriA4skNV2uGpMxZxDkMlPlCHLA4lIp7Pep68Z8izfXSzczdnMb07bvVR5Ghk
l2Y6nbQKY3E3AX1D7if+OFKIb8ngszDQIje5ZlORgMSJojMl0n0yLa/2Uhgb5DiBb1SZ/dQtfbls
8lrj9uZJHbL8WTaKbWfPZEORqQ9/Oig8+kMKA90da+ppUT0AuAJ6DodORWOzh8XiddMZsPxybNr6
F9a1ytHS8vnV6mtuu+lFCxv9He/D38Xi+hToUc+vwp2wxZ+6z9PnOInRrc0cZQdNX32vrEQjaO12
mqvbb8LeUxLLvhnLMu4MJU4CV8nOkeL9JlxXT2YT/zHj8lc/CZPyTu0cNBCjVNlczOsQGpuaJEOB
CfKDJ4z0x0iRKJstFyhSTbHS4cFO68nb6oLyUg0Q4F6WezLyCSU/sZu7IsGACXViqgTat3qJvIPl
UfkE+J4FtUAe03QAK41g4dt2CC/WDxfW93UstLuhtieI6PWGKlS0U0syYhZylyReJvK9KrF54xjP
0/RDx3XIuJWd7R7mvEf+cAKg3PjkGZWDplBXg9NU7+DO68iDhMbpN1AP9ZqRAduir2RvC7tYvZyX
I69HJDbt6Hudu81j0XlpM6Q/OxTuAXej1R6ujWJO4jJ5ye+5wPh0GtHOxe707wUaTNXpHo6cUetb
g+huFG+1vVVb4hRZBVn5uHK3UaEa7yA/f41WUv1tooJJLehP3Pc15G9Bsr6sEIcYu36jIlJ3xD1z
vKulFr/UoFRkTza11Wk7iPMkx9YjZBNWOkiXyTuHkFXuyKhowP6SA9iIIMEP5XnQTPUxU1oNPJ1a
t+xaCCle8wQ/hnXnALrwMRqQsSd7uMghA/bB3ontetu6qfbwBqMD5QmAaO3JIc2wEHzrsvQkP7C+
fY4Gb2Zil/hQauGq9ln1jzkE0mrG1U328IWLgswNsbFad06sbKhXdyfZ83Stf8RKBkLAwRZCjun4
9BwHr7Bh0fAB2RCU7Hg0sPhdPxC5yhykdaqCRuAIourkpdepPqw7lbWZRhJ/CqSBozyCVPd4CktU
oL6+MnKzE+Kr6edvzuOx9GNvfswJ6Y7Z0vRHG2JPWDTilOWCN13ZJX/bnY2uNLHT3RH2PRs/Knyp
X8lp+rNhTdgDFcZrNVW/RYrQhNxHilb1Eaf0DiBGzVdbw1NUGbwxkMcWhh6daqyifLl3VKn0qG1s
7UPzhfd9BRimmfOTJ4ggoKLFd9kgjlIGdRqWQfqfMX2O801Ue4h323p8n6MJlFfoof1t7jMRGw+3
7I1HuihM+mBajrKbKF5/1BbgIfIQbbSNBy+w2cnjz+OLljLyhErrwV4/XkfNDrh7iCA63LZa6Z27
bNKkZbZrx+noRIlz79BGv06JAs1cB4BWmhHsaFyh9vJgMoLihpYca5qwK3xQv23ACZoCgM3/+r6m
/7vMlTCA2Q8wCuuiO1w6HZvJtv/syrEOJ4RG430mexgJl/ulBmD32dVDPrXk+xDgxrMcmoyFcl6f
qFjr1NFDjs1LeNIKHgzZazplOHRWU3IEf1Q2gz0/V4BDnj6HYEHiKjd6G8Mp4hfH5THv0M6yZ93c
UNulUmyM0V02nir2amksV9mbQre9xo27L/UsTv2lXbPATe1s5N4y5i2fWTqpszZNdl9jhpf+8VSV
l95QtTcthlv2x8Hfd2rVu2y4j1DwGKhWf42F5vjWxOp0QdFHvQ9RmFwazf7r64CUdQrKG227/xpz
sQzsps8vbYcRwQpkhHxrsueLHicv3eTlV96B+ZUS+mmABHGSPcxqbXUjN71M3LXO7I7/GJMfs9ry
V9OF0Var6hyQT+HcZOM2ZAkdCAEw1BmrVAWQLrWYZtymcFQfTRJWjzCtSK95SbyXY3lckKtMgJiL
oqz8uQ7VDfd+eJQHmwY+ySUqxYYJ/KdSsaTLmGaDqI+bR7NU945E4RN6r82jTBG5NYUS+ip0ULwe
xrPTmwMngJ0C+NSWQipIKc1uHurcJM9t4h7lTjmE2YlG8r71jto8VtfZnM52Iwau52i8teZYnbyp
6UEFzVH+1ERVUFSBoo7Vtm2dZqtZ0QLwKGx3pmI4T0MKRSMZwnS1AAzwUvzWGmEJH364hNXwZA0R
iu2CmhS8hF9hn+wsgeBBarHSKYkAvEqrD1NsfyxuAYKtOapDBHNCEWC61UHfdsQgfkv0UXh4fOn5
ZgEl7E+xApE05G0uq33gY2DXm2DQVWU8gZh40xon3ke8EEhwq0DSASkPg35WF7TmOk0xKC7ATnKV
fTbp76y7mGxAL2wrQ73mfXbEEF651H0FPXYY3WM+QIAzjLekHROWfy7rZNCe+SDcx5Jb2mmmok2+
oyOZaJSbvJg7OFMbdcLNGnViyrczbgBeNaSbbuEdyWL4SR1ummi9l1WEb4bEYM+1Ce8xMi5mm6g7
BXOiTRm/L8vySkVoG3datSvtzj0POY5MJALY/GrmEQV426jPiJZ9A2Ex4QTZDbvKEXgp63p4HYoP
vkackFsxNug+j75jGlRuS0W75MSquTWpNwP/l81Y58vZQnA2EoBEcgXb01SHkzenh1Ybm1PTh02A
heu4bR0numRus2zVTv8WTfgHgJjqg2iBoqEu1c0C/nGrdfNNSeL6kKPWeEEmEVwJ75Qga53uUpUl
WRJ9hL+1hH5Uz8MFIMGhbxBk7JrUL5pq7+WTdyyMud5mxA0srUyxMXC085uhP1j1igiMei0wRzvd
ARD+hVTTz9XQ92BSJfc5W4MPHK73UWcjg8d9Y7cKcL20684aLToJwLXQkmDF3hu87Q0bto36q071
GV6d2ZxHgAZHZU14GO1NRtTaGlYTonAb9dRBMoEwS5EiGRGPnfqm5z8HW7lmGTxfxFH8LLmBXv57
cY36RP1N5U2YNmiuqae5rLW7CcPD5Lan3Gs3Ywr+xql9oxDxpS/q6BRNRBi5xvM7C7yxsr5Cbm9c
794qJ2XlDGhSOPEbZtkEmCk5VLtumr2w51+uqbqXyU07n1RgJ0iFfoId8DektmQ7x2gQOEJEkGm0
AuPAslkzJd8gAhT+mMQfbV7hVB+bB97lQwpiBXmrZscJ/bvJsIiZSMNTfcCUo6utFxIj+iYBXbYN
k/bhuS0cM7fFgVE1yqNomAcTxfSXcWj9qicn0BQvaJqqlyGOtUu3No6JaawDCTMrNkKPwsDsQeoJ
TWeFojg9c6/VBlGauj6grF1cRh8KlQeUGGIUhUhl/B6ssXrvkDXnpX3oC6wkHRdOkx5RA1En6Kke
4fFT1ALkWW6sSDqfumddmddmyvINbgBvWaIK/rxjrRDq7Qy5+HnySLA3ej9TFY7uCKvw+uxqEEqh
2oPDN5PLBPJyg3UdUQWLwj5V4fCYHcnrJYt2treqz9bDR+SGOQJlBvBGV88AMZgFwMNwLxbsUnUI
85teg8rU/RkhDcbAfoPWA87X2A5ZZ2djFp3qIzRdBmrZg1DuFQxYNFVBPhK9mCgKKSxU7mOu5/sk
7PZCqjH3l35GFC3vnmEv38k0txsLPfmjN+ugQPXQOjq2e1LCwTspaeierBWnUyf9z9b1LlXMNGu2
CtNYVteHBYUlbIx/jABR93Xf/8D7wIATbEeBUqXz04hX0cUheVyuBOIo0x+Z457BP8xE2VPIGRx/
TKzayW5EwJeSJNCNPty0JSSKPKlJVHSRSdWtsg61W5cbK7W7PdD1ElCcZwG64WWwg8x8cgqKUnqJ
5hbSsY/K6l2yPKW2TZNkX82duR+a2vsr817hMvVqF/5e7GYL5513qbdCZJTfsTH4hZVHJ32K8Cit
1XbLSt07DADP9hY4UHAnlKSUkMVbD+HesUqSHqq5JWZ88iZrfMlGNIoceojJpEFnRq9Frtjnr6Ye
S+ezaxP5H+0GihhWe1crJHb0Rgsco5sD9Kw9bxdGoecLD/U1janPZ8m80dWIRzE0jfPSJJRNiT4+
skIPiiidT+qCfBNCUTctif5Yq0MUVJ0LusXyZmR1xot4bVbxHLOYtItqNt1tHLr52iXrzE3Pq6Lu
1sSEunWT7avIUYWfOVxGMGFHpWP90Q8ZkYcVv6eZjs6hWb5YxmTvpiJm/b02ofu0eD08tE5Lgra/
ZU6bngTLg1MWOvHWKCEAwMaOz5Zt3vTIgL3hTdxRWK7ij3Yiv5cEo9LcFkxiSeyxOOtXgTMtP0gM
mL1WpKEKA0s0rdXrCgTmfxqlp140oG1aethlGAJJrbACqTHlXkeaBb8GB9nztRCgLHqgh1grY7gF
RwJDXg+OdTSAxpqjcWbFGfJZUiMXBKWP3KjluTXnF1UsE9SO0N5OqNL489pFpmD2B5OLZWYuQDNH
ZPBKeqQnFw10kWeWZxAZh3GGkQJc6dqb/U3p8H8qzCTd6hjZLr7EzImVwG+BPwuccS7gFCzudco0
jVCwz589SnOnpK3fF+BGb3htgDYsf4oxzt7UApcYr/twy5CbW2YJnDVV0Cw6K52MG8rxXO1JNjOv
MABWnrIN5dFogGNxWMlWAewZghSYm8I8ya/BOfY1bqLimCcVU/bUO9vGSoCHUFIABFcufoliWuyU
Ns+F7ZtMeU+jBqW3ASiAB+K4S1v+HpIj4VNCgvWQLuJdIAWH+Ohuxt5x6zgTBPcVbwRAe5tqXF30
fzPFz4bmb9Y13bkb830zNbwmQQWmDrbyagpJqIPH2TRHR3wvi8r4hoQ8ipzTXU8j65CNyn0hCbDS
W9V9ba7GA8kPtTcOiTcJqvVbL1m8o4ita0Ipzc90ZJU6tUD4zwAxbp9dU58vWpa8TiqrVFFHyCgK
KMOrSVMdomuTtvw9oEDvnwoQUd70O5uCN1iuyv4Ujsjmv/vR0R7Adl2ksZWZhYDJPK2tuPoiG9pt
mdneCywA51mdXxcQfC8GYAQb08JdnaTfKgID5CtjoJUVxVTZXTI9J+arcgCairJPe1cQPxkZ8Bdr
W0S94ddVORxgR5Svvdm0hwm2iC+7euq04I0bC89epX0iXOb/6Xp7q1fRx2wr875MsuWM8MfLsAD2
Nl07fY6QcnmOWq2hMowUpjM4WWA1dr2voIEbEewMJUViLufnrUwNd0Qq2BEUGcto4yxTHrCKfjbI
czCLb/P8uReAxX4W9iumZd0xXzEz1YqrEyAsjiaukStutDFm9QgwQqxIUtnMevyuKEYYJP8ZkuPy
8Hx97JpTFXFevQ463SYvM1oJ9Gx1kNNaU0fbcDerBoGheE1akALhY2qjbBdB57U7A27ROD0QKkfd
EM+7T10NiRGSuKHcZMHgJg5K3qvghtzRhxkkyenX7LbRCVyWtQQEq/wSuSmfaKuGS3aQm+lCBgkW
Fv/e2JSgfd1OR0GoUvbzCikkls1P5QDcOmrxegg3qaKteQRGI7BYAVWV745SbFM1wqX6wxxGUMzr
iWvXb5RbX/hEW0vVJZBQRTk4LfmcH+SRsdNxZpBFjP71+W79EnmUJtR5Yzt5tpW/MkVrmgIswmer
q98+atW9VBhxPB+S+3gEw/m7X6/fZMbOoUCNWtaAZZPK8y83E5bIlLQwvpPdPK/3olJ0/GfW31SA
+4zwzjjIPyl/Bu7nIq5HxEmGOvCq6kN+LpsiOObrZfy8wnJQ4qWKkKqLtZJGv8amSu/3SK3gyQTo
4xP7K+8GaLdUqKc5mwJVb35KPLBsRmDUfQO/jnwqkiN5PdqYEdVOxhzvtoEsen/ivIQa/RhgLgZe
K7iiNhKiuy5tH/La26n7PJL32S2NwbRujTF6e4TulLfKU+aw/OsEmm1fFw3ssA6Euo228nLJqyG3
Knx2043clHeBJfSQunK/8cqhOOHr6IE+k5trAxGBe0PZ1xqrKPQF0wUgAjBn7L4x4/3Hpvy0gyMF
SGTXKE6fm0s2gIay44P8e1PbkqNut0mXflsm/STP3OdZglq6Ka1s3spzLc9K2pWs/zsN8ZUVAyCv
ifyE3JJjn7eD7MvGyHAMaXsBRBPRx7G/ywv/eWvKU/N1N8g9DZnPTQ2GfStPhfyR+tBwfrqo1H0y
6ES5Vv2rW21DkLv8PL9m4WAkq5jGLica4K57aHXRwbQVu2KB6Nzp811fpw752s4T29kv0QISGDu+
jQqdEyXcFj0hKy3K//WH//Eb5Ca2V5DddaF/Hvl59VCTwSV4MPStnALk+71HbvxgA8ia7hlc3s+T
+wmn+MdT8w9QxX+fQYMyXhnDmlzanSEKbQkSV/xQ+lwNvs4wk+BJd1wo3V+Tizq85JhY7uRvGcL6
ObMXdYdG47D4bS4u3agrwDzWeWh9rOUn5db/O+b11YJwgEi38k74H8bOazlSZevWT0QE3tyW9yq1
TEt9Q7TFe8/Tn4+k10ZbsfaJ/yYjHVAFSZI55xxjtGG8YwnD1mUaCGoPtZMOxnoZPlMHsxjpoKvr
Dgq2gxjBfWN0hyE12JYU29TqED6yp+DK/3ldM4uPrk+ssJNqhCtMASnL2BvDq61OAYxaZpYTvQ3T
2zQti5EkiktdhvVnmpEMdbS2rlV0xKzEd8uTmCNFf5Esb+uHITpnRftYON3BqfS1GAnzIcgK7KXX
usJBIOZCNuzVHobu4/KGL2NZ1ImiN41CuW13FUF6e98KdqJNF4Nd9FiO/zwERVk8NZGbjxHlOfup
XRQ/1c3DNi9M8+/Ug6wcDv5YP3pg5VYx4TFZTJBbaxLhPH04VAegqaeyUR3UHToU+OlZF4gn3pkq
wqDWQzrWjxZrA/aHFxWLxShn6NxHjylBKV3ZnI0pVnXs88e0s5udro8sJSpV3shehu2mhWBmhYN3
J3AHQzrJRepjV268IH+wEBBfHry4qijOr9NSFpXLMPl0SNbF9aFFflAMRpGU03QtcmoEfEkPwTyJ
uy9OkhHPOBCzwrBrXWD1a/GWgGqnVmQ/1Ha29pYakCiJfcuAavAWUN27KbAUPjesCaX4iB0caEg4
xTf0kfoStIS7Q2OyFfdYJOKxh9PyBKJc9shD/CMd1JMTaslOHvtzpOcQlDnNQUwyCrN2DWY3hz13
42fe/AXQ6l+A8pOjOKF48iLHTF9PaBgz6H6NnXNHLM6eY5bdyHxy0TzbpWJELJOBrMjWkeOW36fW
vbJpB4D3y13ME4uZNJo+M4mdGBvXAC4kQCXgAt6IS9ZYiTvQj4ou+NaAnGjwovSKsZ15zMRii3jd
Yj/Y1nEgMAd/7h54JBzFgblOUAybV1fzLipQvAyfm6rMkzBY6lupRdpOnF/8LtcM+mOtPoxaWu9k
XXsUT3V5tCKXNs3PUBuCVZ9lMP0DIf+7QVsmDkl8+0V5XtixPc1RpGH7QIz/VknMFHR+nXZXCNn1
A6FpxUmgdrqgKU6MhT+5nyTz8xVPYpljlgfDB/p3DDxTH5xyYwCQhhbD0lA4yXgJbGbwDQyB25xb
Jp6MGNaejO3RIDzYzdAN+c9kLjosM/ryJOcBPc33y01YWkVOdPn/n4q1Wg966bpM9eLHiOK8Fl/K
IjdXjgGyHyxoIWYQC12pMQ8yGouii7jsvOQSWRQ2edXmLH7tv2H184dS/M4Pq4z52Dy114QFXHAI
Io/Bh16sX3GOYLoWr8mYQQez9gb9G1wr2JP9Njpkle/LW9F9zrrTFzQgGKTx4nkdJ0aqWNEtyVI3
jAkuBwWmSIUwsWkRJv7OksxRkqL8YS07//p87EHiXPsMXreWfEV4+s7ESzWu4evNcEL9sMUP0cuT
aqvyUSzLxKJO5EQyn3paFooijiA4rz0AIEtn0WUpitySLI9xqVuu8enYIH1pIOpgDmPOFBNnQyBA
ehBl8eZxxyO28VP7/OPHXMlWgdTJH5aR4hHOI2/87gG0P4rhGsCkS9D09Az8poFyQ4yUf8+Ko+ep
iqCc6mDn8eYzFMQDKbJs4T5hQgTAQ7QuDcseUDSIZOknip37s1PK9Dj/+mkkz2CP5Z2Z1zPzYBa1
jpo2+E/+896J3NxLZD+XxUHzWT/0+nyBz0dJCo6N2nxWRqhmxbyyrB7Esf9Wt3QRrfM6W2SXRDyP
pShy4rj/edYP2xnRW3T8dKl/q/t01k9X8qYJH6G5svFB9E2vOBrO+CqKcd6rihdeJJhSAGcCI2Lz
PpnZlmSpGxM0QYHf0aeoNbJzJzHdipMvXT+0iKyre0QI4YKfR7R4WcR7srwsy0v1P+uWw8R7J/r9
W93/9VTumE7g/iwk2q/f2Ci0sayd1sLiw7Uk8052KX+wVfxb9091835iOu18BXGeT33mK3SRc1Gk
7o/cOP5aTA1iDypyyzdazCFLUeSWBdnS+VPdp6Lo57YQBrQ/lRJKhCgzAfLxcuJ7Z3krhvCcFbWi
PGLKZludFMlOdbKnZXonmArY+FKWxglGLspi5mct5GFRMhLDnk1HrmfU41pMD1j/oWStYAb+C1eb
Jw1TxoYgZpcsHwFhQv62+bfpdhkKltj0L32WYbDUfRouoihae6+KMVnYIL06edQ3jaXG41rsfyMC
DDAXRf2zV3fBbn7jxU1ZknlaXcridv3PomhYXl1R9DCk/J2+RfnTGUTdmETETigRr9Ey2c8L67ld
PJ/lyAqtEjZvydHAMKJNFpIPO8elmzhWJGJhsBRF7lM/MYkudR/+uGj5dEjnFNJ21K5EBd5LoBSo
BogeWMo1hUiO6cOVo4hXP4mpy02iJDmIO5NHbZocRtlaVYllHMTLvjzR+d3/YMz8sFRYuoqceLxB
1mLRmzvNRq7UgvRECwNoUlS4srvRyXHHwOaiDDfxis52SjEC+lENqzfxIv+1apWyt0U6G9dJhXMw
TZNjBEUwKHFAayIpK7yVq6XsGp4E/5lvrPKJd9gaDQTImJAXy4ehKt5eV92zwGwbOAACGe4acVfF
cykToExqkT3nITgTgSdXpwc81pDu1LM989PtFzf1wyOat67zXRd7FpGdX/MA5+To6MNW3GVx2SUR
P2Apihv7qW7e1YmWz2DOpadoXv6S6vvq2kRab4WMIVJxXuq+NlnY7zWIALcqiFmKQM8gIM2O6EzS
aqj4zjQLmp6p1XEI81SjCO2m0nsKlGSvTOeQozK55l5Zr0SvsUn6gzTm+kZuE4L0ui5bVQGvukic
xNbXpkOAp0JM0SWO7J0c+Ea6hTIIwWV29luskkQND9axUr3qAUwWvmZIYwGeJxbqRaF8id3+eYpo
/+JBA/sF/E25gTWuh5WDoqhLIDxKItwTZQ8LRGgW8ZfQsWAW1JvrEMKFYBG2sFPx7e8dwx3vcVH9
BO94aHUlf+1THVWt2P2W5izJS3TgT64nEymeVM+tMxrfHaz1eHZdD4eDUsOO03UrryrLr+VITC9b
8vxFlWNzDaMO4VUBtF1yNskC6JiSx9Qo4G+S5U0BRTDMUDlx3AgxFrd+asGUhJhAh6KAHyn7KjPz
2zhExU3kRJJkmQXvWZpCLIwR3shCb5MX0A+5Q/eu4zzb1/JE5ZfIhYYcCUwcm8kAvLJddm5hFsJ6
LQP41FyERGUYDDd1khET5NQd++Eqs09EauBeczC217B+De0Q3LspAegS3F05+gatpnQUVXmCSDe8
i7ByZRCfaQbeGsu7V7Bh32U8ofdYUpT10PceOwgaQtMhtCo2uZcpkqJoyK6GrmtuStQ4D+OUlAlh
eyZjC3Q1PZYGX03itZJbqKJ1eGf0AbG5vlfhhXF/D1Ew3uYS0Rww/1qMueX4IjCcB1hmgnXh1yt4
T7WtpRj6ZhiqFI43gukzTdFPpkWoM2GtykY11aheIQUPDQYK4Lnj55cCqN2lmpKlyPjcRxk21A5q
IxNsWq6e0lGPtbWia8pJJNng/VOZtYW0HhxQ7o4fY2yG1OC5dQkYtc2+fY+69E3DlU5cOHB/3i0d
PDORiUQrZAUsMe34G3fnVz+N1PehiohWgBDn2esTwq7hwXoYFXzJxhAZ58JO25PahvUhjsPsxiNQ
gPzX8peqlxhcSaxfZa19LmENutpB9NCZRQX0VSq/hC2OIwuyx60oigZcoS/Qr6fbsl+1CHeshql7
qMSI8oXEck3H4cGmypKA3TJnbD4cbKTfrHjUz+JUZaUrN8vxD4DDUOpMoEXb8cEpNssvqL3oj++P
0XzeUhvrh6qpt6kMrc3aRWK59ZInhApHjPZZxV7Z1M8ALaovYM/bG6bjoyghtFt/QbQOMFTSQ9Y0
9RB1lpZ/Piiyn2UbPi5UAwnUBvaDxWLKSiDoLvCntZeyw6ycx7CdiAYLJosjNJgR0WzcClWX6j1k
m8paFMXtSWJ5+lRZxIRN98fsewJdimmhF+7N/s/8d+IodfdmVoI5m+4fhNNE5CWDgz49Y6bvdJhT
RFYkhTeCcF/KYrT1NRSSHypFs2hpAHdsugcCZ4jA87oVcV1IKuQFk5JavpWl5x9as/PgePeLb3m+
E+1h55e7WIW1qRglC4O1ZKMWjj3wWHmBd2mmpIvgPbE1d/+hoW1j5GRePdcMt0AYwnPeJ2gYTonI
iTqdXXYGKABGtVAJKvQG/0dHccjcezm66REH/L8cEtsd8RWysv98mrrJILl97G+5jDVw/enXid7i
IkOWq9UlriccBW5H3ahBwMJIeQ2mJIVg4iqKg+vCWBi4HeB1OcS4PjXnMszlq6WTyKGgd+bD1+BH
5uDQxqri54WDJsYgSSfr1SAUH2Yp0frpUFEUF65hHT1YEIHPh4qrfTgiUfVtkxOg8blh+lVDHgJ2
fBwz8y1GnpTIpdGOz/VQxGe7Dwg4UWDebBL8jDLeim2U+cqTnPvdxVbLH6mvyE+dmclPql/eGibY
G75pkC6QDvL1azX4v6yyVs8moSWvdsKpcObk1xg2g9egkL6CR/YeRKOee1c3C827aCNSeBsDqPuS
Tj378jXqFP1ZcYPsRYmOogvfnORJrirglze/jIdL6ynxtZ8SyP3UbqVHJVmzGlfM2UTjTUXRB6Ap
jhzX/i1HHeqlNrZLkEvxa+KU8GgrWr0WRa2tuoOGauom1w0Y8Vem0bRfkLGCusjo1W0AoPK1apFF
kMHr7Sd85SuhYPnGTFz90COZec/N/pkQmubdyL+PdmV/NSS7PiV5AHWSqTbv1UgghWwZ6R0SHbh0
/faPZ5n1OyFb6mYMURE3K/dZIfgMDtu6I96TXOjX2xFpWPDC/1QBi/zb+KlONSyiYpPxkndOuUWv
LYdhzsqeE8kwT1XcDHBut9mzCmL6C9LvK9EoEcb2TATGV5C88lVUmW6Ff8Hu8r0o9rBJHBVniNai
WIa2fh/x0omSOGPTyVcZrjcVRPTZG0biEjLD184lXDHAoksXFjYzvWJ0D5sNsXjQekItuy3czjqJ
lrZ2na2udAbjDrWT0WXmgTAmeG3lol2D8QlOomgFskmYQtCeRdFEiAgdSNW9iOIoDd9tvvk3URra
5M58nd61kPget/cOftBJj3FSy9fABUbsu8hVdWlxJ9BnC+1E+5g79UsU1vKZYIXuUVVrXpUQVvki
si+ig6iHF3GXS2VyE1Ui0WE5CkwADGWjIriaoR6bmN6j6B4CR7un+mNVZTu7sQsEC8stNOb52Rys
7Bw0gOUmsuD8LMkkVVPY0MzKwyZ0UNFSzaB68BULKfDBeIYhLH6XjcLZwpuZH0QRjA4h9Wr2mus9
lJRaSyzB1E1pB3cFpx9RNWmPurJcEyhexO9EUSd74PjWTsX38W4a2jm1JeNJ9xPrmkcGARZTt3qQ
fw9ESx75tClXlnUKakTk7CkZldhdY8GriN/9p27pInKGVP8uWlXZ/9vxak0ATGOGD2U/VrdeKgiX
zmyo74jq0vkS/U5l90XvO/O1snr4gVI1uyS+ZsJsXMRExHXj17awH0XXXosvZaA5b2WVyhu7DI1r
nDsIsJQlbCnwwr4AR/opQX61DbO1TdjQRc55qew+/N4oBIgZml09OHrjnSTTivZB7MtPsKqUK3F6
a3yTc6f62eA3IoxID+FhHLQDNtsc1t3ceHRMOMd53S2ILZV0FSVlBjMuHFWXnDn1Yub+pnXV8FRC
Tv63Ye4jmvOlFhwJwc/Q+G/k0ZPDjWj3iXu8iLOFlk2lWQAnLCz9OBdFs+ooUb/j1Q7mnp6iPhp6
ZOxlswO7vZzCsPSzSXj5yfINaRsrmYosVWcdDOJ9j2jdVBdF062dGSXDfUDHZdPWcvXC2ygT+mNb
31g7P8LNI/2pnGe7i1iS9pmxe3wy60z/CSYRskideZ7Rx0ubRBYgFW/clkVR3kK1Lg+6VnSnwK4N
1H3dHFmCxoIfi2BVJj6QmWoOLZbbuu+h179EgS79loi0nC+UpApUcZnxa4i7774kWW+KWSWwHSvj
k2/CDc4SxXsAQm3vk4lUXJbc+NzGobHHHBA/2ECBiHGuDOxnTGSmO/rvTMDfAB9Kv1QPHWSik1hh
swiPPFv/ncCMrDbts4c0R1V/aRtiluEprp6dmj1h0xbKA3EbDeE5KCyBu7I2GNdc96CqGhpUvTVR
GsgxanFKk5xFzrJKXIBQIFybCFoX9Gu+KFbnPKex86YMoXTVW8fhHkDfW/pxeRLFRoN5LrXC5qiG
LcRUCuuyY5MT6pZVtvPiAUhfFZ0vX9sid1+CcnxXDU+9idI4RYBbqvEgujqKdQ4Uw72Lkt96+zrO
4y96prov7ogvMTOqp1yzrBd337uJ9R7yqdzXvVzvrbrzvmXqvuxK81tORBaSOUV56Lwue0Pmbt0a
gf2FfeQFkYfsVroS5Pke4I2m9ZXVXDc1BBkeZ5R1JyRLv4fsaOAlgnhNC7TfQu7QgEzNt7zmZelQ
aaW2KczG2HVICt6aKWFgDJsKbeSNKIoGHLbZrRpR20Ky+kywE1f2moLoBgRHV9jusps2JSZUvGdb
0q6pVYxfsAK8NXkwfBuCKdCjBs8BDxSUe7H6Fo7d8K0vA2PdT/XBVP/f/W0ol5b+ru1yHsLT1pVn
Q/j2z/mX+v91/v/uL66rFh3IbUff6qkRrjs27I95N5SPqqWre3Oqgy6jfBQNKZvfuU50gSiyesyn
uk/H8uWEzkpy9qHKN1EkxoS2dIpK3jEykr91MvLRTqrvlm6isQ8dZ1WW4A28/EFKagPAJJivXik7
b2vxrm9aeGw2Sa9kDyLpdZ5X1r6qK6UqtqofyRevAIjHJCUKMLTLl3pKRNHUJED3czkpNi3bNbge
/2kV9UtRHCHq4LY7pwEBbUvVfKalHDPpjb39kHO7vrfIf8BI5rxH4JkYVHl6dFywpGpvfRnM1vmu
QUCHtdDpHgzbRnA0gm8li+UA7ytoYoDHxyqXdprqjF9hZOj2DWcVhKevwLKO4hp+QjhfW9TGFSVs
5+Y2Co6u6dyIVzyo3LUX4kYMVAc0badWdX9SSx/O7klwRyjqzOI6hp8BzmXzJRpE0sLVvbUJsgKJ
3lpHPdZzyHVq9zGxIukRguhmox4cZMSicYTTRYM7BhJyS1+xBAEXE/blXiqSds/mD1p87U+h19+g
GOm+BiFK8FFTtw9B1SoHOayTo9vH+s33VDQxpHx8jf34D0GHyR8O9pGDP0m6DjsW0r+P6Mnstb7x
bkVWVY/ZlGgyy0M/gy5x6qCpExSpImTDqPObEoOLhzJZ3nZO1txEf9ENgactopEDAmiQ00STJjsh
82jJttGjB1kHumpVfId0CIEIA2E0rZH7HTpo5c3wmmhfAK25RgmgCq3Xx4tlE1kMOt48W0kXHDOo
jM+OHhhHzB7ZyRnG7pQUfX+U5CA/J1qGsI/bBpeocqF46iz7EuUDWq8lRpKgidxdWNcyCgxyubOd
rAfoCukyBFDtHf9Evo1Dq3l0YXuCN5jYQWYcooGKtn0aG6R+EHfunwMDeuRGX7WNj1HKy+SXCh/0
2u9l7bW3bbi84T39ivZMuyqCob+66FBBQZ3Gm2LwA5iw4I/j2wTgw43HH1Flb130yN7wXlfw2gQT
1n4Mnogl/ROY8vhDirQfGH6BlxsehnLPVndJzcfZ7fR9O53BDtHvIA4sR+KhZ0NlDpB0EmLyIyMu
UW307w6xBmwBk+4MN2p/LxFSn9j4R0jXyqtjDA1UyLwB7IzyQ1IpEMlA3tffQthaWJT3h1SXgmdX
cqybpYCmFULwvt4CuTPc7tDG3fCmm+ydFMV7tjPeFGVIM2gD5P4tIABw6+VdexBHqWF0LLVOOaWW
0m2wJWYnEEEhW9UpMthwEORw69VcpQ8QIoouIveh0pxaROXnlqV7nwh+Qi6wnEfUFYUNDg0H3jpB
MfBm5DVSjrXUvDYIWJ56V06gr+CWJPBtY7fsQHpMRRjtnO1QZ+hcTkVVHwAt6UZ2FEU3LpUV6MRw
hcgDIDnTYlMwJWrqo/eU60N+7p2oQMGCnEiWPiIn6lAap3elEqLUpURj/R+OGyGMygGo/9e5RfHD
pS10BI6shFYf6pZDxPX7IB9PSfxWDb7/zJzrrrLQMo6qC7aiTbUn2bHcvdb50npMecyWk4V3s8gO
oiQO0jXnqW4S52oY0gHqovHmNBWQwjqtv7a9Vay0zvK+1570DKDI+aUryi61mQ7gAV97SqoGdICU
t0nCPxgzHmAHCX8UQRny2anqt0nufh0ZTX7Fzn2WIXG/AhQorqlS+DvoTMdVpMvFdWkQrSyw/vbT
keTJamstN6+EyKDcPJ1BHCI6LsXW7K2V1ZX4LP9zkU+nlvoIvJDqvsbEqEKYOV1kOYEoxp18wPkV
njZ2J1mXpvcQIEI6FMUXqfWBkKjWXYfJ8R6b0+yrZEQY6L4914H0RVIptg8WpoKrJSNcEspQ/c/F
qQ6l7u4aTImoIwRT2aKLhhdkal0aRD9RV5RystM7VAFEsTa1dBtAC7NpwgHzflH+CAAuOJlcvive
APytzYdXK2fTXg6V+5SOabshVKx9VJsQNkyrTx5sDVKVEBK362C03SEjqhYGx4CYfWSrjkbswAky
zeKdJQe3NJaLXcJe9y7DtYvFAOt1bJQShvUseeHX+Wts3vbXyIQBxRh1/Ruaom9uFZs/c8M9yRgy
PZhwwDVFZcRS+iXLaxP6PowMODSaP/3gXNw0zX5qVfhd0rFSM1sSQE/UkGG0qGHpUC0YUHomY9K9
uGVXwWnOBkK09pafn/0EKKBoTZHwvLjtWK1Eaxj7CZqXcMqJ1qE241sp6d+i6Ux4PNKHuCyeRFuo
29icIFpiTR485LUs3UKUhMh7xhg8iJxI5MR7H1W5OC5VIocaqr8J0fGZj1paZSux9iGOqJWosyof
ukm7AncKOeh66bdcR+6Sa6Vn5skdVfqOIapUIJGe+sjJcRG5OE+UWDk7dqOcZXBUYNYDZR+PUMWI
BpH0NqxBa2nqU0rSUOyWYxRX+pmPOcx2/znNhy6GFYIhEydfztYi07FurSHfzOcVzW4ccokPPUdT
ktbIYekbzXQAgk2nl7oSiCAI1g8Hiob5kuIH+ons7hxdf53rNPELlosPTsQQdK1GPlZ+vfnX/7T0
/nte5Vfiwdsw/4bpLojchx87/bj5N4mW+aJNnjyEELsCFd8btS2fs6mb6ODqJWYekRUtIhnE7RdZ
3W6gbuh+OHiErlLT7VhtIKfWV9cqCop1iYCFFwA186r0u5FVAxx6xDS28tH03XFvOc1vwnKHTQyx
ohz8bNUI6UjdRI/CgR/M6ZqjH9e/ysR1dqyZzjYUpkGhBhvFHCYqW+enKSGRHTYrqWQih2hWhw7f
drAxVqhb2WX0yj7zAAjvRa9aZ9Xy2sHrMTyXbkFwcfOieD0nA+YHI3Z0a+XqYoXgLwuinjDobGOs
W5mufvez7iLh9RwyJBEHKBjyyeGXSTgdIvC+B3DEbFOd6BxIymNZR9JdDtny5ugZ3Qv3rLMWQV5u
qur6FphUHF3nOgURl9WYdclxOcrDkrdJSiiX0E2V7qIBDNr3egRxVdQtUM7xqSqeqljv7h0Lodoq
4UJP2ZJ3IyEjkJeF/BDvRcoRWUEhB9mDorFgdqj7VQ/UVHeINzTiW6v0KIBNyRC7j2UHjj/JzpbX
GUT9k2RYi9dgzPqdmsE1JupSGBj2IyprGEz/qWtGFhJQmqr7AhW9zDbch2RKoKNwcqu41yZ0TXEN
L07PGuY+TkkQa/nBHqxhJYrMINo9hI0CwFA1Vy31lal/DYxaO4kqWypUeMn6EbnQKtuKOpFoqqvi
JoKzUXT50ABjnjZU84VFtaFm+HeHLD2KC4s61+9WplNrm3oo8VhPP1I0BpGcng0TAsKpysCsfrMs
adN5fviY5dsMQPC9VpTgEZ/5nz4o3GOnaFeIyONLj1jVXST2CNc/tFbGbqmLhzZFxA1m/kiWQglI
o6uhed2cIiMy7hj7jfnYJjC3Y+aifuTXFSpaNps2N0ZjaDRyez+XUUgqdmUW62vifGn3c0M9T4vn
sLIfRofVQTsW+IqKRr87TiQ9GMHZmwpaEP5NeqN8b7BangY9nraF4H1Q/yMwY+nXR7AcxSNTrziR
JWcm2hXBHcG75pZnw2YeUWMeeMQa1ytYkauHrEy8Rx0j2aMaZk+56/Vn0U0kLMnUFbJA+UEURV8F
lvWNURA5Lo4SdSAqYiAJ0ZU9XL92ZM+5x6nm3OHlHk+a1nzz3BKWkKletZIWJalw5YY2yH/RDQbM
I557/yp6sPK7y4GinYOR8ZcNQX2QPMe8Axa17iiIFVvFt9Ey6EfrLhqUGnJPOcc5I4qiAcIU/VbE
LBhR3pBgjvVrXMmatm4D5t+oNS5LXx/bKWJmlbWP1SLc2QMRE9BZ+o85aIgN8izRVrNgRltbdeHu
NEeDORz+lkeonoNHva7AhmoR9oMee6itxYgKTVomImHtMqKWhZqnOvasNnIPOTwJsRB3YupzIR7+
m5uK8Ot9TWu0/NDWcIi/m6RVXMShTyKHXHOC//pUTyihZgphFDmRdCJQckrY1BI4KSqhrm32jorH
uw8hfMmGZ38OvJrivGWW3eWbrI6YWWp2sRPwYUlYIwN1EOVEoB5aPfmqT8CjZkLSlNNPQJsI5JEp
8EdGAbEbbJAYBeDdPYlELep+ROConPg3/pNVY+dnEKlwYFQptI+iuW1HEKIiG0I7A+V/FOLmgDgf
px0se/MdswckSCJ4RkLbxIUo7uLcDNnLebLK7OE+Qe4AhBnwBX0rDZoExK75PTT6Lxe2iDgr9j3y
XxtDefLQdTxlTftmcVvPAXJgu1rRv/mD7mz7Kao24jSZc2bGSbbi/y53W+TEE8CH5W91j3sloZJ2
lht1U0aefqgRajuZWpYfTTYJURGWK0lu9p1uvsT8a8PoQegD6pB5wgwBpWRNbkNIP0rGJiwBMU+g
tHSKuLamhyVyCaQN2wJaEL67rXKqYLbwChNHl5bDxBfF/eXDjQGizH0znQoKRUtZS1LiYu/H4Fb4
xk898aWtZlyyruxPlW92c6LpQX9y1enOJcO3RFGLE5Df4uSkBaTjIpvaTqtsRVZIr4qcSCLLLYh2
cmDDmGLns0mOJdcKADosOv51YOWOlR6DBCKACSM6/U2RiD+8FJtEg1lGQTfTnTBM4xSjKG5HJjCn
IluPGLzSxBo2y5MR43QpipyjdMhbAeBl8s7gCSTRprC/JTEa3d83unGOpth7MQ5EEkzFDhfHbgyq
i6jKXQNxB89mNSJkDVqhaGBKLc+3zbIvsVKVqI9qKRiwCTU2Z61G7Y4RJF+A5LmnEz9EoSNjIBJR
DANYiJVA+lOypOzOCEPWq7GyWlRRpLA/W3a20ZDpqrN+WHkJ0ro++tQb2S7Yxaiyu8f288uJ+2cl
n4h1WY+gG5shOAeUfsB1vlWTFtxodE2ywl/BUYajdMz9i0kszNVzmzX+9mrVDcktUfhEpE5hbBxY
Vs9yUa+ZMnJc6FgW86I5QjcwbW1H+RH0vXoYOxSETBtNWutrXdbpTscJQxR706LFUnm7oEaIUk9X
UpvgHyFMcMMHl0kjfNBVxVwPyiBtXalGFqZVd3D/Q083vmh6fEzzHPsdkkRBpb8XXYFm4RDvoF8K
tgZAv6xuLr5Xyis+jiCT/SzbVAAy/OYC8SvxJCEuXUnG9eqFGFXAUq0hZQt2XTFpRNcaUbiYKHBO
r8dc7dA3tqtNDkVFZWNrbPs/lcWNsVsHqRSOH1vn4g1RuA4Q2HLTUIbXFInSQMFc3coQ32oh7PiI
Zhbtn9AFkS0TSbXuR8Peu3DdSHl9qFWfmwAPXaCb3GndBytedTpxMd2rY0+mS4QgWY9Vvyw+3dPc
oihwx1jmMY32mjQABJaI9286ac+KYlzjf/zG4tnf2gP4/VwyI7iJCNOxR9aeOtgcG3o0wjf5417q
DIfIfuyhQDrg8ZQvBNOinmGjwCCnPOgclC6Y+caDMNj2bBmtrUaHcwrUky/9qV20Zcr+Oo0gNTTr
a+yPvw0a12nFh7Jgky1Z7i1Tm59FAjuSyiu6VroWsaahw9/oWyjmyKG+wSB6yaIKBVwTnBgI7k2M
OUHTAYWPkRyvzXqiFIFredWr9VeX78UGltcVuszogya4cGyuZRZOACfE2K6Jyhlg9DKuTSHtEq9y
HwcY18fC/pHHqOp5svd9aKVdbbMR7JR2My0AW1Pzz8TK7QzH/yXBw7rKerSJlX58cwoMFhggFem3
hUQivEZacNQULHlOKD/CuGCvtSHeuH77PCj2DiFcwkd8QrEkXcbbyg5Jin5GhdLsxqJvNoMf5zvJ
fvWlNF0ZYeJuyzjFPtOmO8OUssvoc8KuxjIYKMqD14c11JTDsZG/s/P3185gtdumfKoipFpL9Lqw
529NJ39X6hZ6FgiSbA3R47p9JSJXg+wo9NeoeCYrVoPKeoR/deUgmLqqhz5ZhZZ/MHRJXrVQdpmh
/gqRWKETJAnNV8z6qJA3aYj6ig1jqKw0B0XzDNqGr57Tfne9ooTUKfsVjm+jGkG+Fvs/Cc5NNpX6
goTiS0u8JF4X2FK7swNl6uTbqPvG3mBr64fGwmRGELDpqn8w30BhYr6HnXHLepz2sXPRVbolSnfV
ZFb/zOnhtkV1uM6rizs2CMimwx55XhN12dQ/DD9QzsZe/RylzTelQVBeroe7HrLyb8aJrjfDEIg0
Oo4+nRk6hWSyIWYYYkOPMbEuswZCsPB7y01alTmiwJImHfOeRZavK8W63nPv5U1sYfBHUuCs5bsy
MdxHtA3rLa6dcN0X1ovZJxstbZgIJGho4/gNjft4ozg4vKuyDlZVlXwlXhSQY80euo8C9JKI3jRL
hIQnnVgio/ttJcWvkPk/Qp1mr6qvrQkDXRFE4O67ox2ovzIp+pUE6s+q0BALLGHml9lDYeHep10z
7OwEZ0GgEMtux8QR+YP3pmAF7RPI/rohe5LD4lZMhqp0mByxv7XKQnqh4wf7hMpWrb6C967c9pI5
wZ3zh9YPV0FmYi2ZAnULrz9mCh+FhBghE/I+uF7+H13ntdygsnXrJ6KK0KRbgYRkJcvZvqEcyTk0
8PTnk9be/6raVefGZWEs2RLdzDnmCOyaVuSl2q4tkrMNEWNV59WpyKq/wrB3TWN9dgmN1yTuYycv
fKHmW4gq4EFhT16LDNHVO/KuJ80swqrab2CgrwcjxZFHjplvKaTR60o/rxSznPzQUL4dnI3icISI
nhhrQaiU3ttWME/tEzFvjKELEYACBOYCkhmXz+WkbgSp3hsntuAPw1lJTC4zpXpz1Sq9G70odq4e
Yg+jEeM2nr/MS5/7+M88xe3yXU3Wq17Nl9Hy9MJqNlY0HResOTML57mO/EnNso4VNtZO1eEzWOlM
1ES3y8IQmrYVyETxnYSs+/c5qT/cKH+y6uEwWXAaVfkS9/m2g4OTTVwTad9tsGTDmmY8xBgHQmjD
GK3NTT+r6cCV1jda1ieu8ma+bbpKAuLOeMbhD41pANkVkfkx99MH2dTFys6V587ByKZP9PeuyL4l
dnpGM72jL/uFtgsv1giWMdkNoniakZF7uVo91APm5Qk+TGMGo5r341EQIhZUjAHg/BlgR90SMIDE
TK3bRcNwIdOIDEEHfFz29m8nOqwpuMOSsU3Ueymw/MVAeaUISeSlWmLblB/0vrxkWPOstEWaa+G6
wWS5u/eiw6APt6FdNZk9fvsZZPkZekRMjiZp7HtCMaoTumEofDa26Torsg5BdkCFe/NbLfpDpsq3
gT+K1u81gYSB02f+4rbKnp3vEXJZvRoGm7c+Omkk01emHvSp3E5VuOm2nSw3HW8LmwSdP7PDacVs
L6H+l1gB2/UpAaXa9uSpqR3BYpN7yCq8PgcjY55SbmTC6pVO+JvnRChn8NPKqX21hv6gu/394OQe
eQ6Xuo8+zIK+EQkZ0Q0yf7fR1ONPWo0eoxlSHgTRnwvXBhMBbONLyoZWk1Q009oxVAjGQyDoM3Yu
3XJVnIgebakDEhWsiuUyvFo9oPKSO9MKH55znk7dqrFxBFQFhCOjiJ4qK/+t+6ldFX0u/cYdSIxE
dNjG6m5U3QfboIicY5yzy2jcGx1Vdj2EH0PPulsGfWNh5m1349EAvcM5JfOxuLOUnGloE2IlCncK
y91XPAghOkVAaAbYYTsavMk2byORJwsbulb4g267CP4dZzWmsvCLx67AI2rMFHWjG3g2dG3yQAB8
H+Jtzw2OSvLi/qjTMBw0jMjoxsytE/ZPipix3XSHD9HjND4rCbyX4aPt3E00YinaJWQUu5nr50AE
LQOOHGK8X6oKi4cirBGp10QgAoOqFiDW2bZYRmdHyOSrnWDewx18GOsfrac2niXLs8JfJ00OQqlI
mJN4KKZcLk3yoLH9+KiTYDWR37MkzSFKqj9CRuOV0AbGSsZz2DkElZRfGs51ztKiktBIBAsTh3zO
8jhEzd6iWIz68jS6DA3JF8Hq6oiA6IVa+8VhaOGZ0TUrQp++Z5MOIHPG6eS43Gqs2c+c4ZowyN3c
IkAq7fBRbV4zvWF1SM9qF/VsjsVEMZ5nK+FQg1k5vI0o+RvBs/u9WV0dsswJv7dJPpuVXGu6OVFY
EZqR2Hg7WMO9Iqd6lyjZvRFRkJNJW+pmGRggU02zSAraeAwQaRudVfgAQs9WHH3hb4V3agZnL9Ya
VgAXjfIH6PeZVNkutIyJZOCeaeWpqLExw+JerHLYttvFjFq/wxHTlamXLuaxHVy4qcOvqdwRtXxI
CGYtAaExfIR7l9VrpIz36SjERi2bd0wW7oZywfG5ulo0fzSC4OrJ1RDrV/FzLWwqIThQDiDBqlEj
6s4qwWYSCnrpBJCWTKIhbemlFuIea0YVYn6mAxaQo5zJbLf0jTDmJ121Dk3KCox5hzNBqARTyV/T
Dkc/73EcLtaxZgWJNX0s0x3MmeccRuqKXJBmXWi8T0SJn1BiQBtZ6NcttEr9fIXgzVcFZ74rt83D
PeRN7/aKtrEIPFq5pvIoKrEZMbi9blLVCh9UpFAzBOrg6i5H+kfGxqYYe6wD38fY+NItZd6E+ohZ
MhJSHA1pT/McezsqQtPl6q8UtAMUJsQmxuhXqPH7JMYjKTP+DKsvV9YE3G/imsS+CYRoYi+oq5fE
UXVc5Ww/I+V0pbhcJbapfwK4/JKhXO/HjKm1zuB+Jqoo07UHDPsKH6oMAkpD89WsMq+/sE7AiH1d
Z7DvZIEw8aXVpmlra6NDHZDWHlZzHe4p/VuqNdhR93sl4WqrWrHq8vo5zUvkSNYdxpj+UlE/y94l
1ReQYmXlcSBJHMe1czlZUNhr8TNr7nddLKkPka3mMh0udinf7U5+4yS6XebZs3Tto5oSE7dkiUUv
4otwak38SWTpMQdRa/E4ZvZl6BxkGWlxHJ2BAUqjMsh231OzJ9G+MJ7C/mEQKlbdeIiSIEbijmqH
/hSXx9wUB6FZLN2oJ8+JOUar2uearmOsSunHiXpP4MizPpKK6Q7lJornhzg0R7iA9oWBCgEuaYhn
8/LmuA+OpUAS0a9efEU/eX2fUmBTYGJfF/mpXvkzLrbEnK/GdmDeEAdKXR7L/BnbPJdhZ7jlmvTa
OjbWU6rRiY0ap+pJuVZ0y/Ccuy7CsBPQD+4C2eDuAOektNeyUd+UPGfUMuhBOOG5N4WE4eXYoDX2
4EVj/x03UO9NY0d90ZU5BYa0VyZVJd2XPKvZjkraxHU4J6UqcT2tGi1ehjyE3FW8EG5u2Ria5zjp
z2zHbzFzynkeCk8Z8QZMXX3e2fNrJZJ8HepBLhhIl+hQ0aBGa4scmEoMb1kZXRFqOv8w5VNzrdbj
hsCspNVAWsmrU4IUEelsZc/TxN3bJNV7U0tKjtHqGRN2jIdjQqJd28VD+acOycjI4vrUR/HGIEhk
487Tvs70r1xBsBunOL9f/Yaa/htG0jMD8WqjwFFZNaz4tavY9IYuS0nK7lTOGxcX4HkGbofP1fhh
FuHOViELbFAi5Ey10g7tXx6ChSTJTxXmB9VWMDVPa5KFQpPRU9JtYww2VpCW7FVb6T/SwHYqf9Ys
uwyiSvuwNWVrLxP4iQubx6h/qgqrU/y6f/Cb+aSilptGj08LlsM4+2aZRxosLgTLuY2JcL2fuJuy
FBEclp9QYqB+j3/kW55Cl4jlhD1KI+i8GO0XV5v2c4sZCT5zZMkb7XlsxWfJh4UlyiXJXD1QrpHL
cT0fclPF9T0ph02S0Kep1P51LV9Yo9BAINVft0Nr3UZzwO8xBR8ijG/jHbFCz5mmKz4JWMELQtJw
JZsQ9tCPO702jvEKtv1kFwPVJsRUc4FxRnQ10ol9nrm0qWxRoUHBy9qEZAvW27TQa95VS/9oNLhU
BZwJANuHijdvVUrjouQZkKEw3kbmllokR5/0n6ufihsdYlM8RYu11XIKdBERysfuRAWA0x49rKPj
3doMBkRjnIQBrO7dOLrUv2y8IZMfibJyisdLLujUrBY9TSqJRRHqW9wS1DDrFXlQ8gkD0nwDh+s+
tccDYwWEfkp+EnnU+zSBB3l1bp2NR+0zKp1Pe+heOpULMzNfyL541K3SFxE5hUQA4wJOkOx817Ws
FmRdMMS3naG+Db35pdgjuDJMt84guy5VAWNS7v/2khgoJsZdM5yyBh9wNgBocFfzZu09vDavjhId
FpwKsdQ+ZLq1ANx133UzbRpbecmJJF7ZsSE9WVF4qyZshpCrhSpmKCsXqbhQV6bI76qw/yoFEop4
WDClhP7UDo92LvZGYXWergzUVCX0exWD6ilVFF9c83kHV1sjBSeKPq2+4yLeYlxx1ybxRs3Mn9hp
walapoAkqRKlmAT6XJ8yi0DRtsl39Uhk6qDWa1jhn5nWQRfVSeg2k3WaMXhOe/hvYYlxsLnmT9gP
8dlOSkjC8lAqGv5OlhavED2G0ngIeyQUYfi3lMqTTpTQZFXxk5J94JlYmovuKZEKG0vqpxnvMd/o
tW976He6mzxWksk6CsCfPry+2XH+MWvja1aiqyZtAferiv85kac5k8cqhZ4XRp+UEJ8Eq8Yruxo3
Zj1/DPVVl6dyI1cKF0bgUuE9rsO2oza/IpVTwBQv9o0ZaFZNdALgddCE+MM1SaTIuvJQ5MQpVeZD
4UjBBF15XyJ5UBsspN3yqLOFC9sJ+qpyvEJiclf260Qmb0neCu+vMetv08i/wrqGa6lXlwK3xt4u
2FyslrQls8ceb7+Uch2SHw/LCa22Vu/RGT3qygg5HeUvKovtLLEljMkGTVMVUG8oR65GOOeLMHyV
mSoeXBFakFJ6qtcvU0pSYpJtlsjeo6D8tETzkS/LecTni7GadWSFvFoZbm3K4LtlBQfTiQK9TT1b
DhCOFdKi0uWEeOkO19olaExjbWJvwP1HI48y9xyd1TUu6rgl0wEXfWjgkzNgss4/VRvuw2QD3tjg
KSuDio6ruDwa+csgMp8A1fs27t/ikRH49RJcZiKmIJaom8jiQkE/cVryMAARfwvt/gRyew4xyqdL
QIeWN9qaFKJ9LorHPtbfi8kSNHoxZS16KsfF5Un03BjL5PFGFYhUQBnA43pLN/ZIqPZb3affdL9P
qED7Hbb5ZCovoY/u5c2sD20dvlMewMeIKVFCgPqDwiCn1QhbGWYzWzuFvoVlBKyXzgYlQxORD6kc
KrtWTvSar1MBtrsM9oa87NKvTEvS00/upliwollEnm3L9lhWCgMCnmDtZMo3fe9qRgshktDZTouC
brLAspKQrGhyorsxkTSNOCcw21e8OjWJLZ7NYO4K7U7JmWA1KBGYRNg0ak6sIs/Qgnl2mx3yuGTV
zmQwTZpRPChzh2m8nXXB7eE/x7ChT1mXXR76NhIOjPhrnXtVT9i4XVRkGVzTn6Y3RySYcRNgYdnT
7DXuvKtsJOmInD4scGRNwD+1jUHZ8v9sFo1CdRAhSB8m9rQ2L0vedsFIhd5K7mFjCwCZ9I/kC38O
fX5VdnH3WRS5E9roBnb4Z5PZ6c259gmPjHtNB90tVUVEznH+rgwYqlYGpb0ltd+wdFg0VNhFGH4Z
qRg8ICLHxzZAuAYmzmrJ/2SxLTnNXSKvJVus7GMbDl9of8eu/j120LdnNuFwCHc4MWOQDmLVu/qr
m2H6bW7qWTk215dLrhMYw4I+JXG+d50X/POwPSxJllhKb5zTw6JaD0V9rlMxrtJcPpYR0+fccXZt
LYA07XOmoya3nZ92MjHxj5r72cwv6XV04CoFsOHU7oUaSa9rDVaESwo8qrI78jFKv4maiRl+71Nc
S5a1sStHQaCOSfe2NaJYYDYBs0O1cCTQ7BpP1MywcWiM2nVq1uc2Hd+m4hq0OKVjEBrFn0yW7tjj
tBEBb6smnbIRudxgZ4P5gGGs3Vh9S2b76EZ/emcwk23JQ3NoOOvEKdke08dCvoRGgruQQ48WR0a0
QmK9mnq8HKZq8hw3pXe2Tbliphqkiaq9Zi67Nd6xdLdALFNBPpSW7MUA+mKN4kSP/WSpxWtXOPla
aUUC0SJ6w2MECbujB6iZVA+iB9vglXRoEzsEcghINXhX2HM96ojVdT5j/TptXRSCIc0sCwgy5bf0
vcEsbKM61ueCkr+QQJXhyHAFCxUk7kzcZT/RwynkLjll7niZZWkomsYnLccQUDWwfBmrGloVgJVZ
/2Rpg/dLKbf5DM6s5aa708WuL/phNUcMproF8Mm2s88BkI+7TaWsSkgPXV7FuygdrwW0/m4icVmB
VkbYnUztvVoUDFZ086u6jp7CjwaExdMyhdq1P3RgltBk27sIaeBAMXIJLa7KsgLsHFR0J+NpRF/n
wVGp125p4pI+M/awrok1QwPilyyDZF7GBYMzQha0MS4VlHerqc2GS0Nmut8Rb3Q15N+Dyx8js/Hy
AdxmwlFDk8Ca1FL1Lh0bHD+4I8SNCL1mSNRjL9VNQU25mm2U08lCYrlQz24tjECoQ7PBIXK3NKm9
srJyHesEtiwRN4coEt1egrdnDgT3NJterBKSqdo/MzXj8y8XqD8gsmHSpXd5BaxO34pPbWoRvTJu
8GLARaIpk0NvMz9tWkD72pgURLH4QeZusV56g5ux7N6w6FmX5rX+rJDGLePOzNhJ86R6Ka3F2Np6
BZtZVPOd6K4zoRY6DfEbcPjsrKWuzckTR7uxFjGXhSIFAuwOIJCFRptlmS9F3haerZWhh+VKCZcT
1WudekS2lRhAXZfkOZ94iWxmCRt5a3pCiGueQnMwRfraW7y3odZb2zTJIDCx7JH5vLQW/3Fj8pLo
iUBiIottjZGM5YyvpmtCLM6KA1af0z6qLioQCldUuQr5VNZx1mH33bW0e7y2Vs8bgkZGps5UWTaz
nrXl1JWXRuNW0LgTL1wQsTqIMmBYbOARs3HHYxUT3oJW9lO1RP9Q6OF6TOdXQ6K6HO3xuQvRekID
aoOSIBq26P48JQsnKX+ClCBgneirNqzBt53hLmKGCnDo6hijRDOwuVX/4N/MWzSn96M6KIRPOyhg
RofYjRJhQlPDp9VB6HTCRgYSNkuuZDPEbo2FhOq/Poq5Z7uZSn2HUUm1UFaYXHOi1n6myPxU9b9x
Wn6wniHcAqNws7lfOkvFGScEhw4/Md/it4VubdQcBQUjQ9xrOkQm4B6KHE+SGbNFik8aj+suVt7d
VjjrQWsJXEuy6sjkz17ni0M6nmCmw9jLUzUqHfocxL1UrPS1AcY+wsMTI/O5be9SI5zvrFBltkHr
I0ooOXZUTRsFL3h4yI+9kqub1rnH44LCUJ1fxknbLp0KKjy1z/3IRMSSvadHZedN0tUoFPOFvz46
xl3/nluMyIw/fUzuHbp9mmDuiuM4QTWiHRgmBtCxq1Czb1t04+eIPBKlIsyacCdfdspPW43vRkSu
Vx4eswFupRh+pAOgX6dA8LArn3pAAfLeXHx/Swvww3geQ9rDFPeGNQKdT+WqXovteT/ZRBcUaXpR
RI17vjlzyS11taqgovjaSM9nXz3xu7r8VQ351Y8qFYsltxp7T3A13ZZV/gV3g/RK3E+Z99IZ63b7
wH+UclXFKfCLmQcxFriQDf1MSbeFSqBzGxr3Teemd1XHtW00fsSbvJprF3ogQ3Ctcc113Et5qp21
AXvWdyZB2sbwOc/VmTtsShVsrESNfK6tSngg9WZOr4Ldnr6D0DYI8kv9kyKyolVIH3XVDb24AXqN
KzPhO4CTPKqGc2mhzFW+wdrlhxJtmb6qWDuJ09gxZlum8tu2r94sgtao7SDWjXwqmroEkbt05+T6
xQR9K2DS3t0OWXlDlBHIQ51Z/LfdNYImnLYF9Ec4uTp7KcHqjuLi4t+Os1837MNhrT2lQ5JyHaiv
HfYSvqbrthcZW8eyTF8s7muUxAKVG5h21RVy3YY0MoVEB5Gu2qlqds3UPY12vQR6aiTrsc1PE5Qx
ZsdM54w2bwIWD8HGzpDhIzwxq2USRwnHHotKH5sK0OG10XbDaaydh7zkDS2XfFXUWnvq3b4mw3vj
cNN3ajxZesYbuI6d23AG5Adm7OPpSw4aLuI2Y/l00F4MC2Zh3X3UDU4uKLoohYq129rngomYXy+i
8yha1yHSwZERK54516AN+Zu2sx9aY0984V3WDtMG42+Yi+HJXaJjZNGr0JZtMr2OPalk4DGavNPI
H6DImX7ZcjGPsp17zWgvzZABw1jRSz4z/xTclyIcpFtl/pvID05DQzslpjH6fVlEGyUnGaHRnD/b
hKNZ9C9TP4YrgQ2yZ8+qZ3cz+7Ox/IjJ2bYGMdnpn21xgS5F/t1MaGtVu6f2UwgxKudoL436uc0g
U/RcXHr3hI5j77YwfKIwXodJi4vHoK9sV3xfFScU4riTdK5ueKFuH3SY1znzl/UYWTsXys8dQsVn
7RozHtUK0/aKN8AWP12O2BIdUQX4uplCB1ObNH9yLebUuk1GEV4gd1Y1n0eD6YEpwvf4HgYKu4oX
ymU96FD3x/Y4D1keQMvYzWN4Ji4E6QtYRKZNUHVsnjOa59eiNH/bZToKMZypUrEtjvdZyBlcnQqE
oG6TiYGr+1qdMUc5W2ksKGe7AuTE2DZmv9MmctCL6VGZF+04wAXS4QFvqmRbtJS4vWv86pkxrEqr
e1WqfgHnyrgZ8L7pKDMbSE+tE+97Zmlgbp+66PuDRlhsGjvzRul71++WynNFzNWSXHKcGbyIvb5q
A2yVdnAmuZVnqo6+v/7ILeLEwskgcVr5jczhMxPZV9/GC1e/HsiGz0UkhBeSt76xlu4jMgAh0/Qq
p0+ZoBlkPOmVE3kCizIQBia2Jm/z2I4biE/ssHdpnz7z+T/YX23dun4EXgBMC+jfuepKkbRVZvQ7
ddNDp9u/dd6/OnP3yBQi9PRUwSffJjjLxVGqCWkHhHZl7zBHVUgNtgSUbCIPnNVQLA0tv8rU2Q6N
PUZpX1ooHa8p4Yldp1lljzyfTi33id3ZjZOF+cPdbMyBzQoqoyoo2LhDS3kzhuQPc7MS5LmZgkqF
1ob8PW5/S7t7JWcKNLqszo3YaCF3TvZ03JXdbSFG3I/LLz1z4KZP68FJoNSpoiaXAd1pfY2fUWYI
dqH2Y+u/DDSddby4xwlKml9qWCNAvU4aFU6vG99N5qKt0iQ+1pVCaqVRHCzUalnZFEE/m+oa2pxJ
dSG9obQCTU4RbmN1QwRL86DzxDissfwzcdfSlEYoOkl3jBFeu03PDh/MdfobV83VdKrfGaXC/00q
p7BAcShvacKuGWizfNGW2N2DbHhTR/a4YybaerLLp7hu742BIAhsqvkzEl8WcF0d0HL03ubRymiF
GsblXjKrBFcZ2QFPvQv0b0z/ppqJ1cQQYyLcCeZU0PRKvZb1uV9UbV8W40aWSuQ3GUVZ3W2rUqNu
BRNOyoRPbyrXTrwck4INKIybcq3W/V3kENweqcQuwDjSXKVbu7mCXHl8y6d23Y4dJUAf3SsaRb8s
q5+IgV6TEkbpRkriK7P+afXNWaj9tnDzed1r1Lt5n1ngQQZioRxHllDe95HxVYt9ZLBrkhNoMw77
c+E4VMJE5j66v2SkfAJ+icZ5YYISTMTAoWnZGzSlcUQZMUX6GcHKOZbqOZEDbA9tV0d5sdGAB6zC
up9090rloRytG4IUZ7iudau/dlPyBMOSchQfKrMfEWqU1qlcjMfQSB8Ee8rGsYcga5fArbW7kDs5
YlFvqBiQEU25TlPQSBI706Rd6c1k+NAoeeREFDs1vJiuADVHy51UcTCP2sbue6oSwEaXzIJVreQH
MbU/YTr+ZB2zinRZac1D3gwDiwbJX1i96bH1k0zm7zBW+PXrvqHmdYD5PfOyGWOFhq7dir+AZBnY
12ULeKacjWp5ik37JbWnraobuyamVFV6/YD9DnIPAUdn4IZods6wOvxpQlk3as0NA2uI0RUbs+EO
q8qvtsQ2MPsShiCHLdsB6l4sGyQu76vXJXT9dl5EEPfas0sOa9O47/FwZcQn8UGRECkg2pECUUwH
syD3tNIBuAvnWcXFbQirM4ZHI8yr8bEZwWL6CDFsZVtHhGME2oX1Q4GQYeUu86EcXD9ZTFKUOIWJ
ycHAJ4Uxq7MxnfbBMIvPtiOrTFFtvPYhpKnjkyuAlw0XWYHpPMpeo2AzfbZcJtB4JEDDFc8ZAZ3I
TbAXM432s1QHX4Gl2pAaOiX62dJsMkPxDUzB3Ic63F5vecwFXpcyM1ciLtGmI/UJG/PSGN3JbCfH
Y9ZI201o3UppjPt8sLp1CadHOjAfp36vD0yDI8YprfKNkwNRj2CrK9niIAkvVbf5aCXz8jzX6Evt
HRA8e2Oi1dzXlmDQhpdCBQLDFemqSA8UhN2da1GUUChK1CrXMSB+Ugm2E2o0Aw5Q/YbdR+Nom6EV
h8G28UOpSYbM2LMxtLArAM2hP8pa9EetSoYjAMTCWE8qW+gjctUp9bQrOlE/pELJHmirr9/fDlQd
+kd8irhtWiFekGEcaV5rql3wnx9zojKNa2INm/PtEHQA5hCmeP/3SVIZpezjzrQ2l65+AIdpHqCL
PdYq5h23QwbxrqfGVbf/nHA9KyfAdMNfG/v/PhFAOip9qSu723mQrafL1BBff33W2xe0JdsYQSVj
a/6y27HO6noPhp2Jjct/j+WJ42mY+pxvZ+DdNcN2SQG0zUyexTT+5wu93cURpbz7n+OC2gArHclA
67/na42Fi4U4MCfVT/8ezolWO0UwjG5PejueVzPRU7F5Ty+yqfUmvE/J9HxqQohTVS37u9tDy62y
awbcsk6mdHhy2yjf6w1YYhnJgTtH71zIQPBy5De9V9rTUapsvrdfnVu38yLIervbwzR30wBhg/D/
eeIolAeyCgHNri/b5rjOZdo/p95eynHrV6Yu4nh7JZkQ2biETgQgwelyaIot7bTi3R4mKE+P0tWf
i0bh71DVs9Fo3ePteTR+EyijbQ63JzJLSH1N6Yab20/71PRmOL2oavLqcvti5k27yVqWFlZZcewN
VoXXhSw67/ZjGM3VhRdMti0ZzOzi13OKZIlhXTHU+vd5sm6e6AfKAJBC3/S9kZyB2ONNJaf8nhH8
lTlQ1xcs6my/ipLxIcNS0+9wVXic28byQtQ3T9RerRdJK3/pQd9Yd6Z8jRf87OzctN/KySxXuTJU
H6KtfwmVRS7Zlq/OmBbfU10iG0yNn3KByJ471V8/UVEUzFSYcFTeqNZsHIt6H05UNKv2AFoFJbfA
hUZYKfQDookpd0bOXqogZhbyyyBib/RL85O39sWG4f+VyPTdKeP2U6UnoHrr3Hed2e0qS/N5k9QR
0Siu1lwIk8dXM7fZgq6By7djUVYjqVwUip+xaS63H2iRZrNJhPX69vD2gzYBHEqjXKHc4an+Oa+O
prUFxcy/PeyvT1DZurMeJwdHvf97DbKeK+jTzNFM2VSxt7S2ulEMDRfi6zm353eZCQZTY47//Km3
H5RdOARlx0zrdsrt+SdFhec/xsz7qwY+G4r07TJmxEUyAj2TFlRsh8ZMiQSt4yPLTFn3ypQ+YmKQ
eK1m9h9Frpx0s5YRM+LL4oTxX1OYnxC83Vdp6Q4RyD2yWWnnoCpus1fKytjbunQ2NK8j67/QmYsb
45sMxzezwsolNteoB/iAlmy5lHZtvU+WXnlRJJcHV0uqjWsV2O0U3XgHu98JSG0Oz8Sadr7RZOoL
jMIUw6T4vlGzh3LR9ZNRFxgtGJZkNMEscMji5sSFw6AoqrJTRusUGHgtHLNM5MHQ4JKSlwy4ikzO
x8w0+sAoYRWUguH/ILTiqA2zHuBsEx01V7cCFop9yDKEABUbLqvsroR0EtRI+7eGmcYXqhFKOs22
vqP8Dl8J66enD191fTQ/3E5NzEUBlfnvqdPY/c+pBjLnB5WM72DsTXbfIXuEPZUeyD4LZIi3KW7L
wBm3YwCewdjUMl5L4kL9ulWZ+oXyUugdycppuKz1ZJGX2xfiZW3PwE5ic3uoXc/TRpS4kVGbQc3W
RnB3CpaNq0+005Nm+uf34hRQ2dHD9o4h+M9Cmh9GVSD9cP3v+9rF9gadEt2gs61IUYFjKREDo0u4
GLgK+5B2pvXtmKyc8EJ1D0cfx01mQpx3O2ZLw5cz9ky3RzIOixMWZdvbo9sToU9ztynpedCZeY7b
F1OYIcHNrKF/j8HnbBnlWvpu+L/zmH/4OtZ259uh2nVKLN3abdUSoT7lee+ruoRdAYDSb5RU8NkR
BxmvUSOix1SWDCxL7842twWIANeDYJOZ98/jrmkx4APH/efM20OM84Garl/+fYrbDyoz6s8WI3U8
px1sYGR31sJZ3d6A+1LJ+SO4MP8/ByPTUreKBsR/+8Xbibcvtx+gQ2UcfP3lZamhj2eutYuuDWgT
t8ZpBP85R0UDrQXXwA9Qw44hj1nd6zVGFeaCHqcaGDgadvlb6pV7SSKEN24Dnn47XtjuI3Yf6qN7
LXebBlmMEg+cX1b7qsYVypxJmw7nslnfjg8xHZEc6lemODbmRBPxqimjy8IkclaLpbLvbK6m1e3b
fia5tJxGrMxNZX871KYZP709/ufb29F/fz66CNfyQvn7n+O3h/9zzNQdbVc02Vo6YKjkXs37WJ//
80VVu0sy8L8uAr54Edvmm5YiPlDrrP5gaPdjitr6VOzypde0fvf/mDuv3ryRNk3/lYaPlz1kMQ+m
P2DfHJVt2T4hJFlmzpm/fi+W3Jas7vl6B9iDBQyaxSoG8SWLVc9zB8PSja2jRcHaTXVUP9CA/2Tk
GukzGB6ZcOhPfQ1dpioJ73G8xNSYDhNUhrKu9fHooLLljZG+AhVO/5cNF2NZps9jgahnW4vPvlmr
IEhzhxl7rxz6+53QOmRFVVL3C7XX/Z2XZkytG6hdjkgfClf7gj+5coNgdn7MBDKDoT0BSBjaTZkW
yX2nkkQblUTbKFC4vlrekgOk6/a+q/zioJVVslEhiO3z1k8/OeO4JxiZPWi9nsN68rxjGnTRjWf4
3+XpJuHwC5ZDfmnnaXfh+WQZhnmH+TpAUJLTisAGZpZvbJGTfIyQJD3LhZ4N7bk0WuC1poPEgcIs
vQQgedZFaAwL2QYu57wKTBsOnHH8Ufx5CNk8LYr7NE3y3euhEx1YsKF0zbotoQYMw7RHt8W9kKUs
hoBmd8jey2JUgWIBnrrvnfrCJiHY7GsiIKDD1HCZl0p1P3bkVaPMKL/YE3nrcEjqhzxJ74F59E9Y
NJ9bxqPPdWdBycp8HOzzaZE70AQWChP5ORzt+vBb0gGEjOMbM90+hSfewFOexeVyu0RhTmjFIsRa
eiuLrxVxoqT4IIOz7Ah3X4aflA4bcR1B6pNjBaW7qQsgvv1g1ftAbw+yJBeyiTm3k8VyZhcZvU+8
rLGvw0FV9pkDryuFpc4svUNEQUC+WoVztWxTKZ66TBJiopVp0obP6hNTeuXwsovQkmUlfPPypTG/
04WGs4RZmfY1hCEO8vMcL/v3XlrxZHGOGkjBcSiafrNswGHf+HGa3XjzlCNUK7A6P7c5ddusYkJg
QHeQhIO5Iq4q1XFOpYiqE1yWe+bE5p0KrQq9MeuqqG0kZSPw5DYP4klWmqjar8CBFDu1ACfYdHqx
zWzwrkmj+x9DL7fXRYc4gogGeFTQOzHP6aC6Dal1NyWgbNzcV5435Ne856xjSKpXjXmXcqw1ANn4
NJh6sCqiBAIRSIFbopnrgWNd6aZu3k6VR+DUFswwIdkxN0fUXTeaaCFrbZ1M59jY3on0PAKjYZhc
FLVVXdgg1kihV+FjaaeHKovMT5Ve2HAqfORApjS8LxQCCHMD+9c9yaXWBNWd4BG8yMueFj3Wshhr
cUVuiYi7XSZ3fQJDCQHP8DryPHSjtCYnRZLY2360xDHiGwEcJm3JaEf5if6t2Y6pal8Y3J+1Hcf6
dZ5gfxeqin03zJJF6PEuytJwtnXrTeMinT0YWnvUzqQ6EwKXqG7NmzIQ/OdiXry0ayojx9tC+bGH
rGnGEYfk3vCwIITcTo57DSKxvbH0NrgtLDQrQoTe1rIoFzQwbKu9YWQ/s4AQHnptILfRQDMIBxIB
6fee2xo403b+0cqS6twHfbqO06T5JMLoSf7Umv49NPvgW8SzSjB9xOhi3sdBquhozPskNjGFKjLq
T5M+pw9679nIXvbJ3ERbCCf9sU9pgUuJk+wIpco9as3oHkl5kt/qBQmJMsr8Tcy3ocINm6pMVr1f
ZRCsr5Q23CRDmbaYFBjw+HDVXdT89ag846M++ogwLEzVYZnNG14XTRJiAAzq9W6CSLtuBxzX63DQ
T3km4nVoRso9JPnLnqfwmxl2V0bd6/fwFjLS4vVfmnppeymHrkYwXBVu+KPpu6Mak4rHel7GhBEf
RJXpH1WvKu787k0h7B60zhIvNZr7pub9PoVb9Nu68gChTGWHs3itDnxjYfyTEFWNtVyNNQQBwnlR
uBEKk86lim7XsYrn+ZpczdCgVfBU/XWrLKMMXx0mnZC1OyqHzPSPUEaMbUKq+EBWXjnI7RDfCZ7K
jVo6OOgiz61J+rnZQrZqLa01d7JBLbfKVbkoHZNcmd1GiwLljB/tZc2o+V9btwqOI/38lc+rsUsG
AnNaWmZXXqZlV3KNUeinhmTq4XX74PnaztFJ3Mtdf20L2vRH2wbt3gUaBy2yw45/lgsToU+eo9RY
22WKdknTwv2Wq69t6pF0x/s2stpSTcRaOoxlQmCG/p2C+PsxyxqV+PS8KhQQX3JNLmqfbxfwpGDx
uq0TzlieX8uxNcWbKEXHTO4MxRGlpnfHIVxJkqauLborhxzZm2MwcLKX2Tio4GsKuFrI9XVueIWQ
QXblq0F2VSajDUfc01fuKNK3FbumQ8DvdWuh6/aKTKu+kjvKBdLK2VW9q+aWckPdgw+zGHJs4Wmk
OM3cT6Qbz5ghlAtZhMqUb2sdpSVZFAaUUQWu5kkWQytc8YEUd4UrxFWcGndycx+i3doYeMhFYzbe
1xqpXqYQ9l7WKqZ6iZPmdI1RtnFbZ9PLod3EaI991BboKbETGY9xja4Q89H5srQENcHcVPSLHl+l
e+HhTPLXqzXmq2UYFmzIJA33r1crDxlztWmNQHMJS38rldBTPhebJvfBRc9i6S/q6LOe+muxrAOY
aC4QGlkrK6YhoWeX5UTNviRaku1kaUzLI10lFJ9EW7sRY11ogWF4hbbbsKqJZ6+H2h6BMgXp0kOo
4CJnKIR1kmeSfqiQz5KtX3a09QDsdOnMvh7hlanU4RV4M5+pRX8d439xQkD+2CqDc68KTj+6A6wj
170qu/hjPW/OXHg2VUw6vWlj535o9GhJID48ydrGivDEGONPvgZ6ujGw2Bl6xbmvII1tsioaNnIv
IXrCkW0UXbhK4n6aopM8paN06gmlVzKA86m8KCKRW2XKVhbHePwy4TuLhlVd3NW+t5andBtyY9qE
83XbJeKTAWssDp1zk+hkPFQVcjFGVmecsu1zX5rkXiLN8sCFGrfjmBjIDf2sHhQwDK+7TNM00oki
sW/yadVNWCdBd+sHbXeL0RKhwwRwqOdTRPIGA5l+fHhtobXexz7Sk7Nsj+tJvdU7iJayWM0HnLO4
87HkPn2Vmks0Rdytq5vbph2ryyGDb88AAKh9pfC2qohktrrlfwuu26DLv+HhlIIT9GevAQO27dQ4
EP376KNp1Y+urmTfYk8Af7HKz7owy3WDMuGJaKR1LiatxAPJtb9GSrmSTUuHPJ/oVedmSvCGG9WQ
L4lZ9TdT4XYLeT4LkmLSWeWDVwBVVMqBwZgSm8caUuU6Dy3nHuDAWTZtIvGlc1Q4iMLSuCgiOvJv
yL2+XNrMo/78G2LmUC9/Q54yppJ/QwVr6GOYlY/Ad7uNV8bGJlHjaQc4IF0JhD0+ymJXxdlKBKr4
aDT1j9rJ9fU3RTUW5Y6kUbqB7UyeRFeiTyo+6St1VKsLwPD9vtTieodsMjqiSpisbHTzPo9jdw8E
2vju1Mc6UabnpqSbQIQ8glDO3pPrVRc18cy8RXCh17OHPi2DLXpZKfJ3SV+ciMxhGTWvvSu2iDxj
M2w0S+YBtC7LfoQdgQ2016TWRaLpa29QwhNpI2eZEHddy+2lI8ACQXTOTrqZr/OmxzLCb9lDd0OM
X9zBeTlAv9dtA1ctbbbXs231ZBhgQedSGfmgePJqfKnsqkBbV1WHIsFcIZvIWrcT+ZEEAir6EQkq
lMA2SeWbZ4P45tmaF7IYJL11nDCXlCW5XbbQUvJHJH1slKmzCOr7vG+f43EUmOkmwPVmKQXYYbp+
LBD6vw19AJO1Bs5CCqHbU/3Rcp34lnR68LK9SOxlq4n6K2obsM27b6iN8w0D/nLtF4a385EO2jpB
kt3GPUmORlG7b3qvLhGAbh9UVJtWyDhqF0in4oDWJuFmKJX6U6VqH/0q7pHUwShrzNx7M8JDJdLs
+NQWZY8HiD6i2j/6V8wxIGNn/jW08v6ki8a6NueFIcAtmvn1GIXWrCjWnoFgHuH/gbWsjLjai4lh
xWv7tq7DjdowZZPb5G5dAAp/DNt0K4uyQg2rZ2TrzcNrMxsklV3n6SXkTes6Kb360umU5WsDlGUY
mkXj0+that0ut80EqU/uJCvaNhxWcRJ4UC44kNymNdmA2XWY7mWxyz1rk4UFaAgVbxzXN+8dpnTH
3gUEIIv1OAZrlGrUnSzacf6xId11BZnKu4Whvqmb1rwvRh8Cm3ujDZFxJnWBBL+vfgeGpW6jqmBK
I7fJRRhm9QnOFbRl2qpTrm+8qSr2TZd9AQsM9dz1xEpTneimHzPzyhCPLbEFiDPYVeyRMYPyOlfm
VR7fqEaorlSyQ2u57aXCK77oo9COsoSUonnlZo+yudwSmpq6Z9D69jhRkqugIhplXdldB5G0qb/4
cKhejsHkArh2OX2B/OIsK5fMdETqX5s7oBC919vXkue9lGRfNaBy8VrX/VL6uZ/s5H62lPuRc+pv
RU+ueu4Af7Z8Od9cNwvu/M1+7uCDfvT7vd+P8RlmY3w2Y++mTcduhxxLfH7dLtdetpUDCbMeZAPN
XzdnFT39QpbrqXtKfID5+DOcvdTMz3JNLupyRFNFJC0GYn9WeJoaDm/Khh3uctVPD1GPD+XLYV6P
0NXKuNaiWbtvPr5cyGMxKOgWH377j3/919Pwn/5zfpUno59nv8FWvMrR06r/+GBpH34rXjbvv/3x
wQbd6Fqu4QhdVSGRmppF/dPDTZj5tNb+V6Y2gRcNhfukRsK0vg7eAF9hnnp1q6ps1I8muO6PIwQ0
1uVkjbiYO1wKK4YpDvTiizcPmYN5GJ3OA2poZncuob9DLMfameg6PjDAa2UTuXDS0llmFXjfcqGE
vctABZOAZONHsXFRTab+skgn7cKgaz2QG+Zeo5ZkXIDKL7aK5reL13aygpwbBpp5iGRyERIUNbNd
mTn92czS4SzX9J9rcwuUUzKGceBOA6YmZ09o+yZs8+siBErrGeObkpupezNwx4288//xy62v5U/x
lBdjFfpB8674r+1zfvGQPtf/Ne/1s9Wv+/zrLk/592+bnMOnKq/JYr5v9ctxOfuPq1s9NA+/FNZZ
EzbjdftcjTfPdZs0fz5Cc8v/28rfnuVR7sbi+Y8PD2j3EOLBGDJ8aj78qJofOQ1y15tndD7Bj9r5
Vvzx4X8nD48P6cNfd3l+qJs/PsDu+t1xHXRDXAd1W82xzQ+/9c8vVc7vBsgN3dYcBlYsnQ+/ZUgv
BX980M3fVazGbNdRdcPC0dL+8FsNS2CuUn8XAu1N17RA26q6q33486//8QK9/Gx//0Jpv75QpsFh
HEyDNAHUR6j6fA1vX6hIK4RR64ayg3vibgSuS0tM1SD99/mu8DdaWmQ75IdUjFNn+BX06uXUefHq
zT37m/f6by/DdnWbOZSuOkK8u4wJlb6xmzo0QgrEsMdEOEc+z492jYoeOqd+GQkYVIWyZhZjLxuU
YFeBGPTdP1wGP8ab7kXeDVfTdN0QumtbhslP//ZuOIYW1W6nezu1MoqVhxrXLHoo9oq31LH0wCP3
c2x5V1bofk6gYYPebpaFlkIFzZj31HoH+J/B8PofLssw5n7ttd+bL8zWSW+bqmY4mm6r88/4pt8D
smuWcMC9HWMLwtxqm2+NqLzU8sA5YQXtLobBGFYyclNNgkjfOGirIRIoMpZ1S3yhs/K1aRnW1sNI
qytyXNWHpDrZ9jYGrXtCTWfamS6WbLkwTuPPRVLYoMbMHl/N0RnXWZ+bdKjBcEnuYDyEynjvkYY5
Dh4YUT1U8rM/gtCwcvVZKR3rYFyb/k2J/8fSHfrtOKtbKFOv7HEG+O56zgDLBVYhyeR13dQ7Yrln
T0vqtaXqwZIpQ3NW0/pbN2AEN/XFkj87O6vRdOuQ19wo45PnNxAEo3wzNGub5FzXN1vHTvJVPGJB
F+81h6kOfu6NleqbUikv7OgbRnnok/UBbPWE+RsSsQudiAq5pf4Oigi6s21rrWv3SLB3GQkG8Ylq
WBvNjdqFaQOBd/pTHsbRvgoIm3RIcsajY2yAqiAcsHcCQl4RlxWn38dSRd28wG1PD9znZv5BsgDY
TXifmta4HZo2XU1+B44dodsYEexlXxsHF5jBKmycLeqiHmGK8Jn4p79gZrgGRPrdzqYrvFKuSjR0
I8MTi6Err6PbLCkfoVxWy7pDED7Kwd/RnVwCbFmgM9zTCliyb45LU4duYgOzQ7RyC0sZAGRLjFtB
xkWvUJ32qp2dxUD1XfNW0y1rK7RojydKNPvi9YsCpqyZ9h8dgSwOyvHtWhmYLxZD+WhpKjrsV9pk
f/XtSdkUJixEJfDuQb0lCJGgu6vo6nUzNBd2nDxrxmgsmpRAZZVO9pL4EvTDvgtWmf1FK5hvI50D
lym8jNRHvyt0bCJgAwFCC9KYF2BQkcHpnwe4biYzXAgsLvJJpFUWUZEAx3NaOJ3ZcG5HDZSm3+pX
Rpoh8lAhcOCMwEgqpI8I0j2NvkZwgJzBMh/774klcBEFNLBIWkxVERnzVtCYsPlFDmCDAaW9iozC
PGdeRZqj91ZhCWS80Mi1u4mOkq1urgLLwH8He/kDRJ9ZDXlexerg7SJtAnNVRniGyQrFLB/HMJnW
6DU23M3g0vJrc0MKE4fKeVPnM0ZbyLJcNG32EaQGUPSfTeRaPDeWe7xWyG2vRblWmcO0jRRzJwVa
GfaEE/aRxj2UAOtFXFgK68paKThsjMk9ipnaBFYG1eE+NHJI+7MKsWyogfaHv2lbL9qvsg2cnWAC
iUVzHhnAn9zSagm7nwTvvOPLxpelbBW6MXGwHkSpLL6T+52s1tGhQ8+7vrmSUVWDnTdq66ZWoe2W
GtYM8ylfr80BnQVhUl6C3DrKi5eHh3fIhcnVUl4uXQgaYWC3DStBOiFyn1tQuwAeeTwVX3vsY/gp
gmjz1jcbBppoSDWB72xQibmCZb7texXVH5SUqqECBTh0d6FRfyPT0JEW/2RZ4pSlFtK5WXeNB9kn
Q28Be/UHpPvQtTTRTPIKLEUZHqY7fcIulfdC3St07Chj+A5hkGrnqf6NoVhibYaIBHZ2dAM9bBFZ
+qUXq+5uLJtr4TswOknYw2Rc222gL6y6MlbBLIRi+gXAdQf3qGz0Tln2lUnVeSgcqDgRKHn6byhA
bvHcdDZGQVa1y3QoCJ6ooFOYERIyKqZFmRpu8664UAYvOExBsje6cboTer71lPqJ+CZWUcy4q6wf
lswrYrrn8joj6IVFETqjRWC04GPgw8KNMleqPSqLcCz81TgR1mF06zVhRHeg1hDosKIiQY0YzoB4
Tjg6aztMBd3vdAnb4bnk/f1StpdW0OarUNGnTfMttn3rRHKtIMefRcSdhnbdNvNHCwZxaxmYHjqw
CusWEAE0QLXZpOh7Mn8JUfXKh4+jpfE5y0S16RjgwTs61gPwS3vyd+S6vJUAeb4J229Vnz4b0/TY
qdVHU6myG6Wzy51Q3J0b86nzCYJforGJRoBfzyY1UX40vjPecxcewoo59PQFbpUJyejuoR4IxtpV
qy11O8zXcFmgDVfiGMTMcFz1AASMDgAyctf4+aKDpKBMcOdTiIYLjDw7GOgr/LccFRqn0AD0FkXw
Pcy7Q1pqR7Mqv2lO0W9QSl4X5SUsoc8hFJ+VsFF8scv2gGjBGrU4HfW8h6wLxVFzTNDgSTnsSPbe
ai3g+M4AXamFEDo061Gk5TN+2QKuU1muidvB2sBRYpUXR80azoljTEuo7ReTwoRpMmE8CAVBHmZE
S5SQFq7KEyBKfVPb+l6LzN1oilOcjKhp5jsV3ZIVD/alJYJxo/qMNw3LL3Yi32gCTcK2G9b+GCD/
1mD9kDOa2XfD84QS+iL2/GkDImwDrfBrmKsT6izJuPCD6yRMn3jF9x2hlDC207VdmCirpCukDz56
TRYxmqvuLODv3Y2DybAzQFz1yHIplXioumKnBwBLlIKoc+gEn/WwWFqqg4pBNgEeLS6jCaZz2SFS
KvhADd4ydpk4dtibnMLKv1IDMDfmdNNZ+s2Ygo3xdGdpO9h1MKPdKJ1vL4V1xchvH2PKhgx7vlPC
AKNjf7ipNKKi1sxEUCb9OwE3ni2CxTmEscxO3XVXoF2Rql+HEpZT4BZPRoawGGIJzUKCSMuQr1gc
3oK7Rba8IwULZtI+o293OUQoGPD5CeB5umumqspi2CMgcRCpc+XY5VVtIVI1KNiMjPGXwevPqmF/
qmK6JjflOVQOOG+hkNSPV0Poc6NH59qr6rWpdXdgB30eD6iCYJFh9CtIHXqgx70gADjtg0yzEVeK
sCIiryJ2hd3dI4xjLh0UQSIdMYAuSCBylZsmQ5ES3dWTBYPbBilvdSGCTOPJagY04BT1lCWQYqau
PVbTjZgCsXYE6E3fK74WOpKUYBw/RdAIyMTrd/Z0dMJZXcYLzioM3jGynp1BfRiHZax4H5XAOsQG
rnUMaQO8GPDPq5CvHk+G63zL+vQ+L3T0xcKdexxxUCR1ZiP+glbDhY18r7ogdYf3cGnp6zAbmU3N
NXLbS7WWWIylLBJbeXFX8pEh+yg+y1ZekVbrosVmduTzfwHjrd0KlcemEQS7fA/6FZ5Y2cWEfvRJ
DLj/BOl4AXlt3QglXSf4LKCb484KIsg0h1XB2yhgltqli8gQYcjZhnvpOep3e9fl5XjSERBbB2EG
2gCNM/AmZ70RJF40Rno5msWwGoAxFolYWhOfNA8c8llT7kLb5i+cr8RQm2mNO2xKr2pz+zo1XrvI
e2G0RTSyNWGHh9/9ZsouBz1ngUogMuzdAz6pHcR0F3e4HN+g2Bm8GWGBHjS/98T/OXmwRuCD5Bbi
Wbh9gHb+8FUp9FWCCAZTJO8UNYOzT0kw1SH05iwDfm4ijSmm9sJJ43CNaMt3RbEuY+Q1D1PjX/ZC
1/noNfqFBhXc9pLk/KgCn2aXfK/m1l7kXXvozepsIPWBUKB6bSZC3RNQTk/FmK4CR6nZ10YGZP4R
C1ziNz7hWQSc0BEaa21cOyUagoXZ7cfKXmP6kS8U6G6tUbr7pizQeELx9ILscZ958QUa0eVOG8vH
MPcPuoHWnhv18cEdphuvxWgRfie5Mrs8+Gn8PbC4Rhfp8brjNClPVjyZ+UVvxmespOchuHlfZvT7
QAp2mihX+KJ9cUx+FcSKC+Z+8CVEheBorO74Lo2HwMHiKtY8cIlVtcRby1tNU2ny7YfxoyFmn9Z5
eXTHYJ81Tn+RzAtX9M8gy4xNqvKgW/hOumO6MHfwNZgMNYxcDDsel6rnNcjZhI+uP/Q7dGnik13l
qzRRQQeKCa+B4cp0H8nF8lj0B7no5jUlB2ZDZo3VutUmbSmrdL91+EgxowvKQwEx/CDXosDKk8Vr
WW40pKK/XEWkmnom8j/a/+3G2nBXsY4cZNbm/bIJuNvWbAcg10KAWf99UTaBtf6j8eu+crfX4rtD
OQbKPwNmyYzJOJE8AP23ieb+3ps9SRRpRyLdSX4u/tttTjZnbf9uvxL2QGjl8coD8f7SQjazSRXB
4ft56LRM64Msvhzr9VShdK+QVUZwTL3O2JeIVao20Pl59zf1vjFrhcmtsfQFkatyIY/XtijEOqNA
TqxqyPbM54xLAMRruZp09T7xxUdccxgVeNElKu0JA08dlSkT4mXua5doZbuLJh6RK2OKt498SDrY
288aV463KokSAmEjthtB5hyQD6wmnuqWwDby04A9jRzdz9YmkQ3MflPCHT2Daqw2SlCD9pqLna8l
Z/y8IQoH5oD7bG+ctFr/FKmmsZ1whVgkpifQpUPAZYW8Bv7ilbZ3HEc/2aSyJrW6xSinD4xo14Iy
PUVBmJwwDJ898PiGaYG1nPq62zuVehnZboM2vjlWp5HLQxxfBJsRKcBmyk9YzeDqXU2nLlOmk1xz
KsEgIXf50s4V2rzIdBQjGTyA8Ax/NPMnbTrp1ggrRtNQwtShv3Ilk/klTK3sHCEBu5hG5gQ1rmno
nXgrB6v3tdrAH9UtcegSzz8180IjdlFHvrmPylJbBCgFrtDEU5SzYKZy8BGMPAoIgHzYuEcckOk8
n5cpH070prD6/PSuFKZNv0yLylf6U6z0aLzg6AEwApsaBe0spukJEYYh/GSLqkDfGyIdED74pEb2
FLiQsr0W50y3LndOAGB2Us0jONidVzLBmxIUIHM3SrfWED54gHY3TRR+rlwr3GKloJ7UxMHUeF6T
C70fwXub6rQUScZ8CVFJYj+Kzk/QTTHinbJVMboZqIcUnWzHNY9lmllHU9eQ3XLs1ajZTy7T+ROM
digRKIoqc6mdnxTmF8QpDavjS/XntsAmtAKYsO76m4IE6yKaUuMkHyy55nS9v4lMhAlJmY4MHJtT
27fWzkwn/eT2jb6No+h+ctHhWKHdH5vayZ6rZD3m8frJAd0RJAz6BH9K2GNDpebTHurKoRhztFtV
RKdtE72RgZfkJNRUOcm1xAdZhKECiptpAav3ZDdoXIatCcRAN5VsnSTlPfp2h8qCno/hNVCXuItP
lkjik243Xyp96xqDtpFbwTxWK0tPifDkTnSyf7aUzeXCdo6R1d4R6Iw37Rg3B71L3ZUx8iUGKKye
gjnN7sz3sJkfernQ2jDHOkEr+LYWTATN6DgF/Y+FEvodyjFz+WUVSvw4z9rRpVSmT7KinXfJo7b9
paGskkeT9bIIPBpuQaxrL6d5rXg9q9z2WnSbUl8BYQW6+OuFyXaFXqeHsb3XI6fJoZqE8ZtLh2zF
FMBwN7Lpy/W9nvH18kp55UlH5MwjF7CUNT0PFyrC6va1nVx7d3nvirLJu8t4vQVdEz4hJXmu8Dva
+kai8t2F/G8W8W2MdrvTB0jQV9gGGGRRrnICzju90D9jpIYTZiWypU/kB8iKES7xazLPLtIrPba3
Fx7WTbo6PKmVUiwnMIYLUMXtKjMT7ZAnQpwIPoITROCTUX0wNhOWS/e1rW4TYhZrUcVPgnHu2rFc
l06Kma4B4wVJdcx8fOKxhaqr89wSp6lsG+aJDQEO4+W+H6aDEQqkYZqCJ1hoW6Ml9ZeNKqCI5HPA
vGZLdIPpqI6NIUWx5yLQlqkZDppu5GwUDaDV6J8nL/uaqqNz3wUPRRNsimrQEKpcpFVX7ZSqu87Q
GFs0JONwziHMPTldtY6z+Eug8FnGTwvmZEkgqW/1J1jVT3GbGPs50oEeEuKezRABu+q+1J5zlZqq
tVEMYEboc0TaPfM085iMyRofQXNNf46oaa4RUnWQ2CodlCfbwL31TFUs82ikJ0odEgAD+rZofjDu
R6ADp4jJq5k6ucYjyHFIrWq/z3gFb0Qem0TQgaA14Cq2rgoHuoCrM1RsyoCsEA0elpoBKnJqoc6I
Wn3sy/pro5raBvWkFaJJOrTBz1Nk+rdpHW9RDrI2PCTnvscWLDeiqw4gzsauhksQ6BfdSECHV9k4
JLtpMGKmYMhkNVZ1rbrNuoqxqmg7JdtBWuuP5oSxQXiJtEu9Bbh8yF3DOg3OOK2Q1YUhiEbZRfM1
8izn1Hdjcde44aEhfLnPu8hAwN+rlwS/zE0AYWGpFbl1abRMl/LUyBZGPW26rjBvtMgH44b3UZdb
517ptbOHb1NUpPoBxRm8cLzAOZZh/yxg229Z6LDMk3E3NH27JnYWI5kyTVsvFQo2mohRIqWh7BmQ
QMXH2CtmSrxWU7VZRogJbwKjQ7pwnJTrYgwuWphDeytLiXK01izHWYhdPkbfMQuOL1UjR8ifJ4pI
G7KZYb8lb95uXAURYWC/5rpN+kdmfRAurGkdO6bYw53fx6hcv6Tl/p8kff9/zNVqqi7epNb+kqzd
JHkVfvs1Wfuyz5/ZWvV3Vdcc8kumZlriTa7W/t3ShWW6riY0lUQlVX/majVytTpJXkuooIUNy/2Z
qxXG76bQSf06qmVbAg2e/0muVhjvk4AWLHjd0EyTXKCuavytb5OAfo9gNNJrYP1Q0F2VacUrEuXR
sSai1wydtrKSINiiHxWfQrTClq0oc4ba8Qr5KaOYAmQG2gulidFNLSp8g8wqO5mNWJYJPB/Ez+t9
o3VnMo3ICqHpv3WRVPuHRC/34m0ek84I8AbTc6E6Njf4fZ63LP3J7aYBRSV+qmUNESBWSJ8qHr1l
JgSitKVYtK79zcY29h/Oral/d3LXMUmtg7FUrXdJ5kqPOk1LzWZb4S7udPm2TFDbq8BHJQK/j9bz
LwurUGYVBFTReQHfPGt/l+T+u/Pzs7m6ZfOMGfo78AoBlbgYDaPZpk59pRskVbUeL7w6sxapjV96
hVB72K/UMEV/E/HgfwDPaO+eH3nzdf56g8db6Ob7XP/QgeZNkJvYwoAKlkhs3PhVxrBnNLWFSteD
qBQyFPivPFUdwm39SIaORIejrrNUrxd6gbH3v78lf39F4A/ml4uU4rs70gyB55GQbCAUGUjSR0Ow
RpCnPP37s2jv0vr84abgdbEdx7CE7tjvTlP7DlGTEqL4MGmI9Dt5tK4It38qPGwkrMY/qH7mXUzI
Vzqi03Z4uvVXdsUHMLFLcSp03AiTwbKOUQgp6N9f2/zMvUnsy0sD+QH6AiN3xBDnO/QmsW8SutcD
rWnRW/gGzYtEjRI8Af9Ar94jdYSCp+VFxT88CX+97aYQwhUmYAJDo9f69aReEEe9o+ctH1dYIJnn
JstCdfN/gC383V0H8+K6jq2ix6PP9W/+NAg8ItJizE9rf3BWuB8XiypH+zLRcfb6n9/Ft6d69wNb
yN6Wvpm0W2cM3UWbdOBto29FFGM6YRv4vsBqC4Px/O/PqoPC+cuP59iOZeqMQHmA33XI/4eyM1tu
G9my6BchAnMCryQ4i5JojdYLQh4EJOYxMXx9L7A6orpkhx39cHlJlixSJJDIc87ea09xihpg4IQ2
BX2LWOuKvZ/rp06KfDtXpr1S/h2c5v5cVcNjJ4hSm2qFhMD2ofuINFAZXOyBbAQNrMA+zcisiMj7
US7rrtcryuUxvamdkaC43le0V8BjRda800LzHE6Y7Iom+kCOO+8RNTQeYVRR6rDNmkx5A0kp6i5G
r73ZtSP/IpS5LlWfDluLRr9uuA67418OW4Ik4Rd0nLgkQqVbY5QXq0P0HEf8VRrI/U4nf2/AFCyU
/9iio1kl9nTP1FMERDurjVs8ZGQxAA/1DchLxqryygEqVUI+pLTIl+BgQYunr9pmxnRLo9MT857B
OCJsPTBmkyLYtJPz2JIkUmgQ1gZ9H75OLj5VM+lvNDN5+fOXbRi/XrsctEmob1isHP736VRNfBoO
s5ORy4XGeNP382mok59jydC0HZ7mBCnC3BMDP5Aruy8mPg7N+Zj89lbv5LaaE+0mKn8UKf+v619N
WnNBUxlfCXg3NtIqJeNfQmd6B/xk524jKxOPfk9kiP4twenwlAMBZKTDdZKoLBMePgkjKiccJ6QV
C0XqlPttR+nLf7OT/DIqwpvK6olUTiOl6V6Q2eThrDA7JkyFs7bHUzJjpSRoEmXVUB+HXqHQRtmh
TunoN+sy72VQ2g+67jx5TvbQJI6z913qOJcIv06BCC2LY5YWMfJpTWxnQXO+NOnx9LZ8BqTh4QGm
oN/OXvRkJfK+F+qucaEJSpWsCMP8PlVmtSYhBfVoVOd8dqtMpEfTu6fR4ubaXlX0C3QiQgatu2OW
ekpbxmBj9VRjAcfNlSGyV9nRJgWExgoG5MkB6Z8p7YtRAucr/e9x43wvRXPv2I9u2S7ObufNNNxH
e7ZfRQ4FWvPBGCHyWIXCcledxy9pVP/kRp4KEqdhxp1X1or1SpIq091l8fSXo+rX5d9zEPGZLMUo
W4X4tIKMaHLgxHAe9eAVqnzceSrV1oYcH4nBwTUQ06mlGvnL+v/bV3W46jq6I5YLwX9XZr/h6PBn
4N2a/txaw6Uvs4++AXg9a09o4QFtu69/OXt+3fswa+BKYPiGDyvC/HTJaUmuhP7Qs/eyYZYWKYmA
IFcajWi35t0Rirgb/aSD5FlVznz/5xf/9cT1HCSWbM99X7cs99OJG/UOeWeq5M8V5Stgty2+Gu1g
z8Dmq848gp8T2g8N+dRfPmZjkQv+d5XkhW1ypEzPsiw+6v9+zrkeank38Dnbvbj1OcM2MOzUOoum
8ZAW8j2nZlg7ik4wEa63LYsnqoPs3VXPidMbf3s3v171eTeegdrUEYZgS/Tfd5NKbTbcygfgj1E/
0JdlI6qY10Ut/QwP0m42tAZWGbJJIru8I0oxyDIv2eTx8Fi6uL4d4kL//M2Yv/tq2A8bjmfQRTXs
T4dFXZc2IYei3aFOxUOTaZvKxZOgpHquoulDtQNs4prcVHAnEde97CW3yi+TCHXMOiAZRrov+9bu
mGZhUkh7g4ANt8KZ2pkkm0aPRmKeO4nZm62I2qHhCeHrnOs5/ojtELpYyq/+85903dZ8/tJ9IZaK
EHGu83lPG9EkJ7TeancCUu6uCLoIi48gA7VQPRdlIwXolEg4spZNEixxpICaoctlznLiA/EIWt19
N2e2Lq4C15y2wVAxyXX91ofwagViQN+mI3QP0ii0CJL0Hpk/Mm104znAh8AS5t/4o+iwI/IH4yiI
LC6rUGD2izcdPlr+l92X/UlEzCbWWypjhLPCslnOPqlTQXb5+eQtNFFAhV0c72OkQyLWpv1MZqjq
6nXkxPYhHkDx9/RWsBh/JCR0OjEbftWjPmZ7jggxHN2AApCETcsmdY8os/WQlK/5WPcrsjJKfre7
7bJvtMCeaHt7NGqMdtMPy/7HtQI8tWiznIWObyIYdFV69KIBlmOIWiGW0/vc5gQUMdxfZ2GL+EVv
H4bS/fHnA+C66/vlAPg/n8an84xogMGGitPuot5I8R1OzdpcbPIwDIagSr18w7pQgdlDKGssUEmz
NUlpdJ5oCd79+b04v1vp2YBzkWYVMpA0//ec9yZlw/3p252fC7UbwNCdbDN96UNA9Qx5b6SD2biS
8MqaKGJByIw7csrTO+FXB9+mVccbvwlLEJ/X/mFbTCcBF4bhGjzAfNnjJAWQUqi1jskvkXX53hm9
OvgRyuOwxjHLh/HIr31svD4JZqbu+ICQKBmIWDa5Jz+yAhldKMw7MF3h1snd1xzM1MrzUUhZM+E6
KSKYydIPMfFCbGG8PIAN4G+JzEKfpL8wN39H7vTk9gnX9gq5W1e/9LifrDqWN7ImixkHI0Cb7PiX
z/bXxd3V0WOTHue4dOI+fc0wd0QaJiynnp2+E6pbYhjXY3QT7On//Eq/WSRdSljbp1Dmt+rLl/x/
Cqk2S138J0a7q6LiI6mAEItqz9J5T2Oe0U8Vw0mAcG8X9uOfX/g3W156YSatW9+2XaF/Lpxr/LIV
CWgszwVtR5W0qx7w+SHt2u/4GsYVbDTkej1p0sQSoyzU5SafqORD9vXrFCF2RVyJ7fR0kaslHC1u
EhTZ2xCQ21+W3d8c6K4ONVws4n26cJ8+oy6SNXNjKJNFDF51qE9lS6y0nt2PmgPzTxIgX/6tmXXd
tHw60+n4mb5nmLTmyIn57xfjKw1ELFyjnaH6W2YRAWs/IBLwh65g6BhC3HdbUsd9a0+X4YsZegfo
xiSf+4SqWaV9P+LVC+K4U9sGDjCxaNOjNIZTp/1tC7QUwL++Uy6dgu/F1j9vv2TfKScmGBziaAkM
rBIu6yA4LVcnMBgs/sefD5zfHrGUSJ6PTBAjy+d63E8YxfcjLuriDN4DVjevagLPZXG2iBslu87H
QB9ofztgf63IPdegS8rhyhdie5/Wu6Q1otKwK2Cjc/cyTPbFEFSHYQxuJx4b9C6w/CPqz3SEVe5G
3TIHboNYadThIe5mJAHu2tLVFmXfcZ7d6i+Xyt+0oniDguIRY4/wkMD/95AZpt6Z45YUJVOz31lV
CHCxu2QLse9M3fgzluyOlQ1JELeZJ6aHyiZSEQHHRjSMeFnFPqyJj/DPX5f9u++LHTLfFNUt4sZP
76qLVGhahd7spj5KtnqO6EcrnEPWgoRYIuNv2873AXhGhGwpPQrYOB4qkyZin3j5/UQGuunIB2sc
f0KbHR56I7rEYYuGqjj5SHIZV5F9yEpzU/t1H7ghIbaSjeZtwXXBT4xz55GULP3YP88Vl4lCsYWT
+uRuYtdXL219LioqBFhV/e7Qdt17Njqvc5+VB81KxDMpWj/wo2xSBR9yWDwWmcFlzWrmCqxS0Nbs
Af78gf3m8/J8/FcsxoK99GcbYkw0FnnALlPEyMEvJYHV2rPaDEUfr8veeZRxf3G15oOw6eDPr/zZ
KbXstXyuOsLXBcJs7Cb/PYBkYtDuhw+J6iEjV1Pv7b3UwnBnhtaClHKNw4A2Qal8OGZYTdeWVTvH
eLL+/zUVtRSpKO4yjfjlylAV1dxVnl0TxTXdNXauYJfrOsF1pAiK2HiHKWOQx1fcJLbZ/uVw/U0j
n88Ar5pNESPo5X86y5ltRkmJqG5Hdo+z6qN4Z3rlt6SKSFOLajJuNZ+Z9DwTNxRtq7iO/3IW/2aV
8Yl6YupouIYN+OO/3wE7pQJUvFMzpp7zdeUfrHCdeOiIZJKbBMz+9S+mFPpNLcmeUvdJQBWexTr+
39eEgFH2yHt4TYQT38i7T9ZD1cEup2mzlV3zkBWKII2x9h81x0Ni1Yc/LBHHJzGG9S4aQ/8+0d6L
RI83+Ikj5qsyXqcQ9+57ZCetUduAH8nS6UQsg0xY2hOIaEhbjbNin5zeaOkonltaTK0eVg9mnL20
k5rWom2S9yWhjni57NJm5IdYFsNkznbK3mKUT0VXDRtZ5dEeX4r1ktr2N+Uy0R7MseBM771zhIBx
Ta5J+J4KcmKJGjJ1/QvdHO3RJj4+FIPzjDckOdD+Cs+hBNRZlrZ27+iqucwmKQD9YF0YbNRP3YdV
wi2Xo3Ixwj/3s5H8VPT1m4HwyV4+CiqISzk4MIibUK2rnIDElReH/hcUWaiXI6CJvbyHJWI8t4WB
KGQiHjdsE1K3BZDozrTtO7hYz+xk+kOz0BhGUz85VW8cgaW9UQSlZ7xOCVEkjP25QhbP45Q86k2E
hGKY/S2BwdNX2C/snjuSYUsnY+0wMV/MBKmnOgAAsnfLh0SK7ya4ge96alwKL/va5VLbFiZJepPo
5RmV8A8waAM0lyEDXZOX/Sav5Ey9l6mjLAsqsC6bm4CgmAmICkGHG6kIEMms9jiXFbv6PnvptKTf
Gcuj61Minr31HNo5IHkBNHO5IZeyO060Sa5PYSJwjh1palkhhxsCFDDD6bb65971uTBdKDdNuJNg
LpLUcm5oPbo313v/3gx5pDYIDhyyDdCBTQBfYCCV8hwOkzxH9kivM5pqKGdpeSKxRSvJuOvQPYjm
jfhPqpc57I4ywlR1vUfSV4ZmCedjSiLbnVY28x22R7MM67vrM0z+pjuZJfbem9N92bhIjELn/t+b
uujXkr3KLXJfJAZtOpJNRXEOSB+4nFnZT2NqxXuiN8m5QonfDaEdrgCPeEdf1c/ghMptLES0yQwn
fLA9rApTYbxocVme2phaRmObrFeV9qWrDO0LKTkXlYmO2NFCuzcaese+7Ih31qzAiZzwERlIfUSb
GBFBz0OglvZ5ccf07XhoFJlbq1Gkwz3bhGaAmbVC+9bft2kg9ORkIgu81JnvLL6l7KCqOlwbtVtu
E91NLjYqiQsNJrUZJ4lWHLfLqnJVjFJHqlM4A8TocOoSVZNkO+y4AmWPGT67CalnBepJ9lag8dxx
fp5ssscIApvPhRbOz2aaHzXb8C+53jTP+RtZzTicWtxBY19wMsD8qylfnqLQnx4WL2gjjPqpBqGN
OyEq6JFbycYt8fFMlMR3biutu+s9tq4DtcZKeDA5jKFbUo8mC/dqPYutqNM3K/Oco/A695gjzeb4
tpF5huWtGvNozXit2TlGHOT8LU9Lj3JFVIhYxU6ktklhGQ96XqSkw9z3QBg3/syf7avQf1Jx4QKn
8ARWQ15YyT4LRmOoziRXzCAf2y25gGjlsUvSqb90SvVv0Wi/qn44GTiC71wk57cw5MlbxlkdaE3e
nduBDHm3in8gS51wkkUOPQi93paRk29Ui4EDwEz+MOf9ZfJG92ueLHmJCt6+NmrtqzM+O47Iny1p
b6xKo3FcJCQywij42sfH2pzcN+a/43Zs5m4Pbyh9dcjibpfnXdhJm6wCA6NGllXLK6G32Nq0Nhtz
2vcxAXjNnDzjuXxjIcneCivkx9MHEFbNvWek7nOcbK1I5s9jP/QXyyP1eHqusNw9eqTm3Xn5+BT1
TfjkyDm9TTrt+/VRZksi/VrUVnlYkmNQaHwb9F4vXGRIMXPDB3+5mTobOWc826eMESgMSrPZWwX4
lZnm0r4yjenJD12bUKrKYt5WTk/EOqebTOjfxmHM13WZtA896Udn8pO/NIC2HrrlxhjpH4ylZ0Lb
TjF5Koe2c+EPxwF/F34dHiZ9lzzIAlHvoL/h9lC72hvFfnD919FCYhwMLueiSXS3Zou9EaXyW/uT
L3rYK23oufh49n3oCupxgiSy1rllLJevijElk7qGbIUdot6w4Lk3ZKoixScEgyCJCFyxV08E33EP
Gxgs/zSDG64l24mI9PtmbNP7Ma/wgmbPfh1F21w55NFbWH90ZRmnyqRjI2oxBy5uwKNrcO31a3/e
o8kXJ9zYQVrFt6QblqfISKuTXeX6pm0TfzfgHuhTkvoY0bYXU+ppYI22ONWmV51yMG3nVszx3fVi
V5I9FMQJVlearvPt9QbHzbOR+vpOb5sIX0y98SLDPNhh+D7L7uTGxLol9c9SU9/dkByajD4bf8DJ
R+bdZ3GzpaL2g1KMG2l3EYyWKAqcwkiIo8yP5jTvG8qIlWPLjQa0yyJOXabplzQNLWa7BC/M8ieK
011TAdslUZEoDZt3wb5Pje2mFN5+NmeGr2FyA0L9pasJ4zCbH4m6sbmOU8Csx87+qqT7RdcmrMmy
v7CdD4oRSYpICUWblEMQDntIDbmu13cv5tTdzwST0w65g42/XHWZLIU2ShJyBUT6Ajh8b88OcsV4
t4jmRhM3OpbrVPvATXc7md6PuRtHFNloZElhYuaJgq/JcDjoXbVmFAotMCoVZk1k6xirjxRDydEo
5+d+cu9rV82BkVWHtJkPZPdcFEI2EthlVg0HMDwFWjBjSxLxrpXaZlLmLo3cwMkYOYrpJxXnpcJT
EUyiIVSwsulA5qQHFy1bVoc/qyrYK+vpSXVquHGrJ+I2FJB0h3QP5NJ9i6vJUCG7Aod+bZjrQSu9
756B3UhKIn3mrLsQ0/DFBbgVaONk7NqEnYmm50uTUawHunF16d1lSe9t5pkgQrB0h64tjrnlkhZY
aHdyHN/lDHMY21GgNzAOEst4Kyr9llaJWnvertDNQMzUnn47/4gH1IOlMoEOcXxxTVLrWiMhrmka
bztp9dlM9SRAEVKu68q6R35qrVoHmLNCEJiZryQ13U4twh9S6q/E1Gpjpkm7qcHoD6RXb/XRaLaM
qrBVagoOXGneIo0GDdtUctsqE++Xy5Jgi59ap6qg9KwPrbD0NYQpCweTf5uq+aK3PhWy4Zgr5Lsb
29QIlSELa5/ibl3R+NfRetbRSkmt30yCoYU7n4HW9ccxjsFsWNGuHsob05BP3Yw61SmcI53Aj4JW
clTkq7bPf3pJ8mG1qPqHmZyonp3FSijU/znfsa3aZ1dZb7UBhIaicOV8se+kxjA68rGtoZINRqwm
sNZJ0PQqQh41Z0mIxobkbcu0rQJ96LMzmejb2XTfUXGgdK3RbzeuQ1xPr7jsGm5gJAMI9qm7IT85
CxJ9fHUMDSb1MNw1FVZDyeSTKKLhRC7SuCX+85CbstmFpJJakT7jXui/F1wAk2qSlw6Unkpw/fUS
e2dRV+OJyILxdL3XwopqIr8/qJZLz9jYO8Iyq1OFSegkBWUufUbHqEj39mwNKUh88gtsNrUumo0v
oVyWOj1jeLuByqPm5PVRg8qgjdS6dGjBX5/sE6s+Ee9wA4+AUPaor0+G1tBRrPQ60P20PuEiA1GS
D5W56/X+LJYXrO2pOglXsHoao8NZ6mErbmiMlzbsoOWvAJhdbC2RfGc0IGESj/LkUrsTXN72AYFt
JssVWYTA8tqTUxONV+eL7KMZiXSV3m2ZpnszaoCsh/k3FVUFhmp8jbnqy1O/fAhpwnDBL4jF0kIN
rpkjJhSlzg68OWZUczjkuCoZAi0/QBF49HBGryy31QLP7/dThWxkGEBkW8JsyTrmhrngVrSmT0qh
A7Iyl4emc2wkanlGVHjM/L9uvOIkHe2l0cJh2y6Prk9Rgt/IQiQb3LUnWdbFac7j4uSN85vnsFmy
eoRlNKKQ/LrQMcpwRiOfLJ9y3bZlYFQzma1uURxmQGICRsQh8bjwx3p2Qq2cndLlnjHEu9mJu31a
9K+eCsstj8Lj9abECry1C+O5yKKc5YS47OvzBNuwVF7vDk6yoU0n4C4hl57SND5d7/nxjO8Wp044
2FsC+7CvVWonmhoHqmrql7hqsUVeH2rY6U8cUj0UE2dGSUGV5yGJ0GRyut5MmiNx6YJWh511fcbr
bA/fXNIEw1xlGE3gn1BrgAPO+147NnX6zaAw3TDM8I4WhEzWcXVrgQw8xqI913LnYURhhqbDFvC4
rhmCwwf295K1gfmoymW6N6jgNuZgi/VMFIv0sPdndKzO2VhBx/D1ChRKZXKSE55YtqLZRvHP2TPC
E02+ZpOluAGb4kBwnL51QofiGp/RpPkAIlJMIzazB62mVs0gqA+9NqyNJYt30v0fk9ltRy8eNyn8
hGEBKTRXpkK78Bi8K2nhehc0APAITuLi6F6fJQ4OQgPq6OJ4fba/MiMWlAO5t6g0oDvMC+bh+jw2
bCgU15/T/xcJceU9LDfXX3/9KbIE7HWyACWuD/95nX9ur/+0XDAU+QKk+OfJ609B+YdYcb37z+MF
aGEuaIt/39v4D/liebV/3okDGcMxZ/HPW/r3B8mldDdgeV7KK13j+qopxI12QW+QU9cdiwXWcb2X
Lff+fXi9d33u088h5ci2PeyP6/PXm+FKBvn334oFHIK//+761LxARZq8/NZ2BaWyF5YQF4SNcZ6H
/97MC52kxP2JZ2G5y5oOvcQfncBbqCYL3iReQCf+UIeQZeobpWv2GQ2lS3qqQ+Jmhw1rzI0wqEZB
ZvUyCxyTiSwxu/sYE+Aq5H86RNu637kQAT1ZECwpLBZrgbKIqLfuuwXUki3IFmJh15iOM/Izac40
C9jFXhAvAwIrE+ZLtsBfsD4zPoUHAz5C65n2Sv2bt+BiYlod1NkPufjKji0OmgUsQ1IxiJkFNqMv
2BkX/kwLh6ZxzAuCFWSfC6ImhFVTXqE1LvgaHY6NL+5hDW5L6DZEL2WkfwC8AU9B9R92T1lCSddj
lU4UlrO8lIe4md2dDjmngAlCkhwsiIWpM+GU8AmCAoJLLhTNE8vobrImw/DUE9zgo/az3FCtUtIh
rIEhsFz4PQvIRwmQPjlsH7z7cH7kAvypIP8UEIAsTLRmAmUNVgFBD9GK6+dPtUCDYuhBuBK7QMET
ShawkANhKByX5CKJtcKjx0JHrGGHROxqo6mNUZZwpKzq69jf9TrxBWk97Bo8YgHNSP9eqPKbKogE
Sb36RxX1j1pXT8TGw2SSBQniSfyOFVrLyavTvUWW2JNGQ0L8Jq/7nSgL/xQ1aBMkeyOjIEOuN3+6
pHHuY/UUI9/6Ag4qX1UyvNHQp5yMifjXEjWShV/P76pN6pPZA+5OBjp+vKCX0uDyfJtUP0qbZBzi
JJKt4UTRKnXKbD1LA0+HrsTOjxqS1lN9tXAH10Zbc7FvUtpaRnqraU20b8P5JxrH9FaQ3Hy0G++U
K5K2JkcNFwvhmcyrFy2r2pPAP8Ksgzwgw67LcyarvaNs/TClck/r6VnjLZwcWh8g0RVjQNBWG1Ia
7G0pknDfmtU71a0CWGuWu0iY6g6Iht6z5Ss0xvIV6X+EDkDaUow3EaTXTBQxWdHlpHanBQagn+4A
/0E+UtBMO8mYaJUwlz2F6oKOCUauz94AqcHJbdwnZRKOnE6gXDIkLnDE+1w7zAjq13IsAEy6RXUD
M5QrUV6xD15SA0P03TOdRFRR8VeR4EnJZksGVtI0Nx39odZDmWXnXoO5PUKdPnivo1FlR+9bWvbN
XY1xJmyS9eyYtz1+/3ULF3ef6uWtbqD+UA6Ri20cj2vCPyFZOBBr0b76QZzab0Omq3VL3ME6luz3
ewa4lBX4/uSLNSIulTh5gqSkcIpLNqlNVGRrUAdbTctauh+yCkQ5DLSximlXVv29Y2YNcG16MvS5
Dj3GHFsnzKeXmbeZCqyWmWfeZiZj4VQn+D1anHVhycKc6e+LBqzSGjYjfDrUdXT0s/mjYJSslfKr
VlYfPTajI9Z0bUm1BUzuItfKZ1i3wNM4jfj3/tiZG82Iv8cy3I4FLGe23GUQS1+c4wGQT2ZJkC0F
ck6nYSZN3+8GnZMHvdXE50VXcWs340TWegmiqZMYuM3hh5TlRCRUihBG9fAk67E/yjSpt9MA7pQU
DfegUc0t+Dh8svFd5NblicD0nK4emG0tD/Hs+9ahBOvPFghEDRHLkFSSIYj8JH7oRutH6JzLCioB
cxxNOdbSCU7u59Lwz3FprXNwA4HR4Fm6nkWDVQNkXtxwUUMR56ucGaXYudaELJON8rleboY16cu0
5opOHDsipnda3dy0fpWe/7kxWRs7y/8IazIYqRLsDSGTjP6ITeKXiTom2gGZiiOTtWAcKBgB0hyE
mwOSrj+1COdPFJRjYHrML5ZU0BIFnaS5zkq17CbNndNEB7+hs2JKbOCVBq68i4ZNIcTenQpt28j6
AGqwWY3FO/g/Y11ZlWRMHpvBMzA1d5shwqK1RXxn7MXbqGwiZK6s1tpExrXrD3tbJwa+IFVQhIrf
la+10G83XFfMDc9uvApvW9Wb0dprfbnWRZedpJVCHIjl1pVR+33I1XdTB6+UstmBrEQdO5K+C/n2
Z0lA6+RaO2jqLr1Q8Ek4KW9QOe8UO9h7A55LQi0DvIUj0uyJZOYa9CrNyN4msniZu+Qchww1oiFP
dsxyNA43jB55X+4jul5blFfN9NiGrLJZ3Dkbxs1faTY6aza3aHdMfNrjbDLN8ZtTgU+QVOqiM1mj
es5Mn99psTze1Xx8U3zHNnXYVj0YLtxQCXR+Q2zb5ImWN+Yj3K6FdefPno+yViyUJ5mtRTXcDlHZ
smPw8W3mS43lZdPRJ91CaP14H7cnwkTWpdl5dyk7QMIFm0tjVd9lCunct1V6ho34SnSa3E00X6B8
q61D12zDPpnsYjgim2aqvG2dGueYbNYT+Y3roRzSk2CYvslYtIMosuft0KijikdzM9GpJ0+yl3et
z8XFUl+MOUI/l8DIqRZLjKqIX5m+YunIvygGSEFCiAFZaUUBxRoIemkjYPO67c2IRvygovTHYETV
2jKIvOecYMCTWd8Ac5k7e2hYY+l17Y1mDjedgFnDQO1AX2Y6OH2TntpGAHyqwoOWz6S+eeM3zfGt
U90l/s3oExSboalEjWUybBv9ciXQ/cGHqXVYSrDE+zC5r0F9n8De3hl+OXorIiiT+wuAX8DfjFf3
kZMo4hYNnZhjdzT3OLeaeyv8ohorf6iyKABnaN6jUSge0ManW6/AB2z0X5s+rB6dJOnPYyy/crrV
j53Xs613YlKGwg9TJfmr7FV90ittXOvLQ5RxedC5Zor7uxwPMckAQQ2afRgH4wOi+8mr8IL6Y6Bq
R7zmE9m/iADpksDAsaZyvPPw5GFv6KgJaCU5RA7sTczpgTCG+c7iY4bYZueHrGALSajpuCOwYDvV
8ZszqkOWeOpSuXF0y8wUNm+VP8qs39OCMpCjZR+d06m11TfR1s71j7S7SxDx39TDNxoS7TlNsGl1
GdLKuPCPSd7b2DYtc5NIeElG23N26dg3tF6dEoZZAwqYXY6oh9kW205YkBlr5MCQhOKliEKJg9pl
aWeb4nDgHnXzu/T6jTMpUD1ZZGxs8EQ7hlxvQNVuXTMvbx2DdmGYd+PBaefDkBBEIjErpdO81arY
vVeJs4Mt4h4Y2u5VN3whPLC7nZJG5wpiqG1VTiaRy1xdQ0cc0O7FOzDL/hLvOACkeW3gpLFDksz2
DFLVK/Ob6HTr4CfWebRoI1ijtXGHvtnpU6+OGfOmldXGFPGefZOP0U+sdTREhRg2aTK7GwInd9mC
1ekgDMHJ6XBH926/FpHNBTecMvoJo723yq0gzmPFHCWhDQ45XBrORUI8XulhTgBylUDXLOiIaIzA
EJpMG1fa1lof2n4/N1l4QMpzAEFnBiTMI6tipRgad2vRqoIuBHGmSZ1p5YbTc1wbzsnCsbDKTaTM
8ZiTcuE1GSHrsnowsnzTurSUQV1Xu8rNidwMfbmC/8S6RXscXFkL2J3Bm6G3B1akEemHS4pLo2KI
YfFKR1bdOv5Pww7VQVl0hluLrPhJsukbyAI3qbLXlS3ZLXhcRvWcbG3T7s9Gqk3bvK/11VJ/nmZq
S+SuIUMCR76ZtFgPtue/RaSJnhuCROMkvo9GzCIZSfdrBu2QiSRJz1ZFdUdF2+wJA9lZY13cDNMR
4TSFX9JiV45JGLGk3CHCRHHujocwbXB/tmIi+t1PgyG9T+B43zZE2iI+GZ9I3wqTRnsxRqYyorkk
Uw131Rq/T+wVb4oSJCXNtRtvSeDE2V7u+GKIw7ZfwtIJN5oMtTd3+BGKwn0xku8glMKN74Dtsj3l
HZpiZg5HLoiQaXyOCxwwhl085aRvncMuNb6o4bFKTQwQyBLOceKltzk5rQuJcJciOLnkcU97KJPu
WWW3DjboS+ShmvbyqGVn23aXkB3Mx5Q14laTEx1sB/EqlAqAExrHb0V7QTlkMP6L1GhtIJ+NmMWK
baN/6+sXxl43RN7vI2D1+2aeH6EzJjeMKKYvDYA7bdaoNfqE8ZNjv9bt7F2uN7Tt9klq/qxKi+Gd
TiaC3UBOZu+OGSiaHmcg5meuB+qLrfRjbMZvA21iutaKCU2MKk1ofnuee8Baxag1AWogPlaruJRW
aqw10Q+0hntm7HNmrcsM7TNwP+/AjqGiKxc29+Yc4H+HoOJv7MKaNsLVC3ATeXJjxe2mS735VNAo
3gBJsFYjfBpwt4pxjsO4GSzP7hqbmqIbGRhS1sno3eAdHY9+hHhbVsNPWQ+AQsbZ3tRVMR4dClZo
5m2g4hpbbR4ZQR+b4KPJQR+MU5pF1UPhSD6lNdyP6WYCWTJZBRk9BMCuTBLKSIyO/XWngZ6RHlz2
2ILwxoCBDui0BlT3yvCdVcQuSIRIkjxwAYQTZT91a+YjydbMCDot+qRZxxPDIMP5hhaV0O+48naj
IY/oDZrT9UZrBgLkRj6YqpT5JZ9gLSK8eVSc8f/D3XksR66kV/hV9AKYgEm4bXnDMiz63mSQTTYS
3gMJPL2+ao0UGmmlrTaMmLnd95IsmPzPf853DsnQwpnszeEwxcFHIaMfg/DmNXNgGDI17TFTQciU
zsiRsajWc5rnq2l0+lXZ2GyOay/a512kl01eR1t/7usdKBY6rT2Uu2nSaK/qvuOnPxGAZJfIdtvB
4lrXcfAO7POU9ZQtzs7YHLUPOpJp7Z1gbMclEcZrYAZfkzA5/07ZeOiYibeJRYdy4uWPQM+acz7E
+iJleZwm+uKn3HE3lOmC4BlTczVAl8Q9pN6m1rB4SEJZdgwMfJL2qaOfjP6iQpG4uNFnaP+p/cF5
C8sRX5+XfZRwHbF46+QDXb1aSi6xUXgUOZkeT28Cf6NyaiwDTrNR+ficW0lzujc4u3m87b3OoyZS
hnsiMKgD27QD3UfG/rlQCsI2DEpa6kfOHl3gbeK06/dJWmNdCc363B/N3P8JaDFcqlq6K9udnoWX
i33fUQBmtpgVbEzIeUH/ddV1zB0BPoEewxtWm44CYcOLWNfO357AhVuyHGd6rErecVO9LY1uyX4C
4zthEJCa1UYmGT3RtY9lnako7VJMOZjw0LVmm09fwnFu+oKyK+uzps3IsjnpG6z9uircZpVNY0II
M11MgM5K1S8rfKbbTM67oaiqla4wvafVitoytp/V1hOl+DOC6qf7OEXpd2Xs0K9pDQdZG7vSzNZp
hnBla/QfT/anJjc+dK5/RzZaSN6DGinmSS+qWVj70pgu8+CHp8pImwer7IIVbqqchSZL1Nq6F0Xb
8Zr3/f3WLZapprrS0e9JSdNw4h/qLud5L2pgqXXNqx52lggTeJccp+J7W9BY6F3nkJD3pI3lEkmG
swT+ugpgWsk2Ny8TwJuJeq97A6UWjZ8hFT9PRQEFLiCgtVQzVWa6TeXkHyN3Y1kt3nGjLVZ+gfhl
u2G3M8LYXnQlyCrZyJxtSNYdSrf7Rg83t4FTU3jkqHE9smTL0vKTNZm3nSIHWQv0YcEpaB3ZcG5j
zzzmtIottNPLW424NGn2tT30kzs6SjHmdbc6VVAGUogeWU+RZVd8+rbIDthgh0WXT9aqVhVo5Ptc
byCsgcdxdhPx3qURk1pwkcLJ3CZ3ojgnx9x/U0YYIC9WxbY2FVXp1QwBVGp/w9PwyIelyTU0zCZm
7VyGwjoQvwMpLMyRsywm8ebeOksQSiyVap0HgStnn4/5NfS7EkBvgvLTNs3Z9zlzQrx84CE8w9FN
w0sWo4PEaGtxArlPt90zJ6iGi9XBLKPavRPYyUqQ5Wf5Ga2jrgm3s0ljFKecoC79lZHXDdVD87PF
puyuSPkHy85yuEblxEzNL24EiHVSniGRPK3nOp27A0+4g5i8lNDN+NmPtrVMktJYtg7ynloLGaq1
XXN8i0rrS2U0ZXSi+G4Z2rcU3UsQUT9F2qoHLHbBxneT79G9S112lO0SIvcueJuVTYpwIwL5BX/9
IpO/ui1C9mSzJ2sV4d+eqzo0TG9vFXR76ZD9S15m7TLqKoqX3YSDLNHC5RwVguds/sOelyEr5/gi
54T39oBYFBgJwkKlgV7+QsOA0xKnb/64n7rGP6RWZy3pL+fTCWq2oiqv1wT4D+HsfDZ+Ym5iU6UH
TTE0Rn6L/vGh39cFTCLd8CjhHPlYyD8W1MNHU7gTboigWRdVkmy9iDvTD/UCzRH+PNNGFRIbiSgO
xiQZ7tNs/OiyJj5GNGBUBdW9TV09QFqicwmu/iqbmYeDFhvW6Dr8jjkPxBli0JSK39JCohFpx6c8
urvSH4eF52oI9UPoHNzA+MoIEptkWjdIjrwPhik4aocfD9KkR36k7la5FM0qYuV4gfy4c3wsXSi0
0UrU0tn68LdT8KhRHpSLcbLKfWB42TZB9tsM4sOcDIg5ugsJsI7x3hfnEpHFMXjiGMZjZLkwJeyQ
K8BuuZGz5s3x5Xgg2Fduq9n0liXrJy08FvpOXeEiqXjuiy48/v0Cde+7QltD+4vrDeJFvGdfdJVB
JR5U43xxpjR/Z414dKWpzmqqg42l4pM/jAnv18FaIwkNm0Iy/5A44wNuZcas6e3QW+K3JCzP89jr
RYYIllT39VgXPXfYWTkwZcnBLvJ9nbbZITKjZl9o99EpfL21ax5ac1qz3lvyylDQzDJ8Hr87jmt9
QydeBl9YjU661fc+9Tw0NOcA54X+7V3et5922abPFZLQlnUZDo/Bqc953zxzqJr2GnB0OhfZa8EZ
iZplZz+EDURfyg6knzKmVarliTSK5ZAimNLPcGU9My1UZ6tDY/IW7TUgZKN2CZi3KaPATArDipJD
DdDgAcscgKSAF4OOgsdWlZDrdGVuqJr75WNcW5oeHF6hyR4Q3aJNrux2tV06Rz1F7oJatG2XIL+l
YBEQGkba7xxmmrk0T+Fs8R70q20esYuZUgOwNYPuyQNf2pYhow75cj5jeTtnMvM2SUgRr6i5y9vK
RqFRhTxB+N+ZWoSHjLP0fshImXtVi9/Jzs5qyIydjoBZu8zlRnKbSr/AbwNYie7LpUrIT9jAHLc5
e0pWULrdz5VgVDZOSdk6S9cUycqxZjqrCkhXARGvVWDCy+qY22rtvWfcK/QDTQ1HBfCnOKgueWWc
86kZ9tCw2nMYRaAPKpUBjjKWytHWwc1hwNZaAkLAC6fSs+pEv2wzN35IZcXHM3S0HRcZT6vChEp1
f/AHA9Okb1Twsjrb3vPuOMcTR0Wzrq5llFwcG9F3FsOK3uqBkg2WWDnX5TqqKuq80v6EKl8vm7rx
nqTHckI19hOd48VKjpiPhpTN0BBbX0VSFdfYb9dAf8VHgNCyJArEt0S+Y13UufNqDrtu+OmqTjzX
jtldg6R7Llr8U8zD9jJ1ouzVzdRP6XnDT1mi71E1uZgb/LCuwSgcz9PDYHjOvrV1eqIIZzuHuvrg
NUh5DCiGdeqV6tA7Dep4P/lnWnejjYzKfKmHfhVZdbY3WKXL2H5u4/Cm8pmLyGQ6n0qnWhKQnrAs
5s65a3h/yKRzL0M1D0sFiKBEyrvU9y+TmWekZRt9FXq00QdM8TLjGgde+UpOLrzPuGA1xuw6VY7e
tbr6k1dpvQwSv/YY+jEUiUlfx9CKzo1p5qwbboVk8kW68Y8uOucqIMyAfK+SpU1L95o2R3/FaO3u
67aJCQGQbZsrzv004DoJh1p8cCUMhY6hzh4NcrxR+styrQvpZGNLbFNt7AaTG4/7X741u5zIy24f
l2O06uImXc926pGgUu1OkHV6SvP5T8X1HQdDAUixd3agtzl4cS/P5mBeRs3jJ/FTPKtwRpdOnJan
vLkbW0TQs1qd5TGHvq7iOX4g0Jiebeshalhul52TYyAJH7t7Kfvolc0hHbjqSAy1x8Cj6noQRXu2
22xv1uUTfEjkZ5I5kEwbDjSdu7R9Tlx/6830FN4Q+2msCNRKEBFYTGUkn/AIv4oxoOIjrVPqUWX2
aLfc8CWViCvfgQ03oeadwqRE/LMJ6Gpl5w/saJmxqmGXh9a06ZPOfiz131Aw5Rl9BhPuzsnuTfNk
8cxYtX1pr7P7W4SaUr326Ew9T3ibRhZYbgbkOcNPeouM0nwM1aH1toStst8p8tTS02Z7bYdr2WXZ
Q0a4gMEztd4xJhLgtpqOLNg8vjEvDuNJViL4cJKuZPvDS9FC/uF06LNdiiJIlREAfZ1gXfQqcaBk
7BcTgXm0G94JdEyvTeLg/jiVxw4/OZ8KD6c0G9R11A7AdM56wlIoJPcvAQsqkBs9VYahcyUG8Wg5
8QLyrHsQSYuLKLHi40Az6LKryRu17rhgZB25avkSdczblO2Mu6zvt3TiWfs6dJObxBjnmfXa57m4
zJ1hPnoIGDuI4yOSTH4YDWKBVehEr02M7BrlrXzgUy9IMNYI0CItfmWSgwiwjvgxL3p727IdfWW3
jU3vEWXPE+nFzjHcAZGvAr96zfv79AxdoBl2BrGhk4jMF8lC80/p1LwCfffq9Sh9Q2vyb5WBc2Yr
9JiOHIaCTk7rCUrUquzzczkPMecnRvQyrcyTida/iNL+qcOgzO+1iN9UjbxTB+TFRhi4wpocJlpr
6XIIHfKhOlVp1sC1TiHu1CEP4cSV1yb3PoPIK7fKG55sI7o0CsNtnxZ6K72WoU3yn2lE9uhOQXBk
T0+FRDIm6CSZ3NHu0JPXm4bHkXTJSO7g3aP0Ypum8aNF2pBFie0tuCdJecg96b+N19reN83n9EiB
gEeb+vslcS0K6SNh0iwTrqKVwT7oPRN1c/QyLngrLcz3rhl6TGpQCZ0Re1/fKp9a7yE/0QKHd9t1
+xfFxY3Ym75ipqJx3r2PVHPk76s2shbhGFZfEyuiKbYAriagDyoYtwfbmXsGOQ9/Z8uq3smd3wFW
oZcWCYfTgEsJrB80eCpGfZsmrzwanfzRyEG3WCbzpiowKoR/9aoCj2lRAff/K195Ddz0YPrj+4bW
K8fB2QlUhn4LYfXburunDu71de4M3T22B+fQysF5qS3zn//Tq3jfQYubNk1GVTqdmWqVFZrmS3ol
gaVEv6beiV+y6hZWYfk62DK6jc6I5yJJHkHGGxfAB9tKyWdUnemhdUIg1lboP6aFVK/W311ErytK
g4tlSO7zWWWAZ2niQk5Jp+e0RGkjZHZsMkwYjDnOcfSJREVhU7/PkhUW4YLqQDZz2DYNmkOImw2w
QB9uKMpdCBcTdnG3l89uo7d0/QbkS7Li7E7kIAuHTe6E1Xw9ABbcsN3FUem25dku8z9IDcG2hvy/
hbfu7DmRc0tw2FjonAW/nAweM5x0l2an5w1tXKj6ljudPA78y6ocB853hrULLdFdhpmRtwK6/Dqx
e+j6oL/xjf2ZmoZmXOwh9KmpcVdgQ1s0XSofsH13a7aaLFhl411SHMVUXHRDL49DxIE3b/s/fJwI
hFHb3qtQnU2Rp/dXseVcmXTFlbGyJ/LjHnPD1etO0/0i3iY3T5/ryGieOb9FC9PI1NatOB+NBTP2
SDXt2dUIZd3kv/WO2b9gsWXE9fPpkdWOdZ5luepTPzkR4XDZQE6/qGC0Tn+/GIPFsocMJPoF/x9r
sl1Th8M2iOcjn1V2wK1n3aR7iPs+faxa6RxlrnmmWYw1nu88z9ZTFxr2m/U7a+kO0GH0qgw7ukAU
edNeWK0y1y/Jt6nx0jfteMmD+YEErAwPIG/gjdItwGAxcUSdCb6yJi7MTVs37V+iwZEyZN7KDrBy
t4rtay+yzyTEe6mTynnDJ6Uw2T11AxNJ4lm0FDtDc1JtcfHFYFwYGDABqQGNZ06aoxUZh7bikwea
8ubNVr8Tgw9C0R8+mCysPcEx54hkF+20tvINRQLBoslmIM/4QBFOUuFpRlXlr+1I0hBAdo60WfOq
UMXvzWGfmbDVy9xfQfnTjyLdcT23/c9QdbepsoKVFuV4glRxGErHBR4XvURhbR77vBMLdzLmFe8J
istsMfxH4PL/K4jUuVP1/luu93+BSJ/uXY7/tvxsyiwu/oVH+s+/+k8eqR/8gwU06VqPA9m/Akmd
fwAUCjxBEisIQGqSB/1PIKn7DwgIIHVwIkNa4k/9F5DUsf9hQr5EUHE9FgoOydn/Q3kkDJ7/EYQW
oQ9CChAc/1LPsVgX/msqtY/tlJ74uMSt0kVbiykP5Eb/nAu8Zr5+a8ahvQ1tzZCih2GlhOVSan4c
5lwuepAl24ufh+Vd6cnPfv0ofe7icA5n1Fnr4JSRXgkIkWs5naemYqlphr+TBMyzMaecYvAY8TIh
KcLmoV6MnobhTvdHljyFqbk2m4IqWJkFq1w7xsZim7LSXseKNXW2sIFKcnYBzCF8AhhukIVbi4y5
6SMQuIhulA1l4aYi2eoXkXtklbLwBP0qtmWtLb5RnpeqXIdNVewZXA6B5h3XmDSmO1jUt0VFHH0C
8S27iMFy9M6tYFPYVtmTb1EWkA+Ot0NNI7s9lKs6tqqjSeYRT02wzwmjbNnFvuDUAO2RJc2D4W57
HcRY3QFGTeHYfrCF04u2cbZRkoQbI4vFWSJ0LSTXy8Ebi+8mJURRlN20GkoA2G3as32wNCYbOBZs
l9v3rIypGjDUa5cVuyS5A9DBpVCJGO5trir8+r51yEbnq2ljouVtXeytaO+znn0Oa14dJc4ZMlSC
N4DKH0gY73ppRwdL0Poj1zkn9U9eMdgKX9zQ5VxhoJMlcrw5ZlLs5oyFqQeiH4VmEfEUW4VefiMY
gS3LaMUFdgMFBGGEeKWkWMrIJ2XbG8gNU3ZQaRefORRr3ELVC2liqvn6qV7NsXIfMvbcCwXTtR/k
g8TeshjlCDhGjZumEASGS+uN9Hr9YDb+qy59KiTdtF9N0vRvsLpWAOTgrdf9tPdKb1yGYE/W00j2
w+ug0bM7f5UkOTvy9nu7iW6otXRL4oAO6kqt8SdeTenJo8PKZ6lt3FuT8mYM5nO10J372PhOeuMX
ujKQnhjT2HHe1yttaFImAAVskQ0JECS2eYs0pZHEQKXeRM23xY+7sIkYXAWTGnPTR5Vb1ee0dJKH
TA7FozGQKRYsRZCTCT+r2N2NyeTuyNAQfPCzi89JEu4FJWtuhGGL6NkpV77B1PPsRWZFyja/BQUh
qr57Ikw1H6YG85KK1LGyvIeQ9yZ9n8iKte/4j7Jqd5WdR+iv0Y5DUvNAggcfIYb2vZqtfZLhlO3g
nrJb7+4VBDhDoJo81uUA7yokRjF/J0Y5H/zYbLmA8icPP66dxdMj4yJ9eWB+bN80+VwxbDFTFWjp
IbSO3IsXVgx2qOa4ACAAC25VjDvDMq2jLclq/PKn8LmOG3K/cpUji2/5oNTYB6spCR44prLQsFpj
gVclPKRN+sIafompJmQpWVzMoqgOgdNftK2zC2ExVHfvWHo6QSiF7QgBw1yLxMYCGITr0GgHKMkE
8N2yPEhd9dt0wCbbaru5jLNehl29CZngnxv7tUBizgNioIVpxeco8tHNQ3upLcO/ytJ75hHkX8ex
/8MOoFr4d4h5XOZsJ/PJezCLiGdG5axDSuEBg1PkmtRNsQzSEqKJV2Npif2HsgvlNgvw5FMmmSxY
kxknZv9bXtXjgd57hfwxFcsRv/XaSOgvmKow5vdj/7KgLKCspuHWVP1366UYNiJ7S298uuPwQgWV
aH78Hhq9HlOLvZihAJfC/lhNQxocx8bADi3tDca2joQZVt3CozcMNiYqSGRcZzCo61mrYa2c4I8I
5SviEegEC4IUazqxLd8mo2dcD7DxJrWUfN/6wq8WuWLKb3Xxk2MgeWmg4pVarBJ6JHaoeD3bbYro
U4Qk4nRdlAz7hr3cGkAqkSjXREwYaGUbeQmooMN0Nv3Iqoi3bc3esMFssena+o3hK13GA+3aJn8m
LLDCpM0dv4JruBb6pfBNIsm688mQyQdlIamMZvF7DupDX94t1MX4O7egx9hpt++bhBTfhEZUZtka
kAMW5MzaWtjFWE3ePbg1m0ILCxNGgI09xdyUynytJtoN2e5ThzGn93WAXW/41nc6VPs6SP0HIQxN
CpfC1nHe68YzD71f8nqYeXA4jYtyzq6ex7wWy1nk07o13kQcvUwQitYu8/weEik4h/ELd5xmox5g
jvLafO/M9YcdzV+ByuRj0+w9jSuhnZhOUvcxMEV8jWLLWoUdRbWCTOBquhuJWxE/UifBI27i1mxy
J1r1s7EuUnFyJHvuofDDjZVie2scxigSLIfM4pQYCqyRc5bDIDJPweDOl85PYHVUhbkLiuRrnkle
jpZrLLAWGDzptqWJauTX04FcQ3HOhWDVnOdwDtiLrQEo2phLgaK6ReKuJyok4AHU6ONi2oV3yX12
WDN0ntrZXcyyrqDxJBmLT+T0JYuKZD/PKRYdb75vl6EUKy6wrLZ5wPptuC+rq0c574uGRgqEbj2r
aN61s/iefF+d5oR9Y+a4PHy6P1MesNNumVLzd8sfq1s+RG9lPf8mRR2t545rJp9iDEkudkl27Qah
pngbSsM4WH3zEZAw3sFhJ8NVEciUGOtAa/jeNvTn/Mmyu31KseYi5vm9qWkhukp+AAfG6iOYmjUI
gfh9SveJbuUOGmW6tvHvkIDS8uBCOXpDznsKYv0I0kK9D2zssCWTJEhA1QTSeOGxhLVRdW++FX0r
MbRLL0Xl9uOe4BwnGNZqpblLIQiwFu+zJ0E7OMkQ2FW1yTOPtSZVyaqV79qbfpGV7c5WXIhViH4c
2QIMVxSs2PLLI0P/Oahj86jUCNvX6/xPVwXvspKfCtFyb4pcPBd9BeAjynz2OrN4HvzmbRCYSjtq
2zZBUEc3F9stpSoq31FmRPNrbIhl5ev00Lv6hjVoODFFFfitjGqHBSDCW/LDsnbE4dgkT6kEIzQE
Fi2jveNeEkb7pStKb4O7lZVXrfYVWIc/CPA8GrOH0Z5+FE1CvvIrtgOqXhAg2Mx1FW1HlU5L/ABy
20xWcTCw9vlT3z14xS3NMdWxRj6EU9g8h5SnUSziDL916S2phL7FQXsvvsZIVk3E7MvyiV+ViXwY
V9gbHHQiOecPTtZER3JenxQPs6CsA7TD2MVtYtUrV8fq2Uuu93PWkM93C4y39RVs3zCvX3j3bryG
Dmy/jvtVb7q3vmqv5ABl2QS/AikIxFpz+DT7rbNW5VycYo6rPKsx72dsorEf/ti8/AnXlgYBYWde
GfcLh2gjcn4ZGRQ4odm5hfOHrC+lx53wdnlhXgPFKal9E6PbfDt9+CHtKn43laQKc6p4wWHkg6JM
v4jC1xOVrzoATllEFYo9cbl1myclvjdSCPJK8ewJ1VP/YNpgCajmj6l1ngzf/WrDAnHeoWYP+xzP
I54ggZNtEcwevDGILxaX5QJKQbf1xnd3tHA8u5xKy2VYrUkYNz+y43P029i7BIOgmic31qbxx5G9
glVV9MRYE4Lanh5JPnqYuf1UkCvG2JvZ9/jyLOMrLII8io3XoBcHznEKa0dlXkppqL01pt9VgH+k
HS1imFK/1WWLUwrWQjjN4UfKjC9rvv3E980d8tCCVNmrDAKquU37z4jHkxaToFv5JEwPCPnFhjHh
28F8lWLnOxbII+hx+NxtO379myxj9KAbuxygI97/zt+/OIqmPygBFqDM+bOc0J+q0WhXc5myvdmW
STYfW1O9FmaJQW3Q34Eb92twD6Bg0eeIKkH9MA1iqJUzHPooGv/jC8/nvTKrR6OzzVWZzclBxfvA
54qzE+9cWgMAhbg5abuP1hLw9UL0VBz//TKGsT7Ew/hhldipRYxe4phQDdyQuOLUrKmpHw9p5IVL
WjFhQkczmvYUzSt2pCw0/5blSayvoA0qZ1FXyZs1zTRKdfXZaP14a7m6WKo0EiiKrNXwiB4jv29B
3EGB793ag2zTT0CmMZmPnC0B8o73Y7P31dXaWOd9guSYzTH+k+65htyzagNYrc4cbSKazxb55A+r
blKPGJRJq0cUE3I8wTR0ozty7asv79591X2rIYyYH5JL7vbusovxnEmrPZY6iyj5o8JJYzEr4rsf
ij1KVAlFsSZaEHjw3ewGyQXyGCZQlayjPKHWKPDD0zBnr6Uq6wW75PiWjtnWwqg59CEHZIj+N5wo
28qtf7ATmE9Gghl0TAwIGYWnELGTaRXPw4cxUmvvzkhUaRS8FzZRlLIbxRZWTD9yS5LcV4cEi2w3
Ot3TnIQhvILgI6GOlu2n2plF9t5n/odIvC0gmwd/VF/KBZVA5PzNQLoiw1Z3IYNobVHxmfDSGiQs
HqBHXRpuZhOv/4gEiKnCIXsjIbTyZFPmRCPwsGcwOaZFchDZOYuposwh/mDsFa45bUem4kYNw67Q
hC56g8XDFMiD5J21IJvCcZcZcNGkibfr64qEsmdsIm1e0Lz8g3QfhnwUZGrrzyFB7+5j92a0Y8J/
tjJxkufpMVav6Rh8etq5cu9e8RS9SUzah7DLD5Y2zxAye2Jtl7//onLW1q6u0l0tmwP2Ml4cFe1h
Eu69689vdpTbR1lyH6smYCwcOknqAEODe7/8+jQfmYKQD+4RYhmG9l42JndpPm3x7e2IN3kHfIrE
f1PjMtCh3bkEt+B6sLfJsSBGNj9TO4BBtzJ7WMVh0K5wZT/x4HlEk+WMk3OIzKUdky1nHFk7I31Q
Y36JaYAlr4eJ8VKRy2Qx4BiH/s7maNyIlEH3bfQMvU3o97jMiCSjFCOJTgHePF9jKtT4uu6/yNyw
eqae4JnJinUUnjuShrN7CFXvbMniHSu2ZEvoNtnStAzcnvdnWtiPT2LOPzKvu9h9jHdzHKcVuj6M
9SZ4tuoy3xWhP25wYHfUBEe/OQ01nOsj+tiVuwWS+jJq6axCIO+sghOrv1lYdNcplG2a0HPMZ9nZ
RE5e405LlrxeX01vUgvDU6fIz77zILMWrE/FxjCBn3NWtlMaIseMInVfpNUh7fVWYAVdmKZ8oQ9b
rXpr+hmLj7bW+ZNNbnEOX3OQLRsQQotxAN+Q9hTeOtOdiaUuObuJBZTScaWNEtZJS6pUW/dEwJdV
0yKoODLNtr/twNwnkfWrt1Yt+TbckeZHhwZ4KANAD9PsL7qerVwJ9ki2VKMleEwd6zNEkcDS1227
dnLXERbBe1pQLyOsxmy0Tud+CsNfNkpZAHKjz/vNiDIWBdHRa7Gchfd9bE1Ku2QJsVBTJFZRBzYi
dUYKhBR7FzOx0aPxzMZYhW2O+suuaaO1mZE2G9rqUIo1ts6FmGTAxtb6HjWyd4YtkhwVVJPI9o7S
iHxAeMGwLh2rvoz8qcQtX8yqAwgA/7/O3XnV6tIlTw6QLGMjszZEpC5+SxNQ4FCLM/R2v5KYWhZp
SfIM93a7CJmAay7rXUOosZqza1oQttLlT82su9Aq2sX+ECyJPF6qF3V31GhAuap5DQ3RwFfPrm2I
6bXFUa+giZluhkdvTresaV5UxwOtRAqZ7TP3NXz46pDr/KfquBxszNFC1tPSbcaTMgYMp/SRa3ti
gTIRiqyKT+huy7r2nmozIYBFNxOkGhO2kwmfRtzDYXo3OLzlQoctOu+SRc4Y53suyUCIH77Le6Hk
zEIZUcn8EYvvIFHf6IahSp40INV16jh8QM176qUfozf+tN1eNHxyVl1thN9vyek/qogfuBmyzxIG
0qCByrMrY5969yUZe7+TO7CF30FT73WpKXjs3IMk2mYmqlgLTsqL3KS8cujMPegsAqJ9djQT41qx
JkTtueAUeI6H6ilQFZXJXQjbjd9C6924R7oIu1s8/Hg2oYnW8t6iQZ9LOqgFEkWTVDcEJtpija9Y
UrNwz8VWaXIwST9zBOCqgYki8UhYdQ5bBWnVEc616bx2GWqeuINQnFrf5rD5PY/iJ5nbl1x465no
bxKMr9ATdmGhf8eElsknTicjdr4MXT/NY34nrX8PpnXz55GM7LDHkfIxZHdqWYl+hE901ffZpzYI
loaj/rYAUUi74/bhc2BQOQsb2ZQxYR/S17Fgl/zieO5+qtJ9RLdzCK2rqbqPsnafR6aAsUw25Lr2
GWGBdhB0f8P0VcaWIPtK+SWqq7uDEA2GCzc7FzcRBCg5znegwhXqKLFyPyZ70OG28Uq+R9nefKYQ
c6j5RwHVnJndUl9UfSEDX9Ve5N9lTctI05ycZuTFapIqnMGlLDMxncqu/upscZTutC9HiC2JLl61
G5UMUiH5YM5lnYnuWWY/k9gDcOMKz+7TTZDvJoFrPvhu5PghBqAAGA3yBbudtVcVl3qujoZzzcS6
M+rXgp+9TLtryDUVBcu8jleSQo4aByLLefLqUL1FxDavc9Bx7aEnFYMNgi6McqEFpBc2ZSwfe87W
yjWeCnVPfCTiNXXAEMHWc9E/aDOEjcwesqBJL2r0n0qkjFFp+NIYYqK8YP5QAQhSVzrgkRJzSfbC
4QNVf9oC15DrT9ye4Z7t59ru4MsSJTBPdfnD/pgmmor6FeVsC7pbdl5/q+lo3WO9U2gc5AAxFguQ
7q9ufyMPSPQY1sge+udJYmJlKs82GSWRhF3iS84mmZvN5HdCxic2ePTi9vFIpBKmH4hS/Tt357Hc
yLYd0X/RvKTyZqAJPEACIEDQTirourw7p/zXax3e9/Skp4k0VdwI3vbNBgtVZ2fmXmnEvWAnZfyk
ivodLMxCJPA54wTucIioAsBr6U8UQCOewrDhCLOz66bf9joONSzuVVqwnaUJZCm75l2nul5Mnczp
HPDE8yUzpojpOk0g9lJJWE33Gm8rM2/8VVI0aLIgGKRX23vbsEzM5I6DZyEVD+aDrThAUnqjMorE
Rrj0F84IoIgWN8BUiUPUhupx1gdnk8Cb5bDJU3iHIvE5A3XJouudp8jgVR5OrmN8lPlXo7x8P8Yh
EOQ1TFInd3IyjOXsOcM+hV+0ySM953YtNgZtyQuyX5wx6DvULJt2RU5adABZG2km1zmFCKgFdruP
GsRPwpxM6pG2BrARL1gg2YledCfnPHdfeg31Y5grgETcn20nNjamRiB/6PvbZOrBQtOuc822gvSQ
JHSPqHKcpousDJSxQ7gVVAsxXNiPPBftnTl22sqmMG9FKoANzrB8nlDhQOXf6iB3FnGavGStQH0a
7HPPTSswGnObuMGD3tg3IjwQKH1CqK7Ao08idnXa3rnWMhX7KbYZW7L+U8TkTF0W4GwZcd+J0FUr
kziLlI8+nevcDQJvxU4CO2EMk/t2KlkkRgFagLslwIFQvxEz704/wLQnU85ZxIqDBwJbG8fgtDZF
DVcKfRkigFActfRMtSVnFN//U6aBKvvMdljJ5bpv3B159WmdpC9i0qgMjKhkgzaTt2W07vJErvWi
XUPvXyaB/swBF1parRp70EQ4geRfXaWZBLmfosxr9lnAEMZSvHXWo/ldAvbnumaVsVcLA3nzVISe
3FgOfQAAVBjyhpo0evhRdzAuBwMIW2+x4VtP+dbM+WOznnm76Z9R+7vV0P2kcqI3vvge2n4lTVVr
rblvtlue5yiCIVlvG1rkWUOYX0uZEZoKysfR45NipcuruPOg6gtn4Dz8bnrDo18iYQTGoK9rB0EB
wt9SA9+xYapoWEIqgNeTiR94qSP2aMSkgzBJNnDX8p0xyp3hqb0QTQM6ORnsBy2leAyRdJKRG7eX
MsDpJrn5IbxoofcorfDMsQDpfw7WyJjZQk+p9VApFGKCzJopZliGoIAPcZ3o4wHCgZbOGtlHzC/O
7OhPMX07kzh6OoAko8b2s5L6yo6HQerHiextMaWnuhDvYmi5YvM3h+OuO473Scx+F7DEWqsnxDCP
xIXVP2RqNrBg6kz5sS1e3BHnMM5czlx68zPnPWNKwZSC3GVtM727mOPwgru4LujQEKZ30ILuz8xL
0jv2jz+SsNJr/pQB4C/XXmJ9WKEEr1Z8F8ZqjIJLNblUy9L95AUDldQu7mvYrovevQgHDK7MlkGU
sbEWwTuS79LL1qKSz5zy7E0Ct60bvaPmpqsI/lfAzmV+67v2tXbCg/qzhJMdy8q+48S6ba3XhqQx
jgXD1ngweLYm9rANk/IuKs6NV74GJplp3b0GnVy14dad+1fT9O75SgaQu82JzpuUXCH8KDvh7mMB
kDC2JrfIxcjJRFTOOucmJWgfQENgP7uaGXXq6WjV3CqTwniks/aWyPJ1ROhoLQBcXn9fuDUJrgp+
5Y1XbcW7dJ/oYs12Hi55cHaG7qy+Xp2GoFukZ/7Kk54t2aS9hK18H2pUrTllU8XtmLXHYVGwOgL1
axeS9bNUza6Zg9gRBU9GeIfL2lIgsqm5uHn3whoCL7fkCWBeTZdtcNakUnd+AEm1FqziYme/pQ5p
oCptLjK4lIZ7aqDBC3/auHG+LTkW067gPCf01LmOfgi78tiIziJkpN1GSrJ45S5pilKleQFmDZzk
bZ6nz6M2fuMqLnMWM1nWih6sLrvqPjvVdd7TqSvubKDuC6nZQEFCe1H39rlhgzDt4u8qx3CNG5Ac
NMWjPcfcCUVPFJzuUqDyZ/cUghHRJG3JvcnWE6J1n+70IGL1jV5dpuRiXg3cHu3uISIB03KNaMZ0
TGxjm6TxngX8m5ly8NaszdxOW9B3uzDUNk4miDPiutSky+sRV8lYhX4Y0dXTPVKwumEddcFtd0su
Bt8m0O8hGK+pyH5UFz5s5Y8KbnPGM63qT0Q+qfxhycryXnNoY0ILTnnmrGXrP2G0vw5ZBRhhvGPC
5nbV6C/G4LMCPf1hlyfiYS0vE2/5hUH+cVH1AzVzRnnH0eO+6e29Cbq/kEBW7PBmoj7UnF+qwjzR
TnEi/f2Bff0mR39npLSqkKzdesNXaYPfxva0ye0IDi4ad1S/1T5nQ353hf0EbeJJxujuiBHfZeve
6NihZdrcu23zjI/5PnNW7MJ33Qlh0Mg/WRM/lWW2yRxSVnq5H4p5mU0YrWrjrUzPer/Vqubmxt0K
kwoiUv5p6vjArvVYRsk6cbovZJjd3K6mLvsQmn6FpfpW8K7X4NV0cfpq1sPb0GqsxNgW6XZvx/rl
w4wFa1V435EpoDzwAKKG3i8CgGnpimfM3nejJ9MyCNSzser733yuVBNCm5GCercnHSfN5fnZGMVD
Ot7wl37CyT81kXmieOWdkP8i8tJdHrOYOo8n3yVzopXH2bLv4FD8JIq+kvV3jta9WrypXBcHamLF
J8EzzfRLLpO3sjBZY4ClAR0eERLV3JIvjuawfQTSCLGx9hr6iepT7AU7q8dM0dvhbM31eTDFoZ2t
k1YYyM88L/2IlGTG+hOVXO34KHimLGYckcrIF9E0r9uKS5u7J9iqxcS6Eu3UD13N/HQtnQFI9DIC
uLZ0OyCtlZq+BMC3A6irMxAClm0dwi9BOcXwe/xdaBYPYfRghOx11j7rSehXii6IVCJZmg9LRCsg
jmFhTaQnWLAUgrzw2e7zXdCWN8P2170F2L1yLBb7mnWrA09t4UZ5j6Tj985kEU5A4Y/MVwcawbYY
kYCovPBcpcYAGlg4gr1G+0hd20OgNZ/WCABE1Fv2A+5DXFQ5z6cik++wOq5VcQvimPV/z3uZ/HcI
0/vRGb8qrcZJMcxTK7NruPTn8Wkwmo+h2/RC3g9Svsb29OZ1aj0oeI593nKlvcht2X5NZnK0UcGx
Rba1rsKgJscpS1R7AD+rRIPj6XkF1hjOBrmYhKDEAFczKTCjSd6nMd3gGWck7hhr1+LLNNTFwhtd
gs5abK47o9w0HLNAaj8a2hStes94wt06BiV5zsg7MOPsEjt/tnve9oAu+dNnwL/sfFpyVxqCyw/h
ybEfOPP+TPx8aPjrIJg2MHncprhVudhG1mUkKigH8eiycRxwjMAdQC6npkIFSlO14MgCXesEa9ew
/6i/F9LMRbfYumrYyqezdyFMojrqLyxs49ErnAQUI/SRqLuCwjgwduzCOHkyC3PT9tWztxTGfHQM
AEwsTzCHxGzBOv4dQBm5VL9oLOhn8iLGveSH9ZqW/Xv3Vpn1pYs3Xry0hlVewRohUmJ38yqj7MCU
avfWcq76PPMkJ7nKALcIqxRleJTYiPMzEeZtCoiu1iQIXH/p2ogiGiBUXHmI1wsTgZnY93EwimoB
MWMFcmQnaKSEKY1MaO/DQZ4nzTuyUrqPWNJOZ2uvSN6I2NOtnxPoZdPO97uznbxFSsocqp908D9R
WylyxwON9YUbeZ9N8IRFs4vC/Ce0/SNMOdiIbrP3dfkxh+41LNL10MV7v0TB6SzwsFg5mmSre+YW
WRfZFglvyZLMe4mbtnJwyPO8OhgZG9pkuOw18ESIyqVH0RC26jKFN8Q9qF/gQJUsVaEAjIX5pm6Z
kRxf3YIua9wfd6nJs+u31jJI9eaQVbuAzdCQ1MTRYc+v5TxxKLW/ejr+v6Y2VasETSL/9vdE5P9I
bW5/gDsl/y2u+bff87e4pq//q2/rBl6VbnJ7sy2Sl0qM+/d/0XznX109sAltg5hwPUOVb/9nXvMf
+UxdpTqpkHccMPQkOP9P8Uzvt079v9Q+Ec8MXP5zdN68tklD1X+PZwYmmk1Y+fmO5eQfjnQFkLeF
Pjd/qOI+jJpJYWyQPSEO3OvQhieFHfbZrD7ks3GcfpEhnP4j2n7ZOkQNyBW42Df1aDdoab1khFuH
IjAXhgR0jNd58Tvt5A9S7aUSN66hIqtZaUUV0s8ML1l3teAutfpkk8dAh6rUhsMHXplsZL8wFHJ5
VPBlAYXZUjjmvMjr9aAQzbOCNVuc/gvzdUA1ax0SdzJNYTlWzkOtEdnrqD5euZY8anQRboTCQfM7
e9iHKXkdQmAUp2jMNeY365toKbMFnnsX6wl2R2aeGBreUQ9L/kAWFQDYbKZU/0CgegjJ1y2kolVD
rZ4UvjpTIOu68tl9IqSVud7SY4Cm03ZgVcLhUMkpYpXG8SNLJ5cmJKbjB/h2IvG/AujZJE3ita6A
2i0D+6Jv2F52UmjbCrvt1E+dwnDP2V2lsNw2cZBCgbpnhezOazY/WMq3mZG6YQWt76KBCbMhfacQ
vxOHCa3AnCC3nyBk47YzyilIOF4nlvLCnPJL5oIdmBtAvsa84rV60KGMI0Gmim95cBWAnBatfo3A
DMZVB0/eAB7qBPg+Hs2gakHx0V3C7AHVHOjESUA5N/uQE++h0kGCwUB3ZucrgIlOd+1LGflcDy51
iM5Xxo1/qbX1GWzdKpzFgwddPYSyXmMhJi0al6sA7JTpCJYpXaAi3WVWkPa08K9Da79pnQ5Lpdpa
9j1S3ncNQ5FIygugq/vJnOEpe/7OlRZ0C3jwhYQLrwGIh8C8CCex1UBkthDkfS+2uRSyqwlbPoQx
b7OG1zewzC3o8xUU+ra0U4Y8+FfQmdSzd1r7PtD6VuHr/V7usX5wVSDbO4pArk9floOeyDw+xnqw
phNqYbDOA8+PVz0nr7rxjPYoa7sms8BbJhzyI53XkEu60NgUJRvUkljLwq+mK7ZvsUlkGB87Pd3b
GcYeRhLlxM2OG0txod2u5Sxy11ITPPbszWspOVAJn4CN2HDvBOHr3EJQ8ydCyyNU1YaHsZ9q9p1v
jsceK2KZaAQFUpyl2YOCZkVMkvBbOKzHJiSYjhmHL2ZDb9pWdl2w1jsu3ymUN+nz7IrjZlqV3fBu
LKcwKnHfGh5EHMi82K2OMtPfSy0K9mBIntLRYq7CKhcWa8fDPN+nWnJfVVy7IwwFivOQbnvQiSij
92VrTxsZkk7ThmnZ2va5yiBOegPmHk4AMxlw+5C71Kbz5KX3E31nfGtkGPdtFjkrwxzdRZc0PVMn
oCHGlbuyVf/omhGuTAcKWfoe47fZRYAAdhrxcwRvZA3D0FZ6J/2lGQ/R0s5wj1lnmW9sfnMZxZ8o
uUTncBTwQbOzq3OWwLc9CM+pL57RN/wcGOcUkArUEQ1rIWw2rvea0W1+ohlolQOoYc/Rucdj/ZJt
Rl9HZT4PInEx+Hhh464BVhhBA+ddEaj9KHPlQ4TcFCiVU4Ga2fWEl9rIJxpj1m955zkbW7MRiQGL
iMpczuMXvmpyQ7NdEW+hRWXoCzhV7Bzao9usqd9V/FvvftCEtQBvy78nIqmpZXead9c3VPAUM6Am
xoHGcGnm6YNj2vYev9ukPEGBUQbdXoInYg87c5+J+XqrghtNr6Aq0sw2YxuLaxUZ+wgK4Fqvc9Sj
wc0B23p3JMdReunhOrvC2MmofIIbFm5YXNxahPbvqglBIk7eeYBCrZ/Da0ImgzbT8UK19yqerYAF
4lHcD7YE5D3DTtXmsnhuS7gd+nhMaeI4Gz4PFD8Iv4pU4+8X2covBaGK+FNLcbl6yRq76whnSe7r
yZTpc0EnwEaWyR1LSyO2IMp6QDJhXTCl+FwGJu27VKlRVGg5xs5J+mkV98SjpeMHG3Pq7vwxgsUc
hi0b9ohfSfymEb17IGVM3Zpub4Ke1lqWfIstB7G32OsqaoCj556IIikYbwFSaqLmxI+XjuEnq9bU
rs4sURcjHVRfc42HpFsS0RxebVPOJwBS175yysPY8qkacWgw6yASGr6qhJDJ/FRppK/Axt9RPALX
dGyKbR3Mqyqd8QqoxniNa+PIA02yIWclh6l+KKs5XwOOMHZaE8o7l20uqSBwCILUmvalPMfV3gzL
jDsp0eCSRp08dT5wZxN48qw0Wq14cwAJq/0vfWVNfP3KabjvIhmfwU6ezKhmJnVY8pZO9cmzxn2Z
PSUt3PK2H+/AXJTr0gwe+5Jzq+mLl2zOv3qL1Srgqd6Ka2k3+/PGJRYJPC2GOkAGRPe+ZcWoabvu
axqblAvU6WkI9PoATKKd+21sUeU12VrGEdhm0Jnmu7ojAqH1V0wF0CB5cMbG7FdWMKZbNPviwALK
Ki+67MSK9xHWR8CelW1yEplOulobB6um3XTe0OxLtW/EtrKN3ejlFiwYUVZ/snhhKTGhAgQdmU4a
8gcxCMvMAs1ZAy516jJYFfgAB8QmzLd2P6UAv0YxbN1K24ZcVXsx8wzsWeU4uXQ1N73YNwjENTBV
yCPo1WMScjp5+4ULZVX9pgd5dzLVh0lvPnxWMQ2AszWNh72ZUTPDm7YuyNW5tojp+NGMpR5KphEg
ixtRkXqvAnNcznVBcM5I3zPyfdDkKvVcok9q9DsstgD11cpiwXIa4k84c7fUdX3LvyF+icRzh8PW
vk8B5bd6gBAjvOYWeSZtapRIxBahZOEV26riIGHGRrQW2SyX1FW1u9qNsrNdbCfXg1tWRhzkRmLv
IUcRXWenu6cGrphG7QD58Eij57wUHiJhVnkfcQSNwojV1zjL6V6gu0eQookAPdsmVDsz4tL09NrA
rcx/OA4FkH0a2BSZT2GX4MWYU4OH5my+IMr069Zy2pWlad2mbXmr2DT4CZTFtnb2BNkPetn0f0zE
MsPb9bKMX+1iNLZukSiRcuaMVbGSEIY9qH2nx5KeQeAlNudsMxzqTWfWYpWV8iv1rYiMEHYVlvIG
rNouYaRrOmc45sPJN9zpDt6hf1GXDGvKzmXsr0MD26iZM7HSXKDCLpbEGnLigWZmnlNdQjbJJKg+
9fm1s1htijndYlFEx9HjqG+OONK1S+W2Qa3elFXJIva9TT2V5YMo01XmywuxOvmAk1OdWwj8bBQ6
u2K2bjgPtww2LVZHDUXHYIHLjr1xZ+QW6lWQElTI22AN3wZLi89t67rkNGTnelwC9Sc4rexudOGR
Dgm/zLFMlibibF2XpnkO3PeCwMUqrM18R5qJvB6DKgCu+4nB1VETbKtm2VRNtRnjra/mXDoANHIh
s4FVWtrruuZRACDlYLAmUKlJuWdkZhd+aagZemaYjsjy92q6dtScHZT7kaOLxvhdgpjIyv7DreRe
U/N5N4VHfKUfNkF2TfPcGMGnRxyLXPm2A8tBKOwzZNyPGfud5C1ABJgQA+aeceNZBA71IR994uw1
mCAj8kHiBEfOpmdNyQrIC0QJzyzH7ESsryKPRbMWIcLiENER+PBR+8QkN2yXbluEiwYBQ5sF0jIh
H4QNB4FDU0qHrjQP6iFXBiKIjRhiKVXE97xPB5nEj9r7UdZ0da0wkvt4UyOo+AgrPGlb9uN+eqW4
5JN8ofh8IzrS4zE7vQrzbrZ0oZGfAj3cGcd6RYTwWf0is86efCfYjVN1aNPh2tjhva/UnxIZqEIO
kkoXSpRClCAVGUhGOdJRNfkHruw/HZISuS3WuaANKa0J+NayR3yqc/Ijs73xRf3YVtHLIC5RADUD
yQpbwAGtpCFkzQhaDcKWaz9IpXOpv7BB+DIQwEaEsJGfd5QyliKRNUhl6u9loF5khjwOSGn4voCa
7UdlZSLQlZtBqW40qmHG/SpxSHIa0lwxwFgHmKveIEcXQ5Sg+sqdkjsvSfZVBWspjsrlVCc7ShBX
jB77yBrJNyhFcEYadJAIZ6TCQmmG9M4lvxoiYmIPS7gtjbcRkXFAbBw7lLnmA1rok7bskCM9pUvi
xG0mhEoNwXL2323kS2xtjN2CHHxyhZT1Lu3xpHG6TpA9Y+RPGxm0ltWnNekPvWniLnNgQS31lW5q
IqCWCKmwrS3Wd8xXemKOLlIrWbl90T8WSoDliMOBfu0rZXZAoq0Nb+2U+c1Buo3PtdJxZwRdTSm7
mtJ4tXLPRJYvIw31N1U6cKIUYfBYG2CTGkKxDLlSapPjoU56v/WcZiExs4qDw5nSU1ozk96dHRmo
z9TtoEVr1x5hWkOgbjqT9jJ9QeXhukPAjhGyawRtuFNX9uZ5MZC6C3+6+UTiCW0f3KzbpC1Jtc45
DWWrdvDPOlVqmJEFnCJt1/rNqUFUNxjDXER2F7EdaeClR3ynKw0kjIMab1sHAhVvHTJ9Wi48pdp7
yPepY19d5HyJrM9NaNn38kdH7reR/QPk/xQbgH/pvc1TenQU9rV4nzxEemwDB/sgG28CM6HBg5HS
PETzU6vLrcBy4Hy3sLEgamVFYEkEWBMaFkWCVRFgWVQdV1pvkNSmDqmg11TnmZpjcgjk+Ai8UlRm
/jJEse6xQ9Qts8QekdgkErvE9eMPvaVdudjR7vgF6HrN0u5jQdfKNFSfOjxIdqxWopc3wopxlp8D
rBndC4keMG4Vxd5nq6fCwmFgBMsg/9BkeXGVxdMsAgwfD+Mn4gY3YwRVGEICY6hVDtGMVdRjGcFB
/g6wkKJ2OpQe6JuQfDgWUwoY1x1gFxZbXTlQ6mKJnPStwppqfQ5vsQ3bFXRHEb/SdVkqJ8vC0hJY
W2MTHe2KlifleY1DIOjv4W0/YYhVyhkzpj+mcso8LLNSeWcZJhoC/KrGVGsx1wplsmG2jRwmytp5
HTDhuKexc9SfSD6u6/ytw6or+ZqEQfbYVfGakpz7SXl6IeZeh8mnYfYVmH7cMKJFpBksHY7rAFuQ
FYEHF5uwKOKttJqdjn2YMlhY2Imgzh5T7MUUmzEyp2OH7RhjPzrdw4gZSfFJjTXppYxEpqZuizuv
b9bUfqIhYGZq9rt3Qmg8+8rnRBwj36S8zyl5TpQXWitXNMMeFdikmIDnRPmmDLz0vo3OYuK01GCt
GspjtTFbG+6uhXJfHWxYYizfLEo/18qfjahxh9+IZxsOl0l5uA1mruCxiblTHydhHhrd2lSG9zzX
XNVTDRg00TcCY7jCIG6DS41dnGFrQfAiK6uYzhjKGcbybNtQfonKTvp1CBCdrGaTuOIlGKtLo5xp
B4taKq+aXZeaYCn+tYaRHWk7FLmZiZgbB+qErhzvUXnfcP3eDcxwdvZmrPEyyc9FW+xdLHMD26xU
2ASnWFInszYyRqORVZnsycZwLzHeye/fdxjxE4Z8ijHPPsYtxai3lWPfTMdaOfgDjGF2sdNkUagM
Ejb/hN1fqINeE7I4wRjItgu5soVLPMCEHYOcA0Z+aREeaIr2laDEOMLRG+2rYw0PgqhBXJw1ggcp
AQST6U8nkDARTBAEFDrr1SCuQKcx6MKMo4GrdrwOaSxe9T691WTI7S0m5Kon+oD0eKLVh7c9oYhW
hSMISeBx4qNh+5GehfVIdsq9OCpVof6sUp/uY1SKUuUu2JW6mO6q8KpvKonXqfV74QOe33Fw4qtC
emMgxqEz0UZh90cS7yiJeWRztTaD6SUzhkvPv67jQYH/PJr92ickEqm0yGRS4u7ML6IpoYjOa8xp
jjg9K3TkTKicmjjiqz2xCDLAeK++Xk1XvfVu/xyY7Xsh81PLti7FP9tORSUJtKhkC2A2k+exOJbT
d070JSEC0xKFIfefgCBT6RhiMqHKy9gqOROqDA1nROA+1ipW6Ro2btb4QZzoCd5EmvdYEsRhpe7g
q2ROqjI6GmGdVjzOIaggEjw5ARBTZXpMwj3Zb8on2UiV+pEq/+OoJFCpMkGCcBA/EFGdtEFQUYDj
7hiqHFGgEkUM6I+pTfhpODO5cmBig8T3pks+7z0CScD/uF0RURIqq+RV9Rbe1NohxKQTZoJqlC1G
4k0TMadMxZ26n4iWYm7gz7lKQ1kqF9UQkBpUUmpUmalGpafY7L0TIbpC59MiIZjqaVgKVrZLNwsp
SwOX7qGS/bHiWj7kDgN6RnLYS3r/YIOQ0opEP6I6c6ojDDaQCvNUPKwiJ1apwBge+p9cRchismRS
hco6FS+buX+6KnDmkDyzVQStVWG0gHwERq0y2BnhN5kKrQUqvtapINtIoo0JYOGvehVzC1TgzSD5
NqoIHKjceO2QiutUPE6Sk2Mi+JxVcK5RETpCh9dUheo8Fa+zVNDOVJE7g+xdSgYvVGG8gVSeSzpP
guIgf609Nyq4J0nwzST5bBJ9oYr2OSrkZ6m4X9wS/EtVBBDfjaiHaXBuJh+YkBM0VGDQVZm4bJAg
onKKdyDW0DJNw1NJLzPPLWG7r45mcfxh1IPhHy9CFVa0myuhng7kcNquTJV4jKDwFioDKSTzlG9S
TVPUAjqlH2ybRvIKJdMGmb09kb/2glVAmJLOcuupyr8wGT7EcMIgXcKyfBIqg1kSxiw9voRkM3WV
0gTqyYS8tVR6E44HJyHl4UBs4dcS8kQ0yJaeyn1GVfoRqyToRCTUUdnQVqVEM5UXTQmOWipBGmn6
mkrlCX5Hp1xdcqaBSpyGafjuDBxPowTKoSYFnYMeM+fIpWRl8PIqlyR031Pl5YzRAjZBcedU2WPe
5T/E83Z1HshN4PLpge/hoUawmYAvG6k87l5gKjIBVKwkWk8aoeBKpYMTYsJSXclCJYdbX5W0G7TH
5JWPre63izFyETdKGi0ECF6VQRYqjaw6joouXjGpwjpQAFJw99ZtNKrnGHqw/SAINnsEnGuCzpnB
Jeuo7LMkBA2q9nu2ty7RaFdlpCuVlp5tSpXyHwx1oKysH6lU9aTy1dlYPtcqca0Rve6IYNdEsXnE
HXWVzTZUStsWg1xEElC2AYTZ+jJAPdkPs19/FkS8SSITZVepb0oboSZLYiUVTOQWLplKiEe1MbMc
ACjMsL4VyJ7XR9U3Eywnt0vIPKdmuCR0rhM+twmhwxeCj5vtCsLpI6aDTUHnMHo3KH9vISH2mDD7
TKjdJtwOoPYpVGl3UzP2PLJhfRKEH1QiHsOQPWoi8kTlGauwrgjPu4ToIVVgFalcvU7A3iBo7xO4
HwjeDwTw9YGYxNQ8Rqn1aYrpmKqkPk1vX/ro7DIi/BZL8J3nrVGHnnQi/rRZfWnVi/Wb/OfJK9Uu
gM07GUmaEIvaE+BqjFkb4B+7MNQeQcNCgcNTMVUbBimrBh4rB5LVA4cVBESQRcxKAibXi4tauJjd
8SeOxSVB9Rv8Kx4Km8zhRtcE7V+zeIzG/GYW3dmgsI0FiUvFMoSjtiIG1iNQmHumRDbn0KtLUEoE
2jT3QD8JVogr9ojT3y7rFtkYAcCjPJ4okAiGlneCeWxY0Ig43y9tVjaGbNiOPTRbuDGMEfuR1Y6c
FQ8nbF913Tm3mujWcZE/0lmTuen3VP5EKYJGybnRbpHTWR3xCuOoBe7atNibULslbOSfhBEE/EOm
HfTUDxpiyMpMHqVKrALXakfF7f1HmbDc69Uf1sioFegz55ici24e1cV5jAaKV6BH3gW6Afarrn/g
TB8mPEXBkoxdxZek9d6CPngKIQDPv9s0VUIsduAwIuQaKveDrzZvCtE+Rw2WIjXlzRNA2HOq9nQC
ERM7zhWjtvrJWeUxxvIBKvM6MVpcWZsinNZgpSGA16qpTSDblfEKRguAdPWBSqfhr2/9fldT3/2n
H/un7/7Tb/v9HX/9eYncZpOF9VQoirf7mKSVQf8fL6Foeo/FzaI8UCZWHkq8Aizm+VqmIVujuV8e
TPXh91v/+PC/+LER84ToFLIIS2YZNcZRdZji2V0RC8jBFCgKCdCzvz78fjfwvHbvzU9C7/qWAlmz
OtCuwh9AVTlIl5homR7W+Qwe1GIuUZ+uPbIZocKH5aEuvJDwlvrm3BpnoinjJvQTbsoBic7D7wf6
Ov7+LUljvctejZUH7Vavia84HZ/v76f51zcz9bf8fr+eoOEMSBZeLVjRaBxxGGnJgpAy/O3D74/9
fvf3Jzw/6vm6/+dPS/UtL6eii+fFsKxsv9LRLPnBuny2x77F0UzqAw5afWhtyoptfSBhkMUNGam6
Ofx+6x8ffn+soKJ0H3Sfft0/hNrwnecUwbiCGrbQz+79CDnOs5LPGfvmZHkZqy8t4LtkAPdp7zIW
LRcF4luuc4vzJVqVOfxk7PAzpfLBZ+7JZUVPsDFNqyCgeW/mNmk5MEiLUYhllhnhPvLLc5/U00HY
084QrFW5U3/KxEhPmuONSyipb6NTA2TmIci0DNjEedHJYB96hoB0dqoT/DtQs7IHnVLBTo5cMLnZ
H91rDtbo24egGyaWM+ernw7E8O2wvYur6KBPzadI42bXl2HGbL1I5VCeJIsap9ZmDSYc3TtcBoJC
wltXTr/3mj6E02Pw15hAjDWISwt2UVMYMC7bR5HHo8rX5Kma6N0ogDrauanvtUG/WIMhT70jjgbr
z4eZsp/ahLPKOXzxBOM1P+ogaaOytU69aVmnqY1491vjIdTc82zVf7wiS9b8lu4Es39VlPZRJImr
aoMeknb0955hhfeZqTbQIP1r47vBUs/Sr80fabYFQW/O79RrHjv2lT3+n/oj5Jhq4lXNAuTfWHCn
DuTHMAqKSKyqPGtyZkcg+VN1EOp7MUO5RV1Mez1bty5fFcp4OeLq7NNkWVGSyPSKk67dcJfGozNH
YhXXOZYKcls5G+OmN8A8MJ97xxxF+ohGymJYeTWjxkPKaqZ7dtN8/Y+FRDBjsRHsDaxFac6sdLI4
tpp4MHFUJZ6cqT0DdABKBGsFMimmE607i6kMpvtEfSZ4TxruHMcbQ4fLGnp+tx0V/rbqxhauQSF4
EgU5xePmK887fYdMd+MAwu4mX0QcJZImGCoFnhy/Ki65sgB6WOvfH/vrp39/hn1Iioe6ihfmbk5I
aFr5gh35Fyvwvzt3vq8KMLBsED9SUoiEJk7U3B5SLXwax6XUxg+3sX70Lr1NRXTMCnZvWZ8cRuOW
tFEBRch4BnLTLLSgfvdM6s6MGVW2ma/D3Hd3RW6tbE2/d1pOioY73FcYMDsCv02TH2oruZcl57y0
2XQxi2OJRac5+3HUBfbOsvL6F7syd33WSmq0zZrCAipZYmikbsg5FSTptYnycVklsb0sfXAQttHf
Ap5V/8HdmSw3jmXZ9lfKcvyQdoGLdlATAuxJdS6X3DWBSd6gBy765utrgZ6V4RGVlc/e9A2CQdIp
CgJB4Nxz9l5bm9zHMYmYJ43zQ623iobWieXtRk7gi9zOeoEgdnVnvJeaSZnKwlPY7YNeIJ3Rm1N+
YLRNWTJ529CCajCmLThEqe4L59oxRiUDffAI6muy5BMhpwGxTVT5DiY5WWbdhub3t7GmCHMK8dYr
qOkw8TABySHQ9LPrApENF/nTYm2HSNksoA5MT2HCmX/GlJ8Sx4kIXj/q9kMIotP3rGSnGdV0HrPF
9adi+NLb8slcnpY1RS1uoges8/kl9dBs5KQaQovZqAGoa5IgLdXu8PhMnAhXdE4N/mjQXkPF5NWI
S2a76AYba3kPyfpk4do8uboJBurJsu4440M5KekOO+XnGeq9NstLjah6C+fvEW7REf/vN1N/GId4
pknOzAKr81uJ4iOr7Hk3O6vXafpRqso7NkxIHrQpdgLVM1IThnHWIXDakTosxKEGFus8NCDp/bII
KBwjuyGfwd0aF5FSUbbGsWcQNpV6v2k7j+DgUvn65PKBssiRic5BWUEcVWIBLzXi9zk7VHFB0gpy
T4sMk/0E9lwW9Q/Cyj4cQJibnlml6CU9ydT7BKVlOsSWgfuztPRzHb0PsW689hYNF6s9FY6DHrif
4GtlhGdpdzX1mapQoJhN/T2vdU7TwwkB7k9d57wPXYoCMX/wKM4GY2BlHKEV0xIdaj7ZfhULaC3O
cFlzBY7b5bSWkq0U59liZGc4CYiwBqxuM9GJwCn9nkK6ortZctxYLMs8JuTRd7e1yzMZhUjVWPxs
IltW9xPthI0xuwcHZtKB1W4JmU59RjH1MZjpj7T/Lk1Uw4Mxh4G9RAfOu+ZDwc4i6G1jgP7bTaz4
mQdMn12VzEHuzQ69s67bvQur7Hc17eXONsntqL3K77rpXo+nflvbDB9B36ggyyQi+PdYk8vOYkXJ
x32vIt36Glr6jzpe7hHmG6RaNe4WtJFfMqHfNLEntsso+G539Aptg7KZpkc8A7bL0B+CnQ7xkEgF
wyk28faH7RQUC0eXHdWPOUvPrWaQMwLa3dg2zrxC3L4ZA6g3LV+etQUkFHlcJyKJ76yqS/aR0D/F
FjWzQTKZj7Zn8B1yneDdUL/l5Y9Jy8ZNm84shzmz0dK1r6mFRKcCm+2aMJ0VyjcvpzPWNiazM7Rf
II+2jtG89YSm723VPNKWRfjv6vcJQ6nGip/yNUFdMqnYeiJ6YmZ9oDPk3kUOaTRtp8QxjRX5jXNf
HDwSybauRTxvlVdQXCGtSNn/tOvlpRjLgfe2T5ZtXPpwTl/y/h4QyvdoGp5rtAcUamQOjyLcNiGG
ozR8oMtCVmZU030Gus/ZxtwP1MabMNI/Gm01G+nraqG2f1R0gDcUpRBy1th34t+Bp6X+sCbCZ5n4
Fq4Z8dJRB7M03U3SrQktOe2JNVE+wd+yAyeZ8Zf5TQewfV7z57XoR9mSR885TwYMxowznhq1g3mF
6y0mwR4Mk3udCbXXR3AxYs25R9ucHQCezoyKpXYQTkugAMSkTVeKETQYvRriXClhCFej5ZpGwx3d
l3xv9eh0xNiE27rOPkCka1A8QhsHJVKuYVF5uSswRQVOx9ZnWpIiPYigo1evE5ii869n1qeXZl0F
xM/o0xe/FH3vE2SWn+2m5lIVqXba9U39+ushmpN9Y+rjYQ5Hc8cim+HiWvzNERMLPEG3ezZN5APc
6O1sxeEpyT0knLe7S0PDucgjON2l/lIuTsfkkJfcbshQrHZp2X/hUXcQY4xGQ+TnNkIaEa/3Epel
S1fI40w/la9geRRqKc+qbasgARcOOn5had/ZNjHZjq22Rk/WqWMxF3am5W0uyE4FPlOeObmfMeim
Wz6gi+KvPzfrTa2F4w4H9+vtqSx2Qx9lCb7lzjKz49gWybHWrK3dGt7Bjdqd4Rjt+XYzjCGYSIXX
0vH6A5kDSNsbCMlhmYrTmJvWJqcNEuQT9KpoIDMbEEzEJ756tJBhlbyARLgR62CkzpDCqzPaEqgW
nAI5rosPPSIbu8yyQ5/gHiROZKsKErfMekVRiaw9I3cUQd8gFSgSDh9LoMRLoik5y6hK2Mb0G8tW
jgdUpOeR5YmPxaz208bd5PpEw8R2GE+ZM5E1ulLnTvQoOpSx16WEpLSssMtBrcm2614GZVmfMVC6
+6qLLl1KddSv2XSlBSFOb6P17BIxCLk9CRoPWmRPEzzxSlbuTrN1S/AvzhyfM9ekt3P7hQkdN/gr
1SQr0LrshGhiYNC3ybWOvP7YJCK4bXtK++l8u9fBgA76lCKqnZt7QnGSx2bgm6Y334xILEePmW9u
JBikBucI+23aiXoEwQUhrFbUM9rS33cFG5CAqTcYwQcYCy+qbDGIi8FeL9tvtU0HrK2tDEUK5dxs
2O/s6B0pO/mVsbYK4EVV6IQizUIp5dJNsqco0MOoxU5NpHPEHD5psNmaj+ZTOFLrzV5N9Ln9Jof2
JS0QQmuwQwuF5HIg8nZjtDTMcdv+vGn8/391MRi6JWBB/+8uhmvSomaEI6eSv/3Hj7IjKPH4/T//
9o+f+28ng/t3XZi67iLN1+3VRfBPJ4On/902TQszG26Cf1oY/o7sC28VLiJhUFE4v1saaIs7NJwM
rm10pNz/J0+DoWOUUH/yNFjAWNcts6X0TGHxx6pv709JGbX/+Tf9/yQ03qxMtRl6fhYHFENvvWnf
eQWxU+YKPASVHXjasOyxLLgHUrCP0TQDXmJSfWgMuBAmMVx8hR6yRqJS8xY8QF3F/FC959Dq/Ujv
f0xFSPkQLdUpKzLmgdH4c6iM8tLOWNgc0HCoKhbUo6nYSBR1EdgmZ23VacOdTL+IudplhlEFy9RC
GWgcRjQx5UKHHcLIlx32g7M5FrQUH/rVtCcUHrY6GiHW1Q62AwY2YM/i/lsUy9jvXPOTXU5wfYE3
BRKRBML5fMdVezkUA5KjXhHMLRrAIm4CwUKvvPs0G1D2aWW5S3EVe1rIulCzsofJanvg8UOLO4Bm
3ZKL+aQX0TeNhuHJZAT/3HUEb3Z1+DWWaXJH1yu+c8IIeaouCGqZQvr/sFS2zTCwnFyTaQuJdL4k
uGnbpJq2bT24bB7NV9qfnEsbWkx7r24Z5BAW5IY9yhHkf1yMiyuyQcBs2YDTBKkikR77IkzGByDI
n1ybPq8BYeaTKz6moToOcTn8INcBtGD4dYSWBKcCvq6mhwQvpzWJfWNQJwkx3hXCMEIHiwAb1ksZ
ctUz9PlZ59K699qGN0JwXWuz41PJhThuh7PL2eZhcfhAFVDCfYV44LisvJ9Fyy+oQzdVwxtD/6W7
XjXvcgUcrq+eu5gScfEQZj4h1jgDVaxPmtLcjeANGZwgNhZrrG5IMOpMtM1GKs07zE12Ivey2buS
P1JI/TTnNhgQyLe7sUu+DVSb5269EfH4j5s2TrLfHt7+9fa620v+1cPbP4RmKlgWmZfbI822Lb8Y
pgokT8/45i+/4/Z+IEH5l9tdMCgepaD99JfNMFlfMC3ASy7bgsj0P23o7T3pFc6bsIMv/O837/az
t58wM9hprmCSc/uJP/7h9jCiaoPYtO6N37bv1ys1JHI21XUUZTNtiX++8Le7txfefs3SKkSslgLM
jUk4ps94ud20TIOZ4bidb6NTuIwRykNzKIjQmrPuBL0828loei6Li73i/f640WYzuxBpwXMaq+Uo
JzzPW5+bRlPfyRBV2/j19vLbs727oHNwDVALkXmyxva1EXm1rQ2DOlymdXuYh0us1ddkqspt7HEo
6aLQLmE3apfbPaDJaONWytzNAZI7E2JygMBNaozbrhYblugMYfSDjYzzQnKAvGjrDV0B40LbIzKk
Cto+f7UcIfe3f6d7xYi3HS5A7edzqVnsajL5doMazUvEKO1yuwckPqRamJ+YNdOU5wNeMYaLkVrk
UTIQCUFc0KL77+ecGMV1L+gFr6+Ym/Bb48VukGcS3eton1VR2ud4hNGoxxkJAOt+hw8tMcErSgmI
cKWXEsnaoP5qqayXHATr7VW3G2Hn+q+HzH0JeRmzLwZLWk6e+fsYonyXhZch35npdzsUleTcMH7n
P6aeh4IJXqfDVQ/N8lsW0hhH61Ggk9DVtXCyl1J19r6pR2hUNYvvGSf9VvSkdcqlmi4w2KfLnMbu
3iuq56Kcp0u13kyp0W6U3qB3XV9hNLQ6FolpdmTZYBFJ+EBXxQ60sNM3AiX/cUqqYzyXMRNVboYp
JQEni32GYvo2lxoWEKbIpcMbDkmToWNDoCjLN1uK/LKEewZl9JRaqyHYTFsuCGSXiwib5dJCSSPw
LjwBYv/H88tIS0GYbrq7vSxdj/zbvY8aJqLnVsDPj6NGIFkSUV/KtZorvXEVGCnjvjRBM6qOlFgB
PkJPcFoMQ5NfQo8tiRYtPVA6l1b3aWDek3HeuMzTQhoJkEMTnRiICw+dValGDn4tQuIhLXRkHFiN
1KYVK0EfxQ1zuqdVcV1aQNOtSXzT7aGJ92Y3m2GzGcRcXFkrQvNBTwj1ir5XixwrSaNHFkUPTZ93
28pxyYrK0AplEVInmaqcXtDc+iiqvE2PQeXesVCkS5m/Jhr4Fhmm94Yd64fb0GayIGbCocqq00S6
5Ok205nDdPSjZhyoXWFF1h1xeJt0fc3YdhVyQe79evKPx7cfTG/zmdu//+Xlt4cGHw90+P7+9quh
WZDBTPfb/8sP/PbWv+6WRf65DQ3yZP/Yktvvu/365TZZakZimiMbdOlvG/Hb6xs0dr4RIcGgv9Eh
8KxbuFPrjavxpf3jYWak/+O527/2DGexzcV57u6ZFBs+LQS0RpFzJ/t6i2Vv2lbhCn2yP+oy+sDa
xwqoqD/sxXnTp2a49ilKiGxI1vzQLxZWuYn9esyRjW9ZMRY+iHeEcKm5Nw19ODRhRjcQyQ39bUYU
dF+2ONtJWs1zJCRKf9W85mgjgUnaBSEQxN/VcOCj7Xga7PJAv/up08dV4UbjN9Lie01t9T5jBWjJ
JFAVrUKJZUqL7JHguAJLn4tevtPpBxX5SmoIuwPTytYhiUjXTx4zFYo0tz7mGgwHkzVP2/H2lW1t
bKfGfYH0dixhGWtx6uwKZ1s0hbg6Ru2xIm6BIwCdCl/jgchRrsvdAf38HIxmPTEEd+/SCus6yUx+
XGhvhQJt1qMq9yNkoDUaf9w0aFUrZDWBOyT9pS+41HIihABns4SCwMvHftQat9+UQ+sdK259SOLw
zKrwmHXxWqIAWwaicIwTidmJdnJgEMsHso4Bc+XKY4y6GqiNmLZ63ZKNuNSMGlsk8LWHoi5px9dc
pwILc2siINJ51PgckKKlh9Ap0c1lkeA7goV4jGN2wpi/K0yTGUv3PloNMPJ7YlXxrhCfaCEC8zHR
GWpSANdpvzDVoOEYmsM2Qc6TgbQ8hWRwHZkv5vQqNI/8XmJTDcY10wLCoFvst2gZonMsmhadd01q
YWg/zFZfXMqseStfHMICgyVXexLaWr8QiHtt+sje5HyMDuwdY6IZ2TXJXtnTRnotXf+xHANCGykq
pmjvEFvIX6/eDNQAgXd13PFBOYpkmt7Lj/qMcQYt3zBmcGeRD/tu97os4Y+49w5O1dbAnYhTTXr7
SHzwgT0mr00ZTRtx1pcB5hKHY0erKxhHj0VDzmq5QkaSW6SLVaL5HLe72IPM0VU/HbMBdxv2dH8B
TgOyr8owCVqx9uVJ4YKyevFS4iJUH19Lke+9hj2IyQ50ns2sNxmCQTZksSTD0TTsdaAg36Zlnh9R
R9NazZprMnIsEfp4AN8D8RAC5oa1+X2joR2HKz3QlsY8TvlMrBnAPY9PClE8eJ3PXqzR3DUnRENp
uHFhp+/XFAoaY4THWSQGY2vVQH2XNGqj6QLRgBgP29vHFv/3iOs1os967byYacNXKoSG1gh5IGD6
EPd2cnKAkaJ8uEZzWQeeODVGlxPlUd2DXEeKPhzakoaD7prmrsAhdOjleAAN28uQKjs33UCKw5CG
84tndZ9tmbxPNk3TKc8ijFmG3OOjwnCAt7DjtGIlGRUI0v/Atuk3koLnAAj3Pk+tfEmztgsGdEvb
qKmzvYLJjcrQW4jBowrbg0SXfliwBkRlZp5THKN6ZsOCjwmAE+XiqxIhs0nsT5OkfC2jL2GfCzpk
05exXlX5Y3cXJ457IZvuq9uV95ZwkV7lHV6/EcmdPXna+xQ3+a5MgOQuWD6Kme1O1RptWxcQiLzR
L2j/MSnKXqzc0bZGXCU+EXKab3jsn36et7NMySDFgbcTIlZB4kbGlsyR61rikEPg2xZCzNLJka10
rX0iPMSvoij3JwE9o1fadbGCJOS0j29sBzdTC7oxegptzz2Ty4iq2uF4xGPrD7MlUAYy6MAI/gDH
fFNOTuZPhC4yorA11ztYnEO01MAYXHoxJS+lfGmokwIuADjjpxE6WKqcoglI2MT3x6x0V/bpvY4g
ikU4u5aAo7LNC6ZICpARn0ZqYeGUifoeETjVfbgS9R9O2Cwok+mNFSte5QHZVLlwroJYj5dyqcLD
QhwKwhzQtEAKro3D8D0t2kCDKxdorZBXnV6c7tkDAMhFbJDvPMWL87Uc8JUmCPuhzHPGa1cxR1en
X3Sk1FsSjk8u9RP6yIz62yQ21sTUhKrHDz1Xbq0GT9agmd+jflV7hJ9advoGqbZdhudwjtDwRebP
mBYGc+akP0jMbyMjV85UjPa9rwxBj00es0xHMG5oTXqa9S0L5JhTc/2VLEr0PF33UyURRGd29Ibz
qhHg9uf7aIwAbeOBU07yjL2OlQVeA0liNiPVgjRxroAeIFu9KXvSCYv0wEDBr1ymF6mFaUc7Shr1
JsGe+xmLZ3XDy8zorfDdI5YsxR1HwUW6xb1I3KdyzK6ReIrG/iqCaeUZajFi+qY7lzmnE2F+hSH4
Mlp8DLYOl3tKgjSPXqxlsPclfub9UD4pVp5IoxEwWoppUUIaY+buUl2H+uiEtMxL+80s+s6vBg/H
C+RJL/5mpBXpgUA8fYRs59DBcSZaYmcBGdaZ9MfefmiJTeo1YkqbFDOUOetq94A7X25dqL6lK4iM
5OunkVqxevm+54QejWiw991kfbOXWDyZ2g8ApIe+jbynqUbMuLAasidrL6E+K2v40qQUFmtCtxFR
+RfRe8n8EqkFbvUijiiRF7/q1MZQ5o7dTmquwQx1UcmPsTa/2h19E04izJ9USC5wysvD8JxX9LWI
6eFD1Bx0BhqOpgE1nj1w2lVW9d4VLvNuG2hmlcZfSY54l2UCI2misWXI8hnyb0O8icL7HSP/22Ym
AaW97X6B06wfqliDAbXcVxUD75gYVfznq/pyeuvIfIS6OqeHFu1PTBBo3cGMKL/hUAwwFLiEY3xW
2mEW5VtXawxsO41z4lCdkrS5G9w0OYIFAj6RAQiqzXm5G0KUdwgj30p6NKXInuaxfNMslR6STpEx
BLuhmxuLTlz0mZDc2b+VXBgLkGE1XKD1lNVpvq59F8vDYeC5J6eO6I+7O4TYVwTSYp/XWrXDrrer
mXHsvCjZeVnI+UMQX1qhQ2na5RXkBhxDxI+SQGA/75R3T676hhhveUbCeiDfyPbNkSSqGp4m4j3S
WtsmfPDATs/jTwtDNIAjjYyljsQId6nTLdaQ134VjpmN+ansxcscN3Lvxizh0/6q55U8R/JkSTEe
37IVxejZDbu5MS1q0HVUsMrsLVwXZv3Fc7ioFpbzQ+uqHxEcEfh0jHdVnOi4KKsUsaBRESp8V3nm
eD8XtDo0L/TtymT1GbvJ0XSPpnJdJjDMdUI8w0yCx+7SPKbtIoIkSfUgd6vloV9M1PhoVJ3ahdCu
FvtMvNnngxTVm7JxN+cSAVD6kODo2orCI0oYsADsdmtf0epAZ5srwri7kPo6PBiOGd2PEhuBGlDY
NUjsevOnUQhk6wlh8kY3TxtOxcNKJ2ov1HVVpn/EFE19OGEbdRprl9YO8xYWpbtNQij9tUfWWvPt
PyUmkHWNP31Op/3YO69Z6FFdG8UQ9Avo+0xeSOINCtdiRLI0E8LYMTm6urwKLfpcrgRla3EbJJp5
jP+r+Ipo5lNHqAZX2lpsLQ+Lu9TtIxJU7G5mZnzr6cygQViSYyfhOMzI7ZcZY2YjXfj+9znpkCiS
UYbG/dlLMSfYWnTtInU3IOXyHY1IOtOCpC5VfTFc68DglVHh4pExZUeoFQhfsrKU47B+GIz4CaxQ
EbipweVq6p5FdLH1cmBauRAvzzCrMHT2vqFZ8DR7HKYFJnWk3+wTb9rQKn1t0cHgjFk/ClY4oWXf
OS2dwFGl93YhICrkrQ8/48EyvbNVdDAT2ByKqiv7iQlgeG/EWOHtzn2dJ7wlE74T5Y1PmTJfatlT
8XZgz0ote8r1Hq+Kgkyfb/UE3178lo/x4CdOPgRZWu8r2yPrRu7naXxK0tA9KC2+Crd2zktP6t0G
uE16al2smMZOyLY89miEdhKB78ZuSFnXh/Su78u7vJ1QhXC2UGpmNSdDeWjp8se7EfGTF9WQ/8ci
3ioJAbFE/DrEmaSUjlyG/cZ3ZcO8YBEELJHmv2qokhHbkVp2bCbezonVWQM9fShCcgAiCycnvetX
O+4UxFkXxT2XH1rr32X+qa+zmZZ85O6xTz8ROZJs54Yk8IKLQ6CiH4Xqx0sNqQdvLanRaoI5XFhb
V7ksvpo82QJxxP40lcWOefphKrgo2ojn6CbSwurIcsoKTPO5Te5OEpgFo87a9rototlD2CIBsjl1
hPVqUoyNgdLlPnLMa5a6w44j2ULqN0K2HB4aKG0+wcEIxT3t2fGiNrBFxWK6PTLVpnbtqY6645jC
X4zns1vFxDyYYcGl1bgsOZ5ZrSWtd24bnRW0YVHm0yKN3IWIYgdGURf9DMWQH5ISXzcSPpRNPRkK
DuWGuXgnpEsNAl7OwQPXQjLsssmvYVbTkOme09Uk2cYseorU0M8F3ANmDYwphMa60CFIvENKMqfP
ui1B5Nbd0+Qk0TYaRnQXvU0vTi8ABxS7wXHLAFN06ffOaejbcuckM0Vw6a42jp3QpTo4BoPCyEMW
5yQMEOdxnRFjXvOJn/cHbzH8NV+vRi66cXXrB/Y7QjfH6GuSHuDveFzszHQX99Zbl1ecP1Z/XRYu
m8Rx3udI5b6b99TBDvkkzXzn0W/2ozY1/blKuWLlmIkXRPmrRB2O1GGY8FCGJXKGHseE6gSOVk79
WOy+IhGnVCndlyhsevZxSbcGBKIvexbPojQIqlA1YJH4ESvAkfqN4ZEQNZqtNxL4Tnr7gjWpxvfX
Vtcl0WY+oi8Z8WjUW9pHQ5NCF5O8QNyvt6xIHBXt3IIQGy23yNGILfBHk6INOIe0Icwf3hK9zG1X
BEU8QefVDHAOcnyvVFvsYpG+LPVdlHbRtYlLhJt5Vu8WavNt2byUqAe5ntDIcbR8h/x0Z+WC6wfa
rE1WpC5pGCLcD2PxLLGbbaeOstQQ5Wsr6QEvKHSWDC5NRCYOCIGSoRFA6Eekkyk9bnSAyYMcKaE7
QQ9immJoZvajWac/AYzew956brTRgSTMyEPv1BLwrUxZcA1b+Q5mqNhrta3RV2VBukhc4JgPn3NW
Zkfd9J56NIAlideJa1wbEaZ75n+IsgVr1eSFphHxyqZ4oSuKmcPsnrr1S0o/cpV0aiiVzNMIFfgM
4iH7WIZmPdRMkFAjgsgKvskuyXM/7Qmw7WNzP2nLwZVGj3vTmXdex5HpMVLdC6JQQHi9jHZkcYS2
rMri5ecygrfC58kXn3zN+lsYQUCNgVgPI6KH6bu19NM+nrVT49ZfQjiN27JSng8VZTWzeD+L3pl2
qrbeFpnrBy6bGLRyHMAMTwihmEAxzzAw0XcDtSkiwG7r1dGdtQeCmsiwqD/yNro0rnqWA9P5BH0V
jBOMZm32KIT5PK7uU0xcpDflzmtNQPAKyobSrwPlgOSQLB+6SRTsVDfnuPF0KjaWitCcgWIJcikI
GbzMcb9x9ImVzljdKw4Rvtee4+djFNM9zr80UqotOBtJfAjBTrpB15Yei+bXEG0PRY+YQBThKXLm
o2wcSmsRpJH53dIcTMv9PcY5a1Nl03vpqhIHsVtD6PSdtGuvtCcDLWrBgxSfhvYjreMR7oB8K7py
qyZmr3gokA+KVhzt6Ts1ZgqvlGmj1Q/nxSXyZUAWy+5mUT5ucWlvM8ti0ZYg0Ivogm26fGjXqeiP
ZcD7a5vWnYEBW9ZtS+elfMAz7G1iUwM21IxsGmds5Q7unScrIEQpf35OXkQWEbiiN/n3DqjHIa5J
NnYsmyFjD6nOpLxEU4hRf9L6YYO0ibDZTqMvibi9Wapily3RlVic5liBN9LgDO+VG+35Am30dOxP
Xg75QIvLnZuYySEjkxW41/x57tpVLarnu7lxj11SE9MEAsMrTGZQlVvv454triC/kf6oJ4DXrm1K
MLpoinszbS9zSfOwcbJq79A6PklIN8gYX6twtLZTaTF/sJu7hPLVyhmP90T6ddr4gAzSOfCNoWvQ
ZY9en3LNRAuyJdsNX1Ch7eoUg54p8SlUOp7DXHwFSz3Ah6l2w1B5F2l/zhNYMXm7Lo8QiG9Q1ADJ
GvaFKN9ZWV0XcTQWzb0fa0zisyKBetLeOkUvbKBTsJ/dQvoyhytISII/eWmNMssedlUsdKw4d0P5
PZnJRCHXwFhhG630fGfAbjp45rfE7osgrj7J/GFE7keTnEQuFUbdVmkYnrTSDPGMksmq0WUgnMCV
h7EFq9HoLfjCrAhoAtE3B+xEt3Rfah4WIwuCnpdL8NX2s+M0e8vtegIIce7Co0ErnSD+7vEdephs
Q9qdQ29VgVT6Y+nOZ5SM80aBIT8m+XQ13BpdkUnr0UoqH9Mv3WgYaWtmqEzKxyUzCK/BXOkcjWqe
dkWDpk3PMBrW4yrjEx+oMaMnzs0/nRuQymPQn6bGsMtZKG0b/Zi4Tv6QFNVl9bllXVSSK7MijLXi
qMO1ORhyeGDyT7JlSpBrmpKWQXwyjZycRvVQZ3wXS+9KNPZrXLPTli5jB2fQF4dusumkxyv7QwYG
BzV0Tz+u8+S4tLRUZ+0tJGAgBC35xZltwp6G8SFpzdw37U7bzaKafdh5iR825OdU6PBOoxbRRhii
fs9VnPZnO707HAkMJA6diAeOD+JSzRW9g5wSpzWchrn63K9zok6ryxOCq/JkwVfGoPzPx7d7zfrw
j+duP+JGGvLd28/cHt/u/eU1CVNsf7ESwVeBdyiNIUFFuaT5DtTYp9/e5tdv/Zdv6eYSbszcGsGv
F91+D1dDhtB//PJfP4nc7NxVY0qVNrKmDEPE9G5Ewbv+iX9s36/3KTv9Ijzh7X57W5ABZ9ZMyao9
4yfWH/ttm3698PaXtC6q3zHEOry+Jqb1xK7452/541fddtztYVyUMdhbbJe3h3/sUWHp5T6R+jlp
tM8h1hmmjfQqk1S95UaDn1eQWoq4Bo9KP5AqkWusXEgolJNBJoeZcdE1dD0oBhbF1MyPd+BbReBO
hndMJcYJYeqEZNEJm5f+c84ZDvBIYOpEk619+hioKn7Tftym9sxpviBz0GN8D1lVC0mamZCKbxBb
fvbQDM8SPYuVPuXDx5CXAoFJAY0B6JgQ68hkxo0Fghg3dHTRyxksX/ptHWFAsFlrBXVVcnnPWqR5
fW0RS0r8AVqSDSUGOECt1O5kQYQ86FauTylJsu3QocflejIW4YOQnFBTIBnYlBKOeqwX7qKAAsYU
gN69HXGKLIfeXyoLopZ3auoY0Kg0Ox8/Ts8sniD6+Doly+DbNip6Rb7d2BUfS8PurRhxSeVsIzGV
a8jV5w5xOA4txjUOBy1oh+nIhe2gKXdPI03fxPb8LunlzaNGphWWLgLtLkhzfEnPFssVrmgL9aHK
SOvGwbGz2vkrshxWDgBnwNEi8MLEStotTgV4XsJULwUwkmqUUzDU8/fRIalEZCYnbgnGI424Bup9
V2wx28eRARub8lZxJguGQWVB9doLuqDTQiS9vjUMkfjo7wlQz/pwW+rkrbsNA/Q0WYDeeu4e3h/v
l50BUupBM6/mVAnisO84mw6IVTe9o+tHYhWJ2QQkU48G+Bszex5D6gqbYDqGPV+XHJ81Jl3GUc3H
HER9/jFzUdtqSDx2JB3h1sQB4zSwxk3rE84PgKgNaFeHqXyxlHecxrbehHjB6jB7pwUkGtxFwNzD
R9WGFjMymA1Ta7/ge/IxP9h+SbDQrsPnGHJBWLwGD3EP+GvxXtpFnaysey+m5GGZmVqacf9VTD3g
Oj030fI4zu6mebIVZrDf1IcPv5R7/1H2xUOVlB0SPWMV7P1Z0GcblpQrL5lSCV3fnwV9MTybnGCP
BGAoQ5di0LyTg2nbT/T8IReoOxJSDSxF+oZWwEbXOtiRWAjtfUH6NtnSx7Yx9sxQYNRGUX/WC817
NKeZTDinuM84ECqn/cSpIPq/bLgu/sWG25hPGK1a0qbv/+cNXxIi3Wd6tEcGwdlRs2EelbTzNpPD
5KxPO1qDKZyWhFxAK40hLkqIaP9+5+n/YufR/7Al0GlmaFR5f96GpE5Se4oRVyPWINMxB1emw5yh
8tN9b3G0Q4XBeReyOtBqSoaesIP7JS7V13+/HXIlSf/lQ0QqanqwSQWwOntVbf6mysyqeTYb6L7H
XoXzLnYb89h3jOexggVjm35Bl1ztq9x+1t2ovrqZPh0Smi0DnAH1X9ydSZOrSJdt/0pZzUkDHBwY
1EQNkpCib29MsLgdfeP08OtroZvfu2n55SuzmtZEppAUikbgHD9n77XDVrsZvE5dKOhx1MAkjxDM
cL3KuaIb8bi3IpZpFKEGccBw7i07cLuxvQH2bm5JIALYR97brszDal8lxqfEc3WcKnXIvMq5XG+S
9V6XL+//85/9D8cuNENhGY5j4D1wnPXj+cuf3eudG3dDHJ2kQVzt2NYV8CAiw4wI0J5tbmNraS6D
GtlbwjqwzfqEkpz5fr5Qtk+XsoiGY6GP1tGwi+EUQkHdDFGM8bgOIT/hRDn25vjUh5Xwr7/5/1VV
sxBke/7ls/k3Nvvzj7L80bY/fvxV0/znd/1L04xw2XYc3YHNLmwbyvpvTTPcdcNm+TEB4SLAc43f
0mb5h3QNXbqWyaVeN9YzrK36Lv6v/xTWH0zoJFtxz7VdZFLW/0rajFD6byeRa3oe64hFK0qC8lsZ
8X89mpwZQdSKJjvFEBuB+jZ1gFQGrqklulOnv3Ldb4JKmLW+XXSXbYCq8i0S+ya4PnO9gX6Ouxqt
y58PTlrc/uXp6xPXx8qetuHU5xi3HagtSV0F18klTiMai9evf911RXMyVyN4uVrCcyskrMsoAme1
xV/vXW/6RKd+6ft09llp7sBdlrShWjbm17tjWHkLeY08qtb5aGal5MPQkkNtYhPUIFXSB/GonZQl
0aNMwIwsd51e069T5G9tbFKMu+U8sq+YCnKtccHmA5g6uoCTWdJbwN+WQKrcFC106sTjco0e3c/i
6BMqDSq+qX5pDAFGOXO+aXfC0r8Us4xvZxNwRDxpfgZ5+BhrFpf43mr9us7vOn24H1dwZQ5ADaJU
2FOgNbsE92/O/GEbD5G+7xl46WaUHG2rCa62ka5zfMRz4U6HFlo34jxPEeUK69cGlsmNE+XJWRP9
w5Sjw7Y65jwHIEQkuI8vGVx8n7ENYcy4f3UAomZhvaF2fG5HPMmSai5JMCDjRXO2RlE8UF9CfILL
vrW02vZd78mNjMFPF5NaziDheTE3dc3Uww7hIWE4u8yDzki3IOwQnXq6xypQb6veA2TaoDHRmFh1
xF9U+vKixSDX0y85XIsyWUBOAHXGt2fsMjEYPk3jced4VJXxosgK1wzKHgK9IvupcAzrqCfNxiSL
HQK6BfwcpGyUoLI1QJkjx1zDrd0bq62no2UZPylfJbN5k15xXt9jl1YPZhbYAw51/F6AzQmOjXSH
kVoxUlnOJlY6w+i3tbY8slMjoaYlg3F2caTk3jnq6KlMDQSXXkxfzKSOtjRKDPiLLpeJUH4d13eR
M53y6b0MFTjaBMkgzf0PJA2Jb9Dlv54oy1OLqQ4E/HSvl7SKEps5HpZRAQ7V+hZ1ciamzsl2ucNh
E6b1qUxKkwjn5tD2JNuhrA0MKzs0Ba1fTR8fkemDr8QI7o/KrRFEzJCVhT/F1AoSavMxGpg5d7IJ
dEIS7GY8LaQx1w1d7kSjyxQ+eGZ2sl3mLVzjtgxFnsxk+JoDsCNApHroOhysyLI2Wg+ijGXNrxtz
PsVioVzV90ZY00KmfQvtqX0sm5H4z4nh8JQ1sGrsXUrEkOS/Ucqy3aRUVPsJLURW41glVOgZOU65
TzAl68tRWdb3xOyJ2M0KG/WafjHY3SPc1GNmekjHkFx85ehAmd2PgAgTKRAyVPGupJWP/ZsG8uyt
ShCGjs37gGScALCDVkuyTtZ2flZaZwPJLVUN4PauNzZVhRKJ3ua2XLmjppvtWy06JIt3zEUC2oI4
J6nnSNbz+qFixFbP83s7emhLLWHu5/UXUyDloK1h9V3iqD0V1nNhyI/MgXVp+AkylVEVH7JlgFZS
dmy8cHA3wh9vhHB+9LaDSs+V6HfWtCzLtBDwZO0bCpri6GBJ2kYjIadLv9IydeLyqFswvZHQCL5Y
5+NhzELTAvFUeUCTSYqR5yEtMVcCdUNj0BmN72o+RQUpvxGZ8UYtyDArafhZnBoxAVcqLtmn8UMq
hkPLMGrYviSaa/1GNwh1F1ODn0S3vudQ/6uIQX4y3U9D0t3OxMFuh6aJTq33FE5e9No6NrrqGRcz
aK9TwzGm97P0l3xmgGdqIIWxwx+GlOEgLFDku95uHPRvZsZXhR59RtrqRqEbxg6KECjytpjwhfHj
HIXawYxZOQcderTtYBzJ99HqDrFiNOMqTLaeJV+ZrnMeIMBl77xqitzSJM+PUUHUFyQvOpHvQMTA
5qtOsjNdYgaAxiZqDM80o4aSLa89QtUeRveHNbG8DHLOj7PHeV6f+nkgtkuW1JVcqdymeLetn1qx
KhQ0NHIdHaKwSiK44D9dSH5BFg5H/C/9MRrzZ4w/a9+0aQ5lNpA6kcfyHrbKNi1b0kK08LQYrJvk
TiioHdjyX7E8D7spM7QNe9Vyh4AJGRXtNX/dANeWsY/QRTrO48p5b2gJrPx5ENgkD3MIa+OpnNkG
F0YxXJb0K9GkvI/o7DNUYkRpH8PAPKdJ8SwZJBSqXiB8wAm78dLy6+SNn9Ps17hw0K5MpM8SNSB0
D24gAkjh3enrNmQus/zkmOGXpkJg4MY9V5nYOIXwKm3btLZWhyU8Fwsb03wODyiJjvD/dKYkS3H/
y8yC2Rtx/xr4WrUI1mUPI60JvOncGpySYpLhronTh3kC2c3cqRgiVOb88+qlG1a87GHyJpAftoKH
Ck9YpIxMKrXNFoH1MB7Jvc/iZ1VwLVrMMaTBXTCPLlk0xuynHQ3kTI4iZ/aIZyfVe/PUvg1WffSG
+aaGrc5kYia4MX9zdRQTtQLGZSGgspPyZ+lJDR4C3eIyhmBWclGJ2vluzpbnRradj25vvgy0ha+A
68QQ1mNkJPtUW+xzFi9n1unbRDIbs4UC9IyRe9blLZ2Hoc2nA4KwO+QsGLQAde1FxTnRlqD5pSUf
Nc0+erbKNmVl+mv5ElSrhz4qzqmh3zql/cSZ8667+Ryoup4OTRYHHvXMr5uMQiJj64hJ/LG2XTrD
8LLsmIajNTBRVXFF2oTCrarG6lQsaCFxIemBiM0PZIcp8k33ZupLmL4MH3ZLxsSsrjnyYu9jiIti
X4NxmCKiYvC9Tqx1lsKgXdjP+oAgLw7nL7o7kFJlEUrtxvR5GUiapACVn3WS9kFvUX0NmcZkD2bs
o57R5J/hykephHpQ20cFo2RxKuWH3vdwbkmfMCCfJKjD4LcikqOeOI6a9pU1v/UZakLqHmw/Uiz9
UqNlI0fShDK4ATvDo1ndKJe84znlMKX5ZyYAVu2WuHFscIWWn7pNo9vDgryW9Tsdcdw25oS8qYSr
hZ798YoNGpGxgzEZBgSTiSN2o6CqzsSjBJ8BWx0hamNBEtLjMDqV/ExAEHpQ0AtFEc6Zd5BrVKze
7pDfGBDLKGL1snwG8irBMiQ35DlMgSPM4TC1aRDJGMD7FN/hxx2D2SIDzpg7tY3TnDRKwkU67LqB
1dOMQfn/WLYdlNLkaY5fyVhH+dojTLv+Okz61xU2BhZZEJk0wPs21LSLafoEaWNuS2kyo5wJbSpW
AT5wNxrDXf3MDpS/dqaS9vsJoaaX2aeCfSTrnrWp1to9qpkP4KfI9kYKacHWun1WSJK2JYZtRwE2
VwZ6qtCzNyRHMIBIWhLMQ+Qdc9KrIBamCorww2rDl3ShWG6tItpxktApecRFSFpIrL8KU7Z+B+ok
hlU1tnm46wEWbDLH6tDm9fsFIrjfNfIdOzisthK/b+xZAyiMaCFIiDGx4xYfRdK0hyXHx6P1beBQ
R3UFh1RUfigUyan7Y0xYL2K9IujS0JjS5oGnxMsUoctV2XOiNCYxtRhoYAP6Ean89BKNOPHVOe+5
fPL6HKJnH2HPVpxORpS/Ll5PtifDALQ079SBsU9YGtpUmcAq0f3cHH4MWajtaV0DXR0hKcY/uyk/
G30lglp/rl2TELlOzIG1biKsSvNj2dpbqHzAXqt5oBrVnW25ZkJxGNlWH+3RvKGSrmtnV07Zg6Zs
daAjsLehqx41eHgo4BnlUPTV6IdbLA/eI41HUgLXmzH6ljsuAPFwKXxTla/ApQU2sMVAXZ1FR4JN
8UxEcbN1ld3ijcLZMtJWdfL6CxWFt7FxlTmOtes6HDwKLsqmKRaYj1P5AlmYCEVQqvU8nJNEPQ0j
ObBV7wxnDXXhvLg4fRiXLLkWtEn3SfXwmquKmaNszzbCMGZ2KLIzHybBHJjS0zeZx0yrj22LEYF9
SFQ+HVu7R5jl9OgWi9wMNHIeTk6FRQdecs5a/uukxkr1YCoTFcjELDtdj0L6emRWWVV2mHIgEGEE
us0ZPpxUcbjXTO4KbPdbmquXfFrZzCSQsayY6K2KibPbTWm0kh50DDuTgm9mtNV4CML7Ijmws7pJ
wpG+3X1h58yioSdsHRE9V3Mk/S7tYqz7izx1JI2RoU7YpsRF5sXOa+QI9Hir3+LqIrLVGWEk+Ucl
wgAmnIzLATX3c3qKQvbMVeu9qsSgXjBE++swn2Od4S+Q+L0n0W2aH3FWEx8715dVIoMxGnNds5xz
tHP2aJOwVC8NmWWLHTQ6JTW6G0IkUB5l+XCKrY+iBE1pVijilMv4H9bF9QbhNxVYaIsHslo5RlfN
ibUiD643ed2/DhX8inEFXlwfUhL6s4iHen+9CaUDBiuP+ouOdGUt0veLMB64kLaBwbguEBkPaZ36
tMWCcmA1N5EDPHBg2h20LzUgK7d60uZiN0dFXx1HWhKysDo/ztW0zTU1+N0btBAjCCH9BIkq7F/3
slEi/VWs1lyHSpjfbUOUtr4qs/CvEhSKHB2l8bFV1r4bG7aVlrr3SubnulTOcVFy5yh8JcP63O+b
62N5itEn0uC0eetLVIWSQKbpI1nIjg85PAtE8mBaBcxQ5lHfLNou27l37SCtMi6giNxulRZFh1jq
XJk9h2A0BSoIMTik+gb1tJVV76OBTIckMLBkFXAfI9F/1Mc6FF/qnl5BkbmkPeRNzMHsug9sxVRA
Cwr9yXoTrldJI6baTVW3BNcb+NjLsezNnWhlwbJRUcY68H2vN9ryoKDJnK6Xtd8Pm4Arbc4hdKJ6
oK83S18/k8JF3pLbq92cWJ9hm0XkypjjeXE4qNKFxXdhKSZDC5f0ko3nUg5F5fdlugokcpRUMifv
dziRFbANTeaD3kQMWkFwnIgL6/56U2j6VzLFnuzOabedZ7yAReu5cDLPgZExZ2lyrho0r4PZ1YcG
fdhEUXpo0/zgaGq5iTnyoHehZxCZgbs5ZSgBzBxQTfRlKh+RPpR9h9+lrOCswYn+tAYQoYh423PI
eCQuG+eprikNdOgwMXyYtgzt+9BLWFdjVBUNiTweOOSk7hGqWUuFlDud9zLLwBhRRTz3sTjbDihj
4NAtmVwQpBrzY9FB6Gde/6VE+LBh7lTVqXhr69TcWCYop0kk1TnTwZeVUbYFEzaCaNank23ZP7o+
f44R0h7tXifCVTgH8p8mklWr6XFBj7EQdhUWhfEN/kdAU+BtNgvx2OT4vSCoY3KPzDgYgeayeSKe
IFHfdc9F8bSwtaw6aDk0dgboJd7J7qDVDXqHFhr2GzLu0bsk9VdjzMW5vpvywnpkB0JPvSpGv0k8
ZkGsiBWDjlNKFtQuqg2kPREejyiinphlSebMyBCd3e2uUaU6ZmFDWFc4hZfIAg42fs4IZz5MawLc
3UlQTuKZ1MpP9y2PDEKwXchNTWcbz9BjoDetiNqaeWiNZ29t2bf+onn2wZlb7xJXmQXOsIN2heXN
iwrnMMRTUNe2gSMnmw8OiIW4XE7STsfDQjnCBsTV9nkbPlfLTBWLbhxEmTXdqLad96KTwy52x6+4
+No7u2zf4sq1GDqsF9zVCNl7kbOja0kduF6Er87HGR7fMQI9EgpUPaFnjKTLsPxng1wCt2FEWWnp
8/UhaqE5uFe519PX4mae+yFISSBAkIje+gq5JP6RkOf1RqvcndfanHwgkQkizLbYElkGDR20jxW9
ZOvK3QwedHwR+1eY5xVLilfgnl39+Osh89p0rU350pGdwLxwqIPrDdhUFhCk71Wn8m2yXnFUfN8m
1Xy6Pg9utw5atmf5poypFQp9qpE6tBTXcmWR4jT48wYsOonPHL66jlm3l3EDK5kOQnAtegiP+fMe
sVK5nwEruu50KrY1ThEboPGN8jhxoEjD+G4oF00XJIliQGjBdNQ7myDtqmqgYejRViElhXbLXKbH
OuLDG6ZcUuV6/ZE/j6YIGT36jI8ohNkltfvJwNJB4o6xW+gXrJ6fHwPU2vOMlt51kbeDOcJ0Pvb7
vHqMoxTO3zgEvHu/AUv8LBcBHdihe5yYBd610ADpVam7VPGzBoWwm4/rPjKjcD+EEnzFPIY3HK31
Lp8rlsgKa80eXu2+cZf4zkXmg2UGu7E6E0pFLjlNdtpHxJnV61IT3ffCuU8HC5saNrQcEMDJSZ3H
LEp/0tQiC1gLkGX5dYxHMV8A9s718JKh0mXPFgHNWm0hNj2Dho9g02hzhmOScAIXlqffpAifxA84
6/hd8I7jnSAfxAzv0AgyGcvo9LSE1zUeLieaiyyPgz8pLtFOO4UbPqXMEEdP0yFbaymSSTtEzNuD
F/MMk7XcnVEO4ZLbOosiN4V8OPgmSe8Le2ON7iWzdIn+3vlaZh5uqfxSqHlkpMGf7y1v9ugEaQb4
YMruALLTo5OGvatbjPk6vh6avEz4dYqbTPLd/bqGLcu5n43s4PTL02Qw9qZ4TfdpQve6FQh8lagv
qKVpbWqpcVfNSDrQFei6m1wE/xxpWCzlEjk54wykCZ66kSvtT0t/TDAEY0DXl4l5wFY0xUcyevbR
LMIZ42C+W7rl1mi18yxcLAed9kSj/2mvQuYvtfE+tLR91zK2HD91dtfAp/X2sViS94iq6LGt+bNb
hdEC1xcNZ/YMSR49sRFIBSqlYqQrHj8xfwdrG3LFI0BuWxL+A4HhxqEmHtoO2cX6QSsMIBc8Q1MV
EeghzW9YMxbf6V5LL5ebvHBeGP282lZr7OPesg5OlxOERCvEW62utJvJtHdJZBiv0Z9Gyn7OwYZj
mMcyNG7ylKsZIv5w2+tEM01vKO2ckwY6xXVz35D4Gxgu03scmosacAHM/XjMSEKimY9bqjdi3H4p
ga+2fDRNBgLJgNZfj8b9YsgbSSuubaFW5CDug6JFD1/k4UMW3vRE0mCWanCRMDXRsWejoCVsbUbs
LEekgWBrhi0e9a0VMeopPOHtTPFD87rv5MzemkhbEVZWAC3NL1F8H/dReJqBztI1jDY65QG0vZEG
lu3QPJYgrdvxYhRiZW2NeweHA4nui+KfRexUBzxIaz7sxvo5fSuZEm7yqLzRZt2+oIN9K9Nv7FRj
mncdsNiMo5uEMVAZbNnq+zkRAtYXXStLwwHU1s8tLGPNWZ4U/k32SxjlIqs898kHw0XOtBGz9UKA
oUFosDELv2vB7KUZIBC8ykGdyZ1eV7OPGQ/hPzBSLl3C2IW0WUh8czHj7RrzvUrTYZdm4sXqzK8J
it29GnUokUv1Wha0yo0+AbhjxOembyqfMAFKZbqJ5Ww8o3VRzexHIedc3VvPYeI1eLeHC5z458zq
SRhOl9VLRvGD5sWP05kUwaT8jEA+IuOXdKSaZSuYnGwN9ejQGBmpetpOjL5EBgFB7SVDL7BNgHaW
K07W0R51PeyecJO8VbP3pczqCZFH7B06lvQ2lrdmmPyMUjTa84i7B23uukGD/IaRclvEVFApytxN
i9OOs5/ag1DooMW1g9Um0079SN/Ym1Ny/wR2V63CdzwaXoSxHztinmhfW8LV7DDc1YDW/BRC1t6Z
IJgiVkg2DrmRtvaNkx3prc7HWCIwjHWTzfWa5GjeieI8GJxpKn1R7M82sqlRNOgMK9rIeMUomxzY
MxPiVQNEsU94TNcGHkFEVtUgQli6w5j71DR3QHz3Td5A0xCI+WVzs7C74x+RPala/DQbMu4ZmXDs
jF9GBygEPEGiu1R+Ez9nSAv78SztkgmQkvwbPN5iiGt1A+V602r5hw63eKMl3RtDBHurhHmX0hw8
pZV2VjbxSNYCfV1YVCA5sXSY8zdc4IttVlRIfPY1OlBsOCb0kdxvmlhuO6cU6HMFk0GFpDb3vpEC
wX9mqeVNlC6nYT2hWnpEoQa2jngm6AdsB+yaU4TrRCtp9ZZcLze2GRlkgrEHnfuWPZDu7F3p7sYS
3T/bco5CjBu580F385uqysa3kIJN48kxPP05qRzGQbnDHoIiMRLfkrk7Z3O1SncVyi3yf3RmRICn
9u5352CUBWnlpYNvJV1bRpiOC1ytsY47y0w/mbDhHehIoqJ7b+8sLX0iyFNubCd7HKBRbfSJgV3J
KQ1UcEaTXpdwCMqs38l2eracKiiKJvVdNU27KWYCGdcg9toO+kkas6g6LipmKLedu12YGwURORS5
A8MErAnQesp1NRVHqt93lYM9zE3IrWowbhIGnGNeflrfUjsXt2Y9fNF6jJENbrETaGEoA47cI0mQ
m7hsq709uSQeu+1P1hiEv7qzogmHcxcxXZhYMw7GQOc1Xvq9W3hfK1pUzmqAS0ci2Rz3llmu9I21
dVgNVgXHo1uZHuFKAfl946xlMOazf3vs90u0ZUWIsB2L0N/DFUlWIgrQ7wiJ8Ho3uXJQ6CKoLSOc
mkjjFX7Pla0KxIrP/8vrm5VrUgA4qa/ffn3NX+7+erv1PUmrxm+xMlOM9S1c0d8ZK0/l9yuu3/v7
y1+/xO+f95e3vr7o98t//TysQaS4wmfwp5X/cv3GcZWoRuuPH6+gmOuPNlZ6TLHo/aaIzBd9EckB
/FnpW1H3jabYfEQHlR1U5VZHkpTSfZ3Kb3KGFjG8kbDD1VAkgBtiaO8OLGlVfkmXcf6Ic5bp2HEu
LnGhRw2qOu0hdiAeuCe6E3+7W6qiDXBqkjjY9x/hulWhfvrzJnUxBG+uX6M68AxMcDwVm55izLPe
bXUnDQowmyF5a1Vx/vvz1/dzSjrWv94lX3/a9UXXG2mm/3qnXw8Sx4fCs6Jy5hr8+3W/f61f7/X7
6396zT89ZmkdTPj2oNYGut2SVj/SakRaOYvd9ct4PU7b//fs9d71seuz1y+vN9c3+P3lP33vP70V
gsORuo3PolmHIwza6CutCQT8tfQA16//8UFRN+w5fj9frd8EyfJf33T9+vq0BA4a9e4JzeYYQHUm
77Rf74YV8YS/7l6fut6QxUmLTDv9/va//YjrlxiLxS/V4f9V8ZiJOBNB1/8fiXlbNV38H9tPMqAo
YP6qIPvzW/9UkDn2H5YNw9JyEZKZply1YOOPtvuv/9Rc6w9hGhIgjmHJVcqKdutfcEz5h+3iJ6Y3
pwuTb/uLgkz8wUsN1zOFZ+tEpYr/jYJMGP+uRzQsUwhs1quSDSCn+JuCjCSvosmh8CQ6DTOJ5sl2
GevSHYS/ZfYPqXDihygdg7Iw8oPeRQbOEF08ot9lXkLJiIEB4/ZYysdaU95+ac3STyBJXsa5Bm2/
WPb9ANwlqsl16yMfHkf6VEEaor4ai0sLv/5NNDce4XxZoi8fYV+CsPVGdWt2ZX1m+5NB6WtnxkqG
86C8xVudl8WTw7U1i1B+IbISjy7hrT6yfJOkqMQ7ywEHqAGdaGfGyvbriZ05mfHTt87TYEKvs/dC
5merlPlxmcLiMBjz+K43DWFwyfQlQWmjgSHeY/VF2VTI6m1G0UPzAxeMyEF9FVH/wuYPOb821zd9
t3QvZMH09O86dqUuNmCpG/FLSUwQk4BDXizFuZ2q23l5mMPYOg2u+kQkWFKKZwdGdLlfJLZ7SUFD
HJpe88cR/Htn3KJuf/PqeEKsFuN8ZOjvFZfBzeYzPK9dyD/rVe+aXV5LcUq95bmSBaJnVFBQaKwf
2uiSwsaP09ulJZFP4S3MQXIrasG4jo/lMj722eBRdT6NDvrpiLAAoHatr1ltddCqS9r23qt+Th90
VCj3UT+945Me/WLKh/1ccJWbm746eodsjAa/HUGreGunZhqMe3JYEAwNxm3Rp9NGFnl88PgTTAlf
kEC1Gmh+V8E96Bq9ICnXNYPWSSCuWU36GvbuzkqW8l5zoZRayqiOtfWd84hWIRzfI/4cRulemO/Q
uT6vMgvqk3Y/uXFL+GVhblGr1CevHtDF2uZ0qM1u8m0+HL/zYJDp8+AzVmpO+aRwEqSZxu5yvubg
0STKqniDMi4+G6P2s2r1r7Wmz8c5UuJB14JoCMWJBpN3sXuvJhur7rZ5mIh9B0krwJIJHoYBFdSk
RPO1MGWvIt01m9oT94KcMDQ9TB9BHX00Qs8u9XrjLN05BGwGdKyvz/qaUb5i/YAmMjOldnC8R5yR
5o2LTeQGOlKxa3PIromVPmWghxKOLPLoZ0rjdA5cK4SygLNRKlc+TGKeASYCEJKtwqSAEHLDr5GD
iU/CfaTYWAOiBj4aFZh1cZgF2sDGFiQK26GEES6d+11Xza/lTInPDj1HCcb2N6W3I4tx7YGly4HO
MjOUGY+b00NJg7m5eR6nEm9PE38VYZefGsU10JbdtnTTfAejymWyqB0Wp2mOM2EeSXdWqnbuHb2A
BmOsf/4Mm60UVXOc6ODvoKqTb70erHXYJchmyDNsDRAkiHfcczJmb3psNfdeZT4B8w6SUIgbM3Jf
Yy2szkAFdm274FSWUfVeVMbBaVpma6zAxLDINxvnLSuX4fhGvjzgIp5PWNE5uMG1l2Ed+wLUyx6v
co5tM5SHvsvqHUmtzgYbyMJAOIeekGecaBbLRFPVcoep1bwVjD9vUgFavSk/LEspIiyqNNAVhrkX
LHn7zkr6m8pMwT80jUv+EJB0XXQB5I0ZW9LyWk5lfedY8IMNUCrtOA34Nbx312PzuJQOzSO7+ELo
2K6SVugrV6twniOc0x2/p8F1E2FDvZXIaR7rhC587tTxxZkXNqXI0MGFGM5WljaEEo3wsg7vyAP7
rDtTQZFyR+eBeQ3CrYqQMDeSA7EUIe1/BQNtiPcKImVUp6/RGC1sF2p3j5ppSNPTjF1k0+OVOQ2O
gwqqcLw9oocEFDdq9cQE/5jWqDnSanxKQ/Ouym0fsVdPf0162zRvyKeY6uoiG/FQzv2bPrPyGz90
JzbvIEEW+1hP9NvWYyNU0iOAtzb0JCZgxY/6ptwlcAgCRkBbSzmfURJ6ryKcw1urMYImE+NuqkPc
9qnWkbtS4HgsNBN3n+35cmGO5uigfWG8fgCEsu4cob3MujhDIOlfKmffmqElSHV0dybxZL7e9T/T
xOsJl8OLnbVVfLFLxcVDJwinAI5zVm72nicGeWyTBmMu3g1Zji5y/lYP9FVjYpBhIL8XTn9mkp8i
vZFxkJlgVECBmFvT5l9bFA5X2kU1t2aMEGOGVLnW+wuonFnyygFezBoZ4J0iuwT5F800w5MuOUKl
y3Zd6DUPK3jJEt9RUzI4jpR9XPToPnEhrvTMDZ9S8BnbcU4eJ6h1B1RPh7JMtZsiFqRTiXBn1N5w
tlozPiaqfA9jW21Htv/0nGB1DO5SHCaYnochrHtfApY9SGwILYiM5z7vxbZsi+lwpUy7YjjqWCN8
B3jU1h5s/eKpGmAYZfrBZUhFe6VYTsxlx50b0ztv5jK6HTUPREUlP0xDJ29Omi8jOjLIQMY9MaER
0hdpP1ocQ/T7fAnLMOhCg7akbdoHrtT1zsyZ4Y/K/GnO82fRZ8brjCR1KL3XOR8fKYw+lzJGx8LA
iDZD+xINXkwakN63l0VpqJ/cz9iax6DSxve6DTSS69G7MF+HXZ3dmJZx/nUhcRjQxy4ye7RHILVU
Az+85ZrY951JDcCIAZkyNnSrLeD/5ARTm5+m0u2HbNSNU64rQUNaJJBruFLHNOzJ2S7RF3TMIhv8
yc9Vki57z+Wy3pt4totqbo65aCtmiSJlI0a/BHZpoIe5e+R0J6Fh/Cbzx5wZ5lmxKz10hpuij8qM
xyyPdk43eGehqsN1nk3oLOMWcRf1lv7YdbdTWyOxNZKgmavqVJOWAX1DOw9TuPgG8hTySer2ofXC
s8cCdCHStN/G0M8PbdPKy1DGgVR6B4CqwG+Y5z/UoqgKNFyZ/figCo7sOmqnx0jvn7pWs58bo9vk
ndSR0hL24XbRQXOq7lKkH7nQiZPv5u8It6p9CX2dKEf0Eomb3sD0xJDZNjiCSZ4oEdyBeh3cPDzw
OW+GLCo+gOi6vkl0D1wOdyvx/d4CU0DDXjdwPudJ9/mkUVFHX1w4JyyNFe0m0WnRaVxSY7u4YJ0r
t78bZE/xmI6XcIbRFY6gZAkvBdPkIocjDCK+SLv6QV5E6FeTAaaWHkdrWeWpHd3mXmjaG5P75myp
p87Rqqf0cC0jMrAqCO8f06IkQ5BskR0mwvKdYO+eLB5AD/eGnX1ziKkEwIik06qdG5e6EFpM3RxQ
0sf09L6U9qMWQ3CyQuvTxotHZ/EIJ6elEZ62ZBdLgoE75+zmua/Y/FzIYIeIWpJ+Mf8U0Gou4FYd
5OULFwUnEVuP9K0NDuvs3Bn1rk/CGVtjjXSxSbv7glJrskaQKml/T81aXJgL61sgxgwtrIikZ5Fl
W12DHjKIyKCTJV9JKW03WrboxwLH/9Z0MnszMVQ+Z3a+Hdb2q0We0BF21ovV9slBmOEz4KMEtDz2
YIazd0jeKQia5VTWPZ3wjnO+4zeSpvaMyNAM3eadTiLvgKs9VXe1Ve5FNKJ//2/Kzmw5biXLsl8E
MwwOwPEa88BgkEGK0wtMEiXMozvGr++FyO6uyqy0qu6HGybqSiIDAbgfP2fvtZPmmOGL6dLqgMMT
t741mSfXPlVLhd2kHoOfgXSptkWvH3r9eCtwh8ZYMTOakkfZF+yd9XzLyPcCOD5dKnwKYzSOT+Qf
ccJOrKMahXM0iPMKcJJtHIMivIUrzywmM1GmlN9lyZYbGgSSZeVEk2uqgelpH2SW7Dt2O2/ec+qi
eb3kADex4e+UnKt1uuwoKuvfaR6K470Y4udd1RWd4l7XLyrp6uUUYF8J8cCiOwcPfsbQA5ZWsm/t
+gX+fkSjOEl3TZw/Z4VIL/z/U46BCfsAXiAD7BXtt7ndMtWkgSQmkDBLUQaSZnwgepvsVs+m1arT
4Ews61daaYZvgJAfmi5tjn1plhvfSLIHd8D0wZloG/hTTaO2ISgJJ9yhGwlP8PpsmzYR32rM3Rew
V0Q/09HfmuyWW3cKt4xXqgF9xWQ9tj6np+V/ki8d82OROlDU075EPzcGbnEDI8izy3KMXEZDIyIp
akLJjFQ8DWgjl8B17AZx9xwcDYfCt0uoqY3WWUuwAhCTuCsbQxCB4tgHX8tLiZoeSoOrNpbZQ9yT
RFd3XwhJuO04B6ygQ2xTMf4lcURuiK/GvKGz35i/eCCdmo56XfOoILJGF8uAN1J4J4YZNCx+rXbD
dt+vG6M45WTc2hEheonS9mNVW0z4qiYOD9gruAViu9nkUfqRYqDfhkrmbLEsA3x0W5W/paQzXdVs
u7SXZXvUkCExJGC8qYbh4LUWcg47egwGxIEEF3wQZHpKFqJhRMG4sUfW+hBJxVmM40thesyXNSOm
PHSAf1CuMBdnLpXX/qHoktdZkW6ZZIx/XN8jFScADea/1J7q1nY9s4pmXcEG7gHY9sIWfY2B8TCd
3uFcWI8Yf/M14gnGsctt2aJdswa0lEWWQeKp35M48Lj9wEPK0kmW/KJPVaAX6AXTcLKyvJ1UIxKn
GedUk2QfHR66VR94ySaDzbbrpXdxbQNqwoAUsqHJtSOsMCK4NDvj8miOVuN+W7Ltt2NYhvBHSQUq
k9xAvUzYELx8HE39EtmhNvcDdyIBIoa6eMFJzBXvrb8V9cu2T+GwxFH/e3Ixe+c5esdGyAfN4XMd
M6aDYdLIA4zZ4MEceNQSAMGrYTKiXdv45qbOiLXLsl5uqrhwdpMt0Zu28oBxqjwIK4g3CabDA6R0
CjuGnZmVVBckWifPp1oRSWjuLCSeZO24vxMHZJ/ZVFt7iDAKhbo9ePuAcdSi07RWmnUbKn3z03On
32omF5Y0DiB2waXuSZevSmAYTWgc6zFThxZi/KbznfFm2aPHZzgN56lWHMs1i3DNGIOgyfAyhv0X
J1f+AAriEyEH79Lvl6BOVz+11VOZDHt2cU0mrK32glbOpqm5LjSt9gwtcQYED/PQ+2uNhnHluiBX
zTazNmY0BmCg5z9ABK3N2ABxRrazLtNJPuQAwV89MuYeEjlDAfaxHWGPWLF7lLc4bI+Oa+sr5HCi
JjSaPE/CYpaFOrblI9Hv4sEe/PyYgKMllx7XOiU6yUJqmgHZkTGDYhJ5Jk6NZG+IfKRSZ4w+uaX1
aGI5Bnu30UwL32JLoQ2ps12UEq1nOVQ7VYkMN5gf5qDYJ1mdPXIi0HsYzpjkcrx8MsHhryfZrj2H
pHFr2QLH1jZB3ac/vFaPWJTZ5+jez1P7BG15IrMSWUMaqle8YHi5NPy4wL1w7tinupRPejRvdY5J
PQ3espGiy/Skd2RKXVETISEMYivfBGnWAMKBSEC6HNvlvG9Ct9tWamB9ae0eiHR6AoAxkC0tn61C
WU+V/OrBm5JKUD0hyNpZSgfbai7cjcF2cLRgELedOIu5BMNZokEobG/cZTVNKl9gv7JgIE7WpeM4
fEmy4SPXhnpDUEDDoPwFUCB5EXnyEaZ9cWZE/HXfsVKEGiE67a1lNeWumo0fPY0Y5vvty5Lh4Dqt
c8nQNa1iJtxIbRv7yLJCyf6M5Sp/ix0n3kw+4vuA99ZO4E6jYl8kvX0dTIblFTT/fcVNrgm3oZXu
VeogSQJ6nWHfchAxUaNwU7NXP9rLux0XXvhciuQYpIMGgeU3R9wB/ki9Fw3WdCCKEDFKRDnXpDa9
Jiv6C95pespz72A6hrqNlID2dCvcrv5MjWojdUrvyEHxKMec3pSozm6Z/k1Fa17c2N26S3KEoMV7
TC0QWQGYj71WZvzobUVA176BOqC8dA2Ebl8sZlaVzNk5GeHWoTjRO3K/fUJrKwOPRPdSBQM/f5uZ
x75o8YY75b6P4Wmn2QJgQNZPjJhr72uSkXE8jhOqZyF+dX20ajDNkx7yYZFpIOBA6RUr+VUUY3zI
05ASH7W+rAzAOdW3HDWCK+JsWqUlNJTgMza4WpL+zJpiDwIvu9uTKqybOWeoITpOM1Q2w1PzJVE+
7ganbTYtjgcRhtVDURjuLY7jTarM97jXzldkfNxz2BLHRRnkhUD48einkhjjOBiunhJHGrntXqTS
PJA63MAGNKAdGQbNmMJ8NlLAFXXi94+D1R/TfFgcUDKDlNrsA4QDrJo1MhholoDTaNY6g7rBBqGZ
KZlqpczI4OEiCa9EyWJhlm8qex7BMtBK8X7bTjycepgqVyEqupHDaxJl/lUQJEcPnXwUYh2tITy4
aiQ60SO+8m5ZnD0DtVcxAm+VMtzTOKeLVfp8kzTvTiOjdsx+MAxR+RqHxKC2Lrsp2pVZiJ6UODuA
pggM3LoHEbR0LPq5wzcHlGRvJIsFI580CTBGsWvaNtvVSRXsfR71uaJXjkLuqTKmW4XEep174rEb
u/5tgtZxZH9+HIT83btV8JKlVvACuolQAHoTUjwNnkFio2UES8s5JcyctOjOjNaGDJuX2AVIQ3F3
IdvmXZFVfGK5xDdCn+GZ/ggWUHIxh2WOzkiZQPoIBH01OYcyGzYGAwKg0hPmYKcgYAH3oRzsT5uu
OSZRb0vuRvLukfQos/atcX/3PelVdDjkBqfxXy9D42wt7Q94399lPAZH38sa4k+bR88bKGwh2jyn
Y/XizdrfU32Nx3wSj5Q60THC7XYgw5fRPVL0hzBHU5xXNh3XxvaOvWEH8Bqtk0v6LL3gFp1Pn7YH
Aw+J9EvqI/YKBPMYpEv1q6+ZGA+1wZ4zWU9jAcFPGuVPadhMyDOcpKgb2XEwHBksyfdMDj360yHH
aZPl7EfeYo6J/GGfEnLhm4069S0GeoiASMA0f+ZmzM7KWWImSZ8eT+b3yMRbFdkEABfppU7cF5MW
yk6H4ZfRjMZWVCyTHS49intEli0dV7AzL3czgeziw1QA+GsblAuqN69UIJhRF/eVr0SzJuu0XaP1
rJAMw6/TbF++gk3H4BSwEfm+yIs6xH5U1WMsd24aAMMjq+vuSoKUQvonchDJZaN3C0fIb+MnjhVI
eF0Di4h4NOFk7szUe4Syme2HuXkWoc2BN1/GlkVUQS/7P6pXCwH+1snJnTUx/xhB9cPvqguaVWs9
IrXPezkeKKlZXCsbayvRDxvkTPH6990K5S2T3BQi5r6YsmPTzMyyl5eIch0jiHmcGpqDw5CpbRFt
+1qHO7fP3isAeHWF0ySFR1goT5/KxZ/muPlfv+rAW0Wd4lgsffo0pca0SIZDNvn7YWx+gyhkFyXW
wsge0jb4nMOPOA2Lkz374lCBOAAViNtoeSFYitl7PCGtLyFAmoYkn6YYO8DnCA/uL7R89Spg/rIx
ggk0LyGzAGl6kssZR0/kVm6rePil46DdRXb2gofEWlPuqdVEkCNZptVRoESPABNzaOg5EVoWn3SZ
3UqCkxZApbtRpK16nYfwZAHbcb+f5qJ4mOTo7Cl1nRGkQjltMw5Z4BCyYZug2AUKFfyKmvy7EvNe
1/4r5LA/oWnszKqPGN4wyGCX9LhXjtNCibAIl9vZOLdCpMInm1iH1dRPX25Mk7IOiDvp870ajSc1
Lp4fGGGzBJ21JqPkNAELwnxDSG8z8UE05Q/TmcWmM02cf4vHQ45P3LlsgZV76RaYmQcAYoeB7FwN
Xby20nre05/g5omit1709o9q1oCiMv/gsgiQUe93u6iuwt1cTz/A3zmb+4xkVlV7dsrlez0+WPBe
Hw3Ekp+y0rjZqT5cXxmn2nJfY2OEAWv4zskspzd7GL2tmWhjNUryOkDE7jNjYM0G1P0xeTZZCyYZ
wCQJOxldbjpWwPtqxiecZcg0QBIPh66oo63ljkRcV8jV4EjfzXHD4pCbVA3TwjVv/7gv7RGzB33G
FVECP0TSX9rJfy2Cb1e/tUl8M6YYE2rX/CRzY6BzEZDbUnpXWZguAqLs72hOGxHoaeMZUIyMwPRW
NiRv2sIGskpNiHwWauY6wjnUpW+fDP5ybJdLw5HP2Cs1PNw4IA+hoii6WyEFPcSdh8fD+02ZEpAD
HyhlEa4iHkhcvdFxXOeL6cQQwU9p119mghy7LM99RgHsvYzqaY7GLxEQBmz4NQecof8wyvpd/Zbx
I6Z6MFbkH6sU91+3HKrtH62pXoTvnQwQauHU32rZodDFzciWgIgeeFXXbUwLtEZTBD+yNt6GhvyB
G7U/+bG1HZw0O7hBAoM5rIfDMBvrYnyMmsY5Mt3oTkVsc4m9UtCkAwu176h4ZzpkDVzKko42Q+a1
pxO1kg+D5jjYWFOzcqfqWWZYYG0mSTA8bSLfOLCSbJjt4jmK6N3hzcEsfsvshm4EgeIISLNHQTjh
zBY+JS8R7SfKF8yCZE4iTBuQDzo9o+PFkXt3APluidUeU47qxu/0Lo0iMF5vZAuAi5Ep756YkXpy
imM7i0PcusE+4kBkeXo4OBNYsTiCD7SsPXcFvpnimyOKli6abRzgIwNPy3deGpSHHjz+qm4ajklO
8F3EhtraETjEVWETZubT+qI/sDYgTB/mAEyd539QEEebMWyuZE9Up66WCRW2ax2iNjL3dydXjiGY
yQRHjFQSIDRFPBuhmZ6ZoURbVZkNldIgTnj6it1MilsfitVIPUkPrzP3kYNdZfFaFg1l9QgIfuWN
43thBf0ODflbvfw1Ml/Nk2z4dJTxTIUA/DUPrybrz327u7/cvccCTOQ2deVTY8ZQ8WPeH4TLf5h3
FTzuxiUOLQodCuIqxhIioi1rHY6H2eZciL+6YkK9/LRNyHWPo5lHuyyuqBYAWQClXFVdBI2PfyKI
TrUgjVzP2d7LeNAhXP2UQ72NEuZoumw5NLP7IQg2edz4FQlHPfCQla+Ijh8r44MBJkjNsngbnxc4
nMeFrWvV7KBwn2vKmSUOBaBqqQgmaNf14ksp/Bv7FemaurkFFbZJDqXz6e6sMC1CGObCvwQjuPc+
7d9tv/jZRWRCJNMwrw1AOZzxbMEJ2fkVLNWJuw0clmenZKgmF70S5ekpqyx5QuYL9WEgMNW2nD0u
lDfXZc9gOSfYMczoxwe4UdtcFKuixkGX45xYu0jEiXgP2bpyLKxknQan3LL/NgKxq0sfc5yd/X3f
poHVHQ310zGNV2Sw13i5U6QTngl9OzSWuCl0OHufLK11rTOoNqwBa7+frp3CVx+muxGbfbP47YXT
vE19GnF7t4+ZHs8OHaEzKA/ia1p8Sm1BwFmNtrzwxgc+SY0QYHiN+uFKZfvMaU1u5OL/LxYSgAAJ
4FosEJyVCRCCFoBp9V3yJDULRyAEKDAAFtDv2UIZmBfeQLmQB7yFQSDMP2poqJ6qREGoqMN90tPM
GwhsaTkCrjKp2isd0TZEQKuUJDkD9XKQY/0fwDHnOUEf/tKYc/wq2mWvTWpAMonjZ9YJyPw5bQyX
ybaks11brIwWfJKOFLetWhxPmuwDmrcw9goop4Zn7FunCfduBqgYZAHW+HQSa9swdl3hmkdTKpLY
FO2CQn4mOXA606KI8adrz0jk3CaSbgKKmy4ZrjpCBEBhkrfdzxCsBAgVSg6gCmvXgjmBfsNZDWAo
MJt/Lfx4vGFns8ZzYqa/yoVbUS0EC0xWw3FcqBYc2BUqVI93l8cob28VxnNOPBa7JDFPZo+uFx4L
+2O5CbLRYDOAoEHl/BYMYjpY3bcJYkNZdnhENocnJscobblPacrF037W7q3CT1dRk776DGwPCvNx
1ocWksw/YUXWUyyio8tZct16OZEv1d+2CvOPgHwQcOULojf7CvaYTnBPUkEeBvLpd7Pj/glqhTdN
ER+76ILDIjwn8YLin0cyjJL66IC7AO5mRjvTo0EmIKXTXLY3DECztQbRjtkIqkkI3oSbgJRdGkLx
Qj7pFmEAAebuMpkPg+KaDHl0sPXN7JHuGOBTJjAqKoGnsnSdwavAP0LAC3DFW8grJl8MC4plYbLk
WrLghjjxM7PFCEVSE/f9MXC9gQkRpv0Q7Tydppe2TcExmPO0RsmgHjtSACKAuHUGNyKwvmnfu0+y
8wuOUheNgHfTR7WxJ9Vmn3TknzFSu1ocsN3CI9oONysLFAz8qoZWJRBddMc6N7/DhVwTOTBskoVm
w/Cr3ocAbkIaQ6xWVCmQb/L5ImGSAvDut/48nccR0ovArG20ZDiOAtWWI5CNLUSdamHruAtlRy+8
HRvwTn+Zt2NC/68toFtPQlhE2qQMy+fNuDUZoJESKr7s9tXxAZVhAlCbZIS5z/wK5c/CkDexxIIt
Hj4qB5lLVj4jrpA7P8tbBspIGAp5yHBt0HXY0nzkBLVQhpjKcIxHU95rCEQ2KCJjYRKN5nJaQ6FT
JfvUh1RNjsKHTy5h4XUBcWbI34mop6aOOXXYDj0LFg1DMGxSWfErGAATmcsP5taQiZpperDLUBwS
1TTrJLa/Jf3gxjwbLswtkp5f8xr20gSEyWkMznd9BoHLoEhmmwMevkEORiw6rqU0bTui1Zobpzw2
aRMfbp3MW0tMG9ia4P9zdEAt1iAXm0BcDCUY9uK5WLhRZMH9ImDlZdYt+Stht6nr9BhePUyPNE0Z
G9F3JDaiOxIxvZNihECn7K03mdlBd2WAUsbepeHA9NCtV7lw1A5SK7NOa7gZbQR3nrujztwTg9F8
3YT1PhWGtQ/hDrmjWeOssDNiHmyiCZT1m9EvAJAaRIdKCcOYF/BWmhab8cYJpz258I/RmJAJD6qr
WZhd1ULvysF4edUlAgTG/Eb8ynFYbuTgmzCQeM6Lqv9E/FMsM7pwlQIIYxBs7HOo/DgtWfrkeGtL
aPNVMiJDWv6VwTPFrgEm0oCLXusqJ8BRHlPHqJ+9onxKyTw5Mb/xNiKc/lZmPB6c0rs4C9dswZpQ
OKoN/iQ23qwSOzuKr9nQrMJQi0OHPA9cEiYRSeyY6GFAcLfWTT1sTAN6gcfcYhMRmEHG9oyLv9hG
RvTZ2s+lLmeymvYzd5QYKK0HaOy7JMUBpXz2IhfUwWHyB4zGYN7QjTkE9yD3L+aFmeR9ADYBAqM6
hC7jS1SkHO5dO16PC0HOBCVXdMpnCg9djli/Vbvw5kwzfe08610yPsKWT38Fmai0CG4McReiQ9wh
0eCYzv2BiMxRz04s4zNjqsuA8HDV5CAzAogF5Am+x0EVbjpMXunCGfAWxg3M2sPSxSdgDmHMQtRL
qf9nEHvzwtorFureuPD30GU9NbA0Qn9UO8vitpGiDRH3NQDgi+RUtEP82NbTZ/oIDuq3k/O4TnWJ
i4CYMbMPvpKFBRhj68TfDVt/hhPIsnmGPGBty17zTKAGwzXG4e0ULSL95qwZxSc2+3LAKIx6Pnkj
OoeIMceOCN2iz2m6+jSUy5M4UkOz9oFNTBaPbAPCRZ9r74f0fX2EFFOf/KW6vr/840t4ePDniAO+
cxaNqclocmBLvTsj7l6D+8vdYPAfX/4//F5BF2OlOXjOARE0saRxG1Z9eepTHCLmyDkTgJOFw0++
mBwJswpaa9fqfdhmw4lEVqTmy6/i//ur+5f/7vfuf+Q//sa/+yNCjBwWEhdSv8BI6ySNjXu7ja/E
z8nFXDGuzQr+4TSFMwF7tGfiOQXW1P4QwxKIF7UQlpJhG3qZv4JSdCaRke4Ixs2dQI6MQVB8ix6Z
Kc7TFbUSGqL6JO2ehuDE2LXTdAuHPn3gztuzxNrQG6hJuiAerwOGIw2PYFO6k7lCUcqkkjaHy6h2
JbrkHC0QtBjdMTqWdTcfaLaFX19WZgUXkf9lzSSjymSZ6xRxRzDz9q4IhpVt/YxSB6peCKO6HOgi
WSmrpONTQnXYjwLrVIX2p2TpOIYAD0fnq7bDJ7Bp/t7nCL8MsY1u+GXXnnUOwSVamiGoBxkHAuXE
5bli13XoGYKy6XsURbZH0O1SUXqh8dYVf00VFC+D9amt6Q/N1XhDdsaPqNEeTfVp7yhdn6osw9I7
oquZWwBgrdxn+P9ABHOyH8bqG/7zhdqFbdBUb+ih6UtjisNsnD9SLkAnRHgJnxSrsdWRew+Txrih
InI2vKkfQ+vtOaWTF2eZLWkRyW9Fg2KVgprbjUFfHOxWvpYG8d56GCaY3Ilec16+OnPxKbvhZSwo
HMwF+DIUQY6mR9BsiaIz4DIH1h+AE8dp3FO/4DZEJV9z8EzUvJzoxmLUS7to3PjjJHdj2z4SfWGc
msDv1mEH4i7U343Lg6sb/sFKOcapGlMaWc8RHdjG1+25Gq82s+oVi2aH4ZqNZpMUWUwCOLkL8Vg8
z1P3EgdSMV63+03b+zN8qNE/eQU2FDnBxlBuKY7EZSB/p506BPmetEqPn45eelFMsP5MFhQYBzIO
8vMUVNjklpxsE/d8X9UZ8wONybNFKxFUXAsrArQu/Pmdg+Jq1rh3omCIIYW0UA8yNN+jdbi/f6u9
Op5PC2U0H5mW08mcPE7exbufZU/u6DylA7q3+I1Up+wsTcxNGPhTdPjurUupd2A5/rz/Q4FLZgbv
yRhoOceesdP0DPq49Q7oNsjRmOnFBj4ptO0kQ1IN7H0Bio5cYqDLZH3uHdecGFrZTNWhXSQu9PfH
tExPVdHxfeGCmNPKj3xvbbghIX0GNw71MBpXTv9ZsKPI+2xjzoICqAdwih7PO+Vbno3w1y/Std4J
XSzXThD+VLX14KQe9lH/cy7zj7Ht0TQSjeUP4acTxiFT7LR76cl1NGczPnUxwYEuIzPhCCTPeUOr
KPywGhzPvpPS3E+mz6yuJyb+9KP6lKiOMCV5RJqx+VK5zR8T3gQhuemtQ8iwMhuyuod8P2QiuZUx
k61uzt986QcXI6de5/iAzQ6Qz+TK9Fpk4ByNcOE2iPiSaoztY5mYhMjTdRnEQ0Ws66FLWiaObUBL
CKiMp+Kr1VkcZ356dp49lPNPEP3bqfFvI62ciIkjiEWss1P8nC+nKILRiU+a0S1IJg/MHVMIhsOr
BB0AsBaCmlqmDlUd/EpxH6Dm6sqttUDo7OX20y6t+kBx2aNyJjZEddAW8S0RFSjWJhXpOqTO2Iel
eowjj7lVnb6nde2sgiEtN3dL1eyDlmDfjmZWP4BKruXBTozQAXceLqYJmBPmlTVpeaQSpG7E8s8u
G/fDZ78g1JwFL3B/CeqZjr9N36BO2ktpEdhgMYmQDqKgvIHRBk4p1DZxd2b93FvuUS8DjftLt8C+
XNMw0Q2Gb2M2Eukrsab6bgI1qR+/C7Py1zJA6kwu2ZmSqbqzCzIN1DN6LeEprnBODASgMWrxOrM7
ieVlrnpahJrJ4j2BwrKTtxluBXOEnl3Ns7uzXS6HnvbbTsg8uv9FFAAcrJY1zTPtvwCf9XpIxJuA
AktkGAPtxmHm2bcXib7ps66Z4NUIzcpwfG+XCXYls2xjDtk3cqn42EuCmPHbxhu/EzQDEwO7/6aY
w+QJkTGsOEMMnC4InhyUp9g1R+YAZloRIVR2G9px8Xk2/k706zlJiLOnEu8aaEba5Wy1f2S9hYfg
Eo8uBotdxfkYOgbFhMIQRzgsIF/4A/TPSQWm2URd1l0Kfvo2KKtb6Lu/RuW8EG87fxpVdQ78YfxT
OMkleBrcOf5sC2baMxZQJjg16mSZqg1Tuzc7Jlxododdn9LBn7AMzDFD1MCukw+7I912cNvvSb37
ZEMQmfEUaeFxWhow7ZbO39BHjJpCXlylrUy3YW9zNiwRbDl4UTZWTHiVk4R/shmUW6TndQxwaRVV
c3mZfCSirTUHL/4iAQ+qVn5Zw1HX6kmb7m2hUW/cNsqOSkqYw80PelQMrvLFLVDMO5RxP930SYxJ
/Fq2Fm30hDRkhvo8GaxsEPR+2nkbnV2AbA9aO92OKrs+EgpvUnJVL9AgMT6Y4DSlMjnONrcB2agI
nP631HJgKwnaV8hEp5TKlpChmzd1+iG05m1DsOQpTSxC02KEXRNJqzhgLExRfI5e7NfHSNKDtac/
gZM/lBG5ZdlA1mYTH2WL5JvDu7dLBi5U0DnutQNHemQp7PYChcULni/OuXia/rjRwZoNrPtUuBs/
mrtzFLs4ZjrrqXWRao8tY0Xf8x7srtpP1dBceijDT53XxfvMjmkB0267SM981silkS+r8kICMtPV
lGZq35okt+ad9amI0dwlme2f/GVMcX8pOBOesvch1vWlzNL6UrQJtuea7uo/vqSRv1caqK1DrTKJ
eXiSOv6IJzxeBUg/FlQb4Grobsh9RU/VJPUWo+RiEwmMdRbrdWi4PuvdmGGh1u06Cz346r768P05
e4jc5ZrXC7N2oUs1mfHD7exgSx+g3Or4r+V7yxY5vTEO6jmjzughBWppl3FwR5YBHw8qR1VniFzz
GTuqG5L8Ge2cfMD0OWVP8mUAJUWmHWQWWXUIJIIxX7dAzBWMuRXmDUpiW9BLqjHNEEmrDiRfyK0M
CYL5Tz7HfxO+4f6XDAtLuPgZbWyDNlRu+1+Q810MWbfWxBsC+sHEMyv70mvzlNg6eOZyERWeJcDa
nVKv6NtsPTEpdnEm/3OJKYVSCjF7PiU5ipb0rVeSAncB+CVZYhyQrxTFWnqEBQ+187+tUE4e4zdv
/RyQlCJiNSGwmhIexQDhEDoPFN6Pzjo7GTp8QqNMGgnmvKWfFB/sOvzMS2e4qKBJj3bnXOuQKLP/
eJFFqbDVd6+R1TDXEtRJPQo4c/KJup87VW9r07p1PpG4//1lFP8l/sJa8O3Mu4QvHS6l+GffJYHc
FjMGHR304H/XfWR9goWH8+gQAILpxqPD0Scf80c9KTQ/fu5saOM7N9SOBNHlOblxInduzF/V1ReQ
4BEQ7DxRYH+h2f3Cg4sZp/NfzUkZxwzIAvqS6GnMUg9IW662lef9zq1WnRAHx882NkQkF6Svtjma
onEu3qxkBKJUwcFgifbXyD/DR9/qjnIkvRZJ6JO28ekJ1ZBag0XTpxfzJgXz8//+OjnYbv85JoRr
5EhKQBsMrvD9f8nLKB2iLGJ0AYfODjfEnvYg7dW+hktGi9+eKCXdFARPo8+9iZQ1hmTPPbAfnI6E
EzE9hmVgPsRMKPwpbw93A1vq6ubgRm4ASp24rG+3LqKr3DbjPP0gz+ZxNItxE2ZoGY2QcF+IKS/G
IM5oeP7798b3/bdvzuMNesiFoXr/801QEuDUlQSdHEDg5UfkpbRPd0PlJF9xrbBARlXDo8QHwfRK
7JxGjavaAEsiG4u9q6IIbvP6IGA/bEvJsJX5KTy3qTN/tIELa78taHVzW63UTIofrSt1jRw//0+/
ylxy4G0H5HdHqqNhZ/p3zxLpQch693TY7uQe8c94wpVrPc6VguYWmf4noExg6EzjytF8M0H+JySN
/aC66fY5DpiD8Dv7Bl4THkfXI8SEvY1E3Xin6+O9YJUg9yFNxLblzAG4C3x6w9zkMOWEJjsbnhzr
bMdPrQQf1ESWfGHTOyEth6jZ5PFDTVzXI4dZFoQQL2WbjuFZNeV7r7z+T8+wKxQaZs4E0clDCmq7
N92jY8h8Fxyuq8VLTS9/X5OrcpIcqDeGhZG0IOubKqn3Ppqxulrt7P5haT3Q/QzPnjdiqE1AEulO
Rq9pKPJtR+7HIzY7HBdGccB0mbBP0IOMd+zbLQQ6LCrDDkyT+sT2hnBcHXl28e8OgX6wU1wuomc7
Gtr6o/Q9WJeIFNBiCWDcbnGAiDvtXTKdDn1q+yirtLPNKTMIWrb+v4N4LNf3+c8JbBPC978+YQx4
oL3iyT0ENEwByAMxo7V58fv3vLefEh9ylohab0sz0T7nFkTDOIF/ioSeE78cNGgaZo6Jaf8qXPq8
gtnd3jeZk5sTwY7FNG3mAHuHrXAKdIuqftZy5WviPouJHqRq5dYh6mOtw/gTYRuiDbqja1HMF1Pz
J3M5uAfQn//Dw7fY6/9lYUFNgevNcwRwVfOek/SfgngMtzHmzvbjAwy2a5JN9tWGYb8mjDV5jNzu
THIU1LSofK3sAJl8b3avnGiuxtBxwGxV96QEHsveJ5NrcqOLEebgyzR96GbGs1z3qL+jokc5uAgh
5/GnhftvRVoLY5M0/cFDVEMsWwHxVQTIxSe7cg+0o7NdPkJgaf3G3eR24e4ad6+Yf21mxln/wyWw
vP+6CUEkEG5A+pJF99GCM/BP8TG9WeMIbuJDDznmOuWRvHREzVuF/eH5Wj/PkKlPTZT8hn+IfzWp
34cEdjvAyJ3nmzTkiqD+zDPg/dZLPmWomAvbeS38SKwaUuckm8jZbdr+PUg+Q2QKT/3Q/2pG0zzY
zYTPzRBAn1N/gyKFJ02RjAot9aqdEPk+Y+y4yt9KBm/XOWnfjUgn6yTMyPs22u4l8E9hWNavHR2h
TVOM9aHrqqe8NocrcKbxYYymL2kqCMTI9mCqoQ53vTc1pe5V20JcWS8/cpGYG8+2uE11om/oh5wH
WAP/i7lza07biqLwX8nkXYzO0eWc00nzQAzGxtjY4zrTvjAOdoWE7ggJ6df3E01nbBpTN+lM/cIL
oMtma7Mva691KYstgsYBKg1VY822bBVBX+l6SMd1+dWGUc1J1crZHltCzD6DqBqIoL3TwEOKDgJ2
caO3eTbdFuWN41T6Ygcg6iahGMxNB+IYvCRCzM3UQg6Zfl0anuotzFN1p0+3nZlWdsGooLFDQp6+
9sR2fWr5FcJWEEyPGgtAKmuKAZRLw1zl+kJ6GwvQEvCXHdCyMf2PB9Uae8Q29XrIClj6qUGyZx4n
4oqOQ3wa1XE5yjVI4k0alKi5sDhvi6Q42WkF+E5Y63GIBO8cRe0JkFPgeyF1+aKj2e2JYD3sVk00
BdMNERUCJZCl6cVIFEKeupCclfEdyRX5H4qwQ2vF4vPmiydyOl9dC5Srq3+1lQM79woQCpuR5H5b
FhzzFCaFOqJuKLvV70Us5+A2ZwLI1lWT0Bx12TDVAHOGBWXXvIy3ZuQrD5KploZL2HP8hXUKFlCB
tmhD+5Y98+w6XiFU0vh8E/JXcvVO34EUGzqKug+EqX+RbFsGPPnC+uWf/tYPVZlALSupXF9oV7i+
cQ9S5JWwaAzVCmkZm4Z1v0R4BZnT4hOIbokqpPuAdtnqJs0jxJ+RbR3lyk3PEVn4rYaLFfYEGndW
BK9EZsxuvrHk6gwSnh2EZubWMzqclFAWIF7eiInj+J8rhCF3eZvMvMzbXKFjCnSvqDcQX8XVpVn0
ggY6o8Cbw6m6mvfjvmsSUnYrhFSjMAX1iw4yLSsZneq6QiqwqvleQDtlp9KYfyFnPfMzwA+1h/xL
w6r0zHMTxuaZEEyGs3vG5nSqdTZDQzYH3Y8/hp5QlzKGw97xw8141ZTRsBWsbidt9TlppJo3UF46
bJv1e3rjZHWeQNa+hLL1LDSgb4U1l/IL7Yt6YmVMy7No3JFEXCoyXP5JmmYCeQj4Ex+tOALyqKk5
SyB9j7nUops4fjCv0gjIDSUYo7n2DN4L72S/B++pqePT1osXeTdJ6NgMY/QD7lijna3bAnYK9zrt
IF0g8XbOV3ARw0+vCvR+mEgngXFGLmvYw65Inat1SmoOMAlVNij50L7oYa7nZQwyBvUqBYd3YI+B
sfegth4JAbgavIt3G7F5c97BVX9SL8BiRuusmxi9Li5D8CAdtBXo17GMB0oyCqJkadYAA0wkhwKy
qylyjt3J3mP/b3aer+fvlddGKQG0vd4+lu3N4wZ89+bjh+Xup+Ax69/dCz3esrn7PR86fqB3j/uD
3rb548/vl0STqr+CIMzSZ6Q9LuXXM7af/SXtr/fYEeJ7rnj7wKEdMyCb8EADUdV5rjTq/bs4S4Ov
b1vGDGz0Bm1pBMWzTVR4+hMdM8Lx+/vTmsc/8+wO7h+SkCJwU5XhsnpmA0GN9TorHBzjiRXkQElU
DalpfbTxenaiZ1bQBkE9X/QERhroJpxDb80Kwra55te4wlEjwK4jfVvz6qleGvCpK2gfCifbYR2M
CEtGxsmePCkvPQvHf+L/zg2YhTs/6gZSDzzDsyDhQxfMkATO/swCcgCI3qF35LiuIiqTd74xK1AK
vTIkHPMDnz6Z1tyhtvGIQz9wBi6DIwVS/41awfmGhuYLgfFlK3h4OyqVRAXUociHDq3gDyjCpIcV
zF8am2/LF75FBvcdVvAc45CUUmWpv8cEZQaCtQHagMhI6j4yvLUngu5UL2f8Y5HRGRgbM+DueIOh
2X8QF+yBNty/ELQj5L+LC68IoeQc/aeW8eN9+fEPAAAA//8=</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0A5EC81C-FD5D-4CF9-99EC-B404D2991D04}">
          <cx:dataLabels pos="outEnd">
            <cx:visibility seriesName="0" categoryName="0" value="1"/>
          </cx:dataLabels>
          <cx:dataId val="0"/>
          <cx:layoutPr>
            <cx:subtotals>
              <cx:idx val="3"/>
            </cx:subtotals>
          </cx:layoutPr>
        </cx:series>
      </cx:plotAreaRegion>
      <cx:axis id="0">
        <cx:catScaling gapWidth="0.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0">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496956</xdr:colOff>
      <xdr:row>3</xdr:row>
      <xdr:rowOff>6569</xdr:rowOff>
    </xdr:to>
    <xdr:sp macro="" textlink="">
      <xdr:nvSpPr>
        <xdr:cNvPr id="3" name="Rectangle 2">
          <a:extLst>
            <a:ext uri="{FF2B5EF4-FFF2-40B4-BE49-F238E27FC236}">
              <a16:creationId xmlns:a16="http://schemas.microsoft.com/office/drawing/2014/main" id="{B68B8777-CE0F-4214-BDB8-B2AD95B4E4F2}"/>
            </a:ext>
          </a:extLst>
        </xdr:cNvPr>
        <xdr:cNvSpPr/>
      </xdr:nvSpPr>
      <xdr:spPr>
        <a:xfrm>
          <a:off x="0" y="0"/>
          <a:ext cx="16209922" cy="597776"/>
        </a:xfrm>
        <a:prstGeom prst="rect">
          <a:avLst/>
        </a:prstGeom>
        <a:gradFill>
          <a:gsLst>
            <a:gs pos="2500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651480</xdr:colOff>
      <xdr:row>3</xdr:row>
      <xdr:rowOff>92809</xdr:rowOff>
    </xdr:from>
    <xdr:to>
      <xdr:col>18</xdr:col>
      <xdr:colOff>306457</xdr:colOff>
      <xdr:row>27</xdr:row>
      <xdr:rowOff>99390</xdr:rowOff>
    </xdr:to>
    <xdr:sp macro="" textlink="">
      <xdr:nvSpPr>
        <xdr:cNvPr id="4" name="Freeform: Shape 3">
          <a:extLst>
            <a:ext uri="{FF2B5EF4-FFF2-40B4-BE49-F238E27FC236}">
              <a16:creationId xmlns:a16="http://schemas.microsoft.com/office/drawing/2014/main" id="{DE8078C2-F68A-4EF3-81B1-2D2E94CB2A3E}"/>
            </a:ext>
          </a:extLst>
        </xdr:cNvPr>
        <xdr:cNvSpPr/>
      </xdr:nvSpPr>
      <xdr:spPr>
        <a:xfrm>
          <a:off x="3401306" y="689157"/>
          <a:ext cx="9279368" cy="4777363"/>
        </a:xfrm>
        <a:custGeom>
          <a:avLst/>
          <a:gdLst>
            <a:gd name="connsiteX0" fmla="*/ 3112381 w 9790921"/>
            <a:gd name="connsiteY0" fmla="*/ 2504336 h 4917232"/>
            <a:gd name="connsiteX1" fmla="*/ 6678540 w 9790921"/>
            <a:gd name="connsiteY1" fmla="*/ 2504336 h 4917232"/>
            <a:gd name="connsiteX2" fmla="*/ 6678540 w 9790921"/>
            <a:gd name="connsiteY2" fmla="*/ 4917232 h 4917232"/>
            <a:gd name="connsiteX3" fmla="*/ 3112381 w 9790921"/>
            <a:gd name="connsiteY3" fmla="*/ 4917232 h 4917232"/>
            <a:gd name="connsiteX4" fmla="*/ 0 w 9790921"/>
            <a:gd name="connsiteY4" fmla="*/ 2504336 h 4917232"/>
            <a:gd name="connsiteX5" fmla="*/ 3020941 w 9790921"/>
            <a:gd name="connsiteY5" fmla="*/ 2504336 h 4917232"/>
            <a:gd name="connsiteX6" fmla="*/ 3020941 w 9790921"/>
            <a:gd name="connsiteY6" fmla="*/ 4917232 h 4917232"/>
            <a:gd name="connsiteX7" fmla="*/ 0 w 9790921"/>
            <a:gd name="connsiteY7" fmla="*/ 4917232 h 4917232"/>
            <a:gd name="connsiteX8" fmla="*/ 6769980 w 9790921"/>
            <a:gd name="connsiteY8" fmla="*/ 0 h 4917232"/>
            <a:gd name="connsiteX9" fmla="*/ 9790921 w 9790921"/>
            <a:gd name="connsiteY9" fmla="*/ 0 h 4917232"/>
            <a:gd name="connsiteX10" fmla="*/ 9790921 w 9790921"/>
            <a:gd name="connsiteY10" fmla="*/ 4917232 h 4917232"/>
            <a:gd name="connsiteX11" fmla="*/ 6769980 w 9790921"/>
            <a:gd name="connsiteY11" fmla="*/ 4917232 h 4917232"/>
            <a:gd name="connsiteX12" fmla="*/ 0 w 9790921"/>
            <a:gd name="connsiteY12" fmla="*/ 0 h 4917232"/>
            <a:gd name="connsiteX13" fmla="*/ 6678540 w 9790921"/>
            <a:gd name="connsiteY13" fmla="*/ 0 h 4917232"/>
            <a:gd name="connsiteX14" fmla="*/ 6678540 w 9790921"/>
            <a:gd name="connsiteY14" fmla="*/ 2412896 h 4917232"/>
            <a:gd name="connsiteX15" fmla="*/ 0 w 9790921"/>
            <a:gd name="connsiteY15" fmla="*/ 2412896 h 491723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9790921" h="4917232">
              <a:moveTo>
                <a:pt x="3112381" y="2504336"/>
              </a:moveTo>
              <a:lnTo>
                <a:pt x="6678540" y="2504336"/>
              </a:lnTo>
              <a:lnTo>
                <a:pt x="6678540" y="4917232"/>
              </a:lnTo>
              <a:lnTo>
                <a:pt x="3112381" y="4917232"/>
              </a:lnTo>
              <a:close/>
              <a:moveTo>
                <a:pt x="0" y="2504336"/>
              </a:moveTo>
              <a:lnTo>
                <a:pt x="3020941" y="2504336"/>
              </a:lnTo>
              <a:lnTo>
                <a:pt x="3020941" y="4917232"/>
              </a:lnTo>
              <a:lnTo>
                <a:pt x="0" y="4917232"/>
              </a:lnTo>
              <a:close/>
              <a:moveTo>
                <a:pt x="6769980" y="0"/>
              </a:moveTo>
              <a:lnTo>
                <a:pt x="9790921" y="0"/>
              </a:lnTo>
              <a:lnTo>
                <a:pt x="9790921" y="4917232"/>
              </a:lnTo>
              <a:lnTo>
                <a:pt x="6769980" y="4917232"/>
              </a:lnTo>
              <a:close/>
              <a:moveTo>
                <a:pt x="0" y="0"/>
              </a:moveTo>
              <a:lnTo>
                <a:pt x="6678540" y="0"/>
              </a:lnTo>
              <a:lnTo>
                <a:pt x="6678540" y="2412896"/>
              </a:lnTo>
              <a:lnTo>
                <a:pt x="0" y="2412896"/>
              </a:lnTo>
              <a:close/>
            </a:path>
          </a:pathLst>
        </a:custGeom>
        <a:gradFill>
          <a:gsLst>
            <a:gs pos="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662609</xdr:colOff>
      <xdr:row>27</xdr:row>
      <xdr:rowOff>182217</xdr:rowOff>
    </xdr:from>
    <xdr:to>
      <xdr:col>18</xdr:col>
      <xdr:colOff>331305</xdr:colOff>
      <xdr:row>32</xdr:row>
      <xdr:rowOff>197825</xdr:rowOff>
    </xdr:to>
    <xdr:sp macro="" textlink="">
      <xdr:nvSpPr>
        <xdr:cNvPr id="5" name="Rectangle 4">
          <a:extLst>
            <a:ext uri="{FF2B5EF4-FFF2-40B4-BE49-F238E27FC236}">
              <a16:creationId xmlns:a16="http://schemas.microsoft.com/office/drawing/2014/main" id="{C6AFA7B6-8849-4BA2-B663-191E102F81FA}"/>
            </a:ext>
          </a:extLst>
        </xdr:cNvPr>
        <xdr:cNvSpPr/>
      </xdr:nvSpPr>
      <xdr:spPr>
        <a:xfrm>
          <a:off x="3417532" y="5523544"/>
          <a:ext cx="9310927" cy="1004743"/>
        </a:xfrm>
        <a:prstGeom prst="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654326</xdr:colOff>
      <xdr:row>0</xdr:row>
      <xdr:rowOff>0</xdr:rowOff>
    </xdr:from>
    <xdr:to>
      <xdr:col>18</xdr:col>
      <xdr:colOff>298174</xdr:colOff>
      <xdr:row>3</xdr:row>
      <xdr:rowOff>8282</xdr:rowOff>
    </xdr:to>
    <xdr:sp macro="" textlink="">
      <xdr:nvSpPr>
        <xdr:cNvPr id="6" name="TextBox 5">
          <a:extLst>
            <a:ext uri="{FF2B5EF4-FFF2-40B4-BE49-F238E27FC236}">
              <a16:creationId xmlns:a16="http://schemas.microsoft.com/office/drawing/2014/main" id="{72D3EE6F-849D-4DD8-BE36-72E067FCE8BD}"/>
            </a:ext>
          </a:extLst>
        </xdr:cNvPr>
        <xdr:cNvSpPr txBox="1"/>
      </xdr:nvSpPr>
      <xdr:spPr>
        <a:xfrm>
          <a:off x="3404152" y="0"/>
          <a:ext cx="9268239" cy="604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Montserrat SemiBold" panose="00000700000000000000" pitchFamily="2" charset="0"/>
            </a:rPr>
            <a:t>CUSTOMER SUCCESS DASHBOARD</a:t>
          </a:r>
        </a:p>
      </xdr:txBody>
    </xdr:sp>
    <xdr:clientData/>
  </xdr:twoCellAnchor>
  <xdr:twoCellAnchor>
    <xdr:from>
      <xdr:col>5</xdr:col>
      <xdr:colOff>33130</xdr:colOff>
      <xdr:row>3</xdr:row>
      <xdr:rowOff>149087</xdr:rowOff>
    </xdr:from>
    <xdr:to>
      <xdr:col>7</xdr:col>
      <xdr:colOff>172640</xdr:colOff>
      <xdr:row>5</xdr:row>
      <xdr:rowOff>49696</xdr:rowOff>
    </xdr:to>
    <xdr:sp macro="" textlink="">
      <xdr:nvSpPr>
        <xdr:cNvPr id="7" name="Rectangle: Rounded Corners 6">
          <a:extLst>
            <a:ext uri="{FF2B5EF4-FFF2-40B4-BE49-F238E27FC236}">
              <a16:creationId xmlns:a16="http://schemas.microsoft.com/office/drawing/2014/main" id="{04D4CF1A-D3CB-44AE-AA60-4830676F8D80}"/>
            </a:ext>
          </a:extLst>
        </xdr:cNvPr>
        <xdr:cNvSpPr/>
      </xdr:nvSpPr>
      <xdr:spPr>
        <a:xfrm>
          <a:off x="3456177" y="756306"/>
          <a:ext cx="1508729" cy="305421"/>
        </a:xfrm>
        <a:prstGeom prst="roundRect">
          <a:avLst>
            <a:gd name="adj" fmla="val 50000"/>
          </a:avLst>
        </a:prstGeom>
        <a:solidFill>
          <a:schemeClr val="bg1">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33130</xdr:colOff>
      <xdr:row>16</xdr:row>
      <xdr:rowOff>0</xdr:rowOff>
    </xdr:from>
    <xdr:to>
      <xdr:col>7</xdr:col>
      <xdr:colOff>492512</xdr:colOff>
      <xdr:row>17</xdr:row>
      <xdr:rowOff>99392</xdr:rowOff>
    </xdr:to>
    <xdr:sp macro="" textlink="">
      <xdr:nvSpPr>
        <xdr:cNvPr id="8" name="Rectangle: Rounded Corners 7">
          <a:extLst>
            <a:ext uri="{FF2B5EF4-FFF2-40B4-BE49-F238E27FC236}">
              <a16:creationId xmlns:a16="http://schemas.microsoft.com/office/drawing/2014/main" id="{7954A2B2-B722-41E3-9123-F579383F605B}"/>
            </a:ext>
          </a:extLst>
        </xdr:cNvPr>
        <xdr:cNvSpPr/>
      </xdr:nvSpPr>
      <xdr:spPr>
        <a:xfrm>
          <a:off x="3471423" y="3196683"/>
          <a:ext cx="1834699" cy="299185"/>
        </a:xfrm>
        <a:prstGeom prst="roundRect">
          <a:avLst>
            <a:gd name="adj" fmla="val 50000"/>
          </a:avLst>
        </a:prstGeom>
        <a:solidFill>
          <a:schemeClr val="bg1">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223631</xdr:colOff>
      <xdr:row>16</xdr:row>
      <xdr:rowOff>953</xdr:rowOff>
    </xdr:from>
    <xdr:to>
      <xdr:col>13</xdr:col>
      <xdr:colOff>58616</xdr:colOff>
      <xdr:row>17</xdr:row>
      <xdr:rowOff>100345</xdr:rowOff>
    </xdr:to>
    <xdr:sp macro="" textlink="">
      <xdr:nvSpPr>
        <xdr:cNvPr id="9" name="Rectangle: Rounded Corners 8">
          <a:extLst>
            <a:ext uri="{FF2B5EF4-FFF2-40B4-BE49-F238E27FC236}">
              <a16:creationId xmlns:a16="http://schemas.microsoft.com/office/drawing/2014/main" id="{4B58E719-744A-4DC4-8A6C-A6FF164DF471}"/>
            </a:ext>
          </a:extLst>
        </xdr:cNvPr>
        <xdr:cNvSpPr/>
      </xdr:nvSpPr>
      <xdr:spPr>
        <a:xfrm>
          <a:off x="6422208" y="3166184"/>
          <a:ext cx="2589908" cy="297219"/>
        </a:xfrm>
        <a:prstGeom prst="roundRect">
          <a:avLst>
            <a:gd name="adj" fmla="val 50000"/>
          </a:avLst>
        </a:prstGeom>
        <a:solidFill>
          <a:schemeClr val="bg1">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265044</xdr:colOff>
      <xdr:row>3</xdr:row>
      <xdr:rowOff>149087</xdr:rowOff>
    </xdr:from>
    <xdr:to>
      <xdr:col>18</xdr:col>
      <xdr:colOff>102219</xdr:colOff>
      <xdr:row>5</xdr:row>
      <xdr:rowOff>49696</xdr:rowOff>
    </xdr:to>
    <xdr:sp macro="" textlink="">
      <xdr:nvSpPr>
        <xdr:cNvPr id="11" name="Rectangle: Rounded Corners 10">
          <a:extLst>
            <a:ext uri="{FF2B5EF4-FFF2-40B4-BE49-F238E27FC236}">
              <a16:creationId xmlns:a16="http://schemas.microsoft.com/office/drawing/2014/main" id="{56F101FE-02DA-4A18-950F-8F62AFBF94EC}"/>
            </a:ext>
          </a:extLst>
        </xdr:cNvPr>
        <xdr:cNvSpPr/>
      </xdr:nvSpPr>
      <xdr:spPr>
        <a:xfrm>
          <a:off x="9892264" y="748465"/>
          <a:ext cx="2587809" cy="300194"/>
        </a:xfrm>
        <a:prstGeom prst="roundRect">
          <a:avLst>
            <a:gd name="adj" fmla="val 50000"/>
          </a:avLst>
        </a:prstGeom>
        <a:solidFill>
          <a:schemeClr val="bg1">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338986</xdr:colOff>
      <xdr:row>3</xdr:row>
      <xdr:rowOff>161014</xdr:rowOff>
    </xdr:from>
    <xdr:to>
      <xdr:col>14</xdr:col>
      <xdr:colOff>613306</xdr:colOff>
      <xdr:row>5</xdr:row>
      <xdr:rowOff>37769</xdr:rowOff>
    </xdr:to>
    <xdr:pic>
      <xdr:nvPicPr>
        <xdr:cNvPr id="15" name="Graphic 14" descr="Person with idea with solid fill">
          <a:extLst>
            <a:ext uri="{FF2B5EF4-FFF2-40B4-BE49-F238E27FC236}">
              <a16:creationId xmlns:a16="http://schemas.microsoft.com/office/drawing/2014/main" id="{955451DD-79B9-4120-B3E3-57E523EF05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923517" y="768233"/>
          <a:ext cx="274320" cy="281567"/>
        </a:xfrm>
        <a:prstGeom prst="rect">
          <a:avLst/>
        </a:prstGeom>
      </xdr:spPr>
    </xdr:pic>
    <xdr:clientData/>
  </xdr:twoCellAnchor>
  <xdr:twoCellAnchor editAs="oneCell">
    <xdr:from>
      <xdr:col>9</xdr:col>
      <xdr:colOff>297572</xdr:colOff>
      <xdr:row>16</xdr:row>
      <xdr:rowOff>12880</xdr:rowOff>
    </xdr:from>
    <xdr:to>
      <xdr:col>9</xdr:col>
      <xdr:colOff>571892</xdr:colOff>
      <xdr:row>17</xdr:row>
      <xdr:rowOff>88418</xdr:rowOff>
    </xdr:to>
    <xdr:pic>
      <xdr:nvPicPr>
        <xdr:cNvPr id="17" name="Graphic 16" descr="Target Audience with solid fill">
          <a:extLst>
            <a:ext uri="{FF2B5EF4-FFF2-40B4-BE49-F238E27FC236}">
              <a16:creationId xmlns:a16="http://schemas.microsoft.com/office/drawing/2014/main" id="{325F1E37-8372-4768-8E88-66C09EED207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459056" y="3251380"/>
          <a:ext cx="274320" cy="277944"/>
        </a:xfrm>
        <a:prstGeom prst="rect">
          <a:avLst/>
        </a:prstGeom>
      </xdr:spPr>
    </xdr:pic>
    <xdr:clientData/>
  </xdr:twoCellAnchor>
  <xdr:twoCellAnchor editAs="oneCell">
    <xdr:from>
      <xdr:col>5</xdr:col>
      <xdr:colOff>107072</xdr:colOff>
      <xdr:row>16</xdr:row>
      <xdr:rowOff>11927</xdr:rowOff>
    </xdr:from>
    <xdr:to>
      <xdr:col>5</xdr:col>
      <xdr:colOff>381392</xdr:colOff>
      <xdr:row>17</xdr:row>
      <xdr:rowOff>87465</xdr:rowOff>
    </xdr:to>
    <xdr:pic>
      <xdr:nvPicPr>
        <xdr:cNvPr id="19" name="Graphic 18" descr="Research with solid fill">
          <a:extLst>
            <a:ext uri="{FF2B5EF4-FFF2-40B4-BE49-F238E27FC236}">
              <a16:creationId xmlns:a16="http://schemas.microsoft.com/office/drawing/2014/main" id="{007D7908-5D0D-49DD-BA15-88F8C83753C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530119" y="3250427"/>
          <a:ext cx="274320" cy="277944"/>
        </a:xfrm>
        <a:prstGeom prst="rect">
          <a:avLst/>
        </a:prstGeom>
      </xdr:spPr>
    </xdr:pic>
    <xdr:clientData/>
  </xdr:twoCellAnchor>
  <xdr:twoCellAnchor>
    <xdr:from>
      <xdr:col>5</xdr:col>
      <xdr:colOff>348474</xdr:colOff>
      <xdr:row>3</xdr:row>
      <xdr:rowOff>147369</xdr:rowOff>
    </xdr:from>
    <xdr:to>
      <xdr:col>7</xdr:col>
      <xdr:colOff>166686</xdr:colOff>
      <xdr:row>5</xdr:row>
      <xdr:rowOff>41673</xdr:rowOff>
    </xdr:to>
    <xdr:sp macro="" textlink="">
      <xdr:nvSpPr>
        <xdr:cNvPr id="16" name="TextBox 15">
          <a:extLst>
            <a:ext uri="{FF2B5EF4-FFF2-40B4-BE49-F238E27FC236}">
              <a16:creationId xmlns:a16="http://schemas.microsoft.com/office/drawing/2014/main" id="{06B89FF6-8D5A-4870-9D81-D1B5EF20919D}"/>
            </a:ext>
          </a:extLst>
        </xdr:cNvPr>
        <xdr:cNvSpPr txBox="1"/>
      </xdr:nvSpPr>
      <xdr:spPr>
        <a:xfrm>
          <a:off x="3786767" y="746747"/>
          <a:ext cx="1193529" cy="293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Montserrat SemiBold" panose="00000700000000000000" pitchFamily="2" charset="0"/>
            </a:rPr>
            <a:t>Sales</a:t>
          </a:r>
        </a:p>
      </xdr:txBody>
    </xdr:sp>
    <xdr:clientData/>
  </xdr:twoCellAnchor>
  <xdr:twoCellAnchor editAs="oneCell">
    <xdr:from>
      <xdr:col>5</xdr:col>
      <xdr:colOff>107072</xdr:colOff>
      <xdr:row>3</xdr:row>
      <xdr:rowOff>161014</xdr:rowOff>
    </xdr:from>
    <xdr:to>
      <xdr:col>5</xdr:col>
      <xdr:colOff>381392</xdr:colOff>
      <xdr:row>5</xdr:row>
      <xdr:rowOff>37769</xdr:rowOff>
    </xdr:to>
    <xdr:pic>
      <xdr:nvPicPr>
        <xdr:cNvPr id="21" name="Graphic 20" descr="Upward trend with solid fill">
          <a:extLst>
            <a:ext uri="{FF2B5EF4-FFF2-40B4-BE49-F238E27FC236}">
              <a16:creationId xmlns:a16="http://schemas.microsoft.com/office/drawing/2014/main" id="{B1C0D49A-3AA6-4BAC-BC2E-FF13705F237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530119" y="768233"/>
          <a:ext cx="274320" cy="281567"/>
        </a:xfrm>
        <a:prstGeom prst="rect">
          <a:avLst/>
        </a:prstGeom>
      </xdr:spPr>
    </xdr:pic>
    <xdr:clientData/>
  </xdr:twoCellAnchor>
  <xdr:twoCellAnchor>
    <xdr:from>
      <xdr:col>5</xdr:col>
      <xdr:colOff>367061</xdr:colOff>
      <xdr:row>15</xdr:row>
      <xdr:rowOff>198303</xdr:rowOff>
    </xdr:from>
    <xdr:to>
      <xdr:col>7</xdr:col>
      <xdr:colOff>492512</xdr:colOff>
      <xdr:row>17</xdr:row>
      <xdr:rowOff>92606</xdr:rowOff>
    </xdr:to>
    <xdr:sp macro="" textlink="">
      <xdr:nvSpPr>
        <xdr:cNvPr id="20" name="TextBox 19">
          <a:extLst>
            <a:ext uri="{FF2B5EF4-FFF2-40B4-BE49-F238E27FC236}">
              <a16:creationId xmlns:a16="http://schemas.microsoft.com/office/drawing/2014/main" id="{0BE22043-EC8D-4A3D-9AE8-0E64FDB17C8C}"/>
            </a:ext>
          </a:extLst>
        </xdr:cNvPr>
        <xdr:cNvSpPr txBox="1"/>
      </xdr:nvSpPr>
      <xdr:spPr>
        <a:xfrm>
          <a:off x="3805354" y="3195193"/>
          <a:ext cx="1500768" cy="293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Montserrat SemiBold" panose="00000700000000000000" pitchFamily="2" charset="0"/>
            </a:rPr>
            <a:t>Deliveries</a:t>
          </a:r>
        </a:p>
      </xdr:txBody>
    </xdr:sp>
    <xdr:clientData/>
  </xdr:twoCellAnchor>
  <xdr:twoCellAnchor>
    <xdr:from>
      <xdr:col>14</xdr:col>
      <xdr:colOff>580792</xdr:colOff>
      <xdr:row>3</xdr:row>
      <xdr:rowOff>151839</xdr:rowOff>
    </xdr:from>
    <xdr:to>
      <xdr:col>18</xdr:col>
      <xdr:colOff>162622</xdr:colOff>
      <xdr:row>5</xdr:row>
      <xdr:rowOff>46143</xdr:rowOff>
    </xdr:to>
    <xdr:sp macro="" textlink="">
      <xdr:nvSpPr>
        <xdr:cNvPr id="22" name="TextBox 21">
          <a:extLst>
            <a:ext uri="{FF2B5EF4-FFF2-40B4-BE49-F238E27FC236}">
              <a16:creationId xmlns:a16="http://schemas.microsoft.com/office/drawing/2014/main" id="{9B2B6A4A-E7F4-4004-8C5B-AB65F7FA32FC}"/>
            </a:ext>
          </a:extLst>
        </xdr:cNvPr>
        <xdr:cNvSpPr txBox="1"/>
      </xdr:nvSpPr>
      <xdr:spPr>
        <a:xfrm>
          <a:off x="10208012" y="751217"/>
          <a:ext cx="2332464" cy="293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Montserrat SemiBold" panose="00000700000000000000" pitchFamily="2" charset="0"/>
            </a:rPr>
            <a:t>Customer Satisfaction</a:t>
          </a:r>
        </a:p>
      </xdr:txBody>
    </xdr:sp>
    <xdr:clientData/>
  </xdr:twoCellAnchor>
  <xdr:twoCellAnchor>
    <xdr:from>
      <xdr:col>4</xdr:col>
      <xdr:colOff>659422</xdr:colOff>
      <xdr:row>5</xdr:row>
      <xdr:rowOff>117229</xdr:rowOff>
    </xdr:from>
    <xdr:to>
      <xdr:col>11</xdr:col>
      <xdr:colOff>593480</xdr:colOff>
      <xdr:row>15</xdr:row>
      <xdr:rowOff>102577</xdr:rowOff>
    </xdr:to>
    <xdr:graphicFrame macro="">
      <xdr:nvGraphicFramePr>
        <xdr:cNvPr id="24" name="Chart 23">
          <a:extLst>
            <a:ext uri="{FF2B5EF4-FFF2-40B4-BE49-F238E27FC236}">
              <a16:creationId xmlns:a16="http://schemas.microsoft.com/office/drawing/2014/main" id="{9034A6E8-C8A0-4565-AF97-6B65DC65AE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622789</xdr:colOff>
      <xdr:row>3</xdr:row>
      <xdr:rowOff>146539</xdr:rowOff>
    </xdr:from>
    <xdr:to>
      <xdr:col>13</xdr:col>
      <xdr:colOff>616927</xdr:colOff>
      <xdr:row>14</xdr:row>
      <xdr:rowOff>168519</xdr:rowOff>
    </xdr:to>
    <mc:AlternateContent xmlns:mc="http://schemas.openxmlformats.org/markup-compatibility/2006">
      <mc:Choice xmlns:cx4="http://schemas.microsoft.com/office/drawing/2016/5/10/chartex" Requires="cx4">
        <xdr:graphicFrame macro="">
          <xdr:nvGraphicFramePr>
            <xdr:cNvPr id="25" name="Chart 24">
              <a:extLst>
                <a:ext uri="{FF2B5EF4-FFF2-40B4-BE49-F238E27FC236}">
                  <a16:creationId xmlns:a16="http://schemas.microsoft.com/office/drawing/2014/main" id="{5363BDE1-9809-4924-8FF1-79A14F2736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166589" y="746614"/>
              <a:ext cx="1365738" cy="222225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571500</xdr:colOff>
      <xdr:row>15</xdr:row>
      <xdr:rowOff>194371</xdr:rowOff>
    </xdr:from>
    <xdr:to>
      <xdr:col>13</xdr:col>
      <xdr:colOff>96322</xdr:colOff>
      <xdr:row>17</xdr:row>
      <xdr:rowOff>88675</xdr:rowOff>
    </xdr:to>
    <xdr:sp macro="" textlink="">
      <xdr:nvSpPr>
        <xdr:cNvPr id="26" name="TextBox 25">
          <a:extLst>
            <a:ext uri="{FF2B5EF4-FFF2-40B4-BE49-F238E27FC236}">
              <a16:creationId xmlns:a16="http://schemas.microsoft.com/office/drawing/2014/main" id="{4B73CB93-5531-45D2-81FA-6C1C5BADF023}"/>
            </a:ext>
          </a:extLst>
        </xdr:cNvPr>
        <xdr:cNvSpPr txBox="1"/>
      </xdr:nvSpPr>
      <xdr:spPr>
        <a:xfrm>
          <a:off x="6770077" y="3161775"/>
          <a:ext cx="2279745" cy="289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solidFill>
              <a:latin typeface="Montserrat SemiBold" panose="00000700000000000000" pitchFamily="2" charset="0"/>
            </a:rPr>
            <a:t>Customer Acquisition</a:t>
          </a:r>
        </a:p>
      </xdr:txBody>
    </xdr:sp>
    <xdr:clientData/>
  </xdr:twoCellAnchor>
  <xdr:twoCellAnchor>
    <xdr:from>
      <xdr:col>5</xdr:col>
      <xdr:colOff>124558</xdr:colOff>
      <xdr:row>18</xdr:row>
      <xdr:rowOff>21980</xdr:rowOff>
    </xdr:from>
    <xdr:to>
      <xdr:col>7</xdr:col>
      <xdr:colOff>118697</xdr:colOff>
      <xdr:row>25</xdr:row>
      <xdr:rowOff>8792</xdr:rowOff>
    </xdr:to>
    <xdr:graphicFrame macro="">
      <xdr:nvGraphicFramePr>
        <xdr:cNvPr id="27" name="Chart 26">
          <a:extLst>
            <a:ext uri="{FF2B5EF4-FFF2-40B4-BE49-F238E27FC236}">
              <a16:creationId xmlns:a16="http://schemas.microsoft.com/office/drawing/2014/main" id="{B827A664-C7C4-4F21-B3B0-214E0E33A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124560</xdr:colOff>
      <xdr:row>24</xdr:row>
      <xdr:rowOff>183174</xdr:rowOff>
    </xdr:from>
    <xdr:to>
      <xdr:col>7</xdr:col>
      <xdr:colOff>118697</xdr:colOff>
      <xdr:row>26</xdr:row>
      <xdr:rowOff>14655</xdr:rowOff>
    </xdr:to>
    <xdr:sp macro="" textlink="">
      <xdr:nvSpPr>
        <xdr:cNvPr id="2" name="TextBox 1">
          <a:extLst>
            <a:ext uri="{FF2B5EF4-FFF2-40B4-BE49-F238E27FC236}">
              <a16:creationId xmlns:a16="http://schemas.microsoft.com/office/drawing/2014/main" id="{44342732-CAA2-40EA-B970-D327543F30F4}"/>
            </a:ext>
          </a:extLst>
        </xdr:cNvPr>
        <xdr:cNvSpPr txBox="1"/>
      </xdr:nvSpPr>
      <xdr:spPr>
        <a:xfrm>
          <a:off x="3568214" y="4931020"/>
          <a:ext cx="1371598"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Montserrat SemiBold" panose="00000700000000000000" pitchFamily="2" charset="0"/>
            </a:rPr>
            <a:t>TARGET = 70%</a:t>
          </a:r>
        </a:p>
      </xdr:txBody>
    </xdr:sp>
    <xdr:clientData/>
  </xdr:twoCellAnchor>
  <xdr:twoCellAnchor>
    <xdr:from>
      <xdr:col>5</xdr:col>
      <xdr:colOff>353158</xdr:colOff>
      <xdr:row>24</xdr:row>
      <xdr:rowOff>153866</xdr:rowOff>
    </xdr:from>
    <xdr:to>
      <xdr:col>6</xdr:col>
      <xdr:colOff>578827</xdr:colOff>
      <xdr:row>24</xdr:row>
      <xdr:rowOff>153866</xdr:rowOff>
    </xdr:to>
    <xdr:cxnSp macro="">
      <xdr:nvCxnSpPr>
        <xdr:cNvPr id="12" name="Straight Connector 11">
          <a:extLst>
            <a:ext uri="{FF2B5EF4-FFF2-40B4-BE49-F238E27FC236}">
              <a16:creationId xmlns:a16="http://schemas.microsoft.com/office/drawing/2014/main" id="{8DC113F8-BB02-414E-8AC6-7119491E9589}"/>
            </a:ext>
          </a:extLst>
        </xdr:cNvPr>
        <xdr:cNvCxnSpPr/>
      </xdr:nvCxnSpPr>
      <xdr:spPr>
        <a:xfrm>
          <a:off x="3796812" y="4901712"/>
          <a:ext cx="914400" cy="0"/>
        </a:xfrm>
        <a:prstGeom prst="line">
          <a:avLst/>
        </a:prstGeom>
        <a:ln>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26449</xdr:colOff>
      <xdr:row>18</xdr:row>
      <xdr:rowOff>21980</xdr:rowOff>
    </xdr:from>
    <xdr:to>
      <xdr:col>9</xdr:col>
      <xdr:colOff>20587</xdr:colOff>
      <xdr:row>25</xdr:row>
      <xdr:rowOff>8792</xdr:rowOff>
    </xdr:to>
    <xdr:graphicFrame macro="">
      <xdr:nvGraphicFramePr>
        <xdr:cNvPr id="28" name="Chart 27">
          <a:extLst>
            <a:ext uri="{FF2B5EF4-FFF2-40B4-BE49-F238E27FC236}">
              <a16:creationId xmlns:a16="http://schemas.microsoft.com/office/drawing/2014/main" id="{A83C623B-27B0-4B42-A194-212D508C6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26451</xdr:colOff>
      <xdr:row>24</xdr:row>
      <xdr:rowOff>183174</xdr:rowOff>
    </xdr:from>
    <xdr:to>
      <xdr:col>9</xdr:col>
      <xdr:colOff>20587</xdr:colOff>
      <xdr:row>26</xdr:row>
      <xdr:rowOff>14655</xdr:rowOff>
    </xdr:to>
    <xdr:sp macro="" textlink="">
      <xdr:nvSpPr>
        <xdr:cNvPr id="31" name="TextBox 30">
          <a:extLst>
            <a:ext uri="{FF2B5EF4-FFF2-40B4-BE49-F238E27FC236}">
              <a16:creationId xmlns:a16="http://schemas.microsoft.com/office/drawing/2014/main" id="{5F7A4A1B-C7E7-4ECD-8C13-60414C0BC05D}"/>
            </a:ext>
          </a:extLst>
        </xdr:cNvPr>
        <xdr:cNvSpPr txBox="1"/>
      </xdr:nvSpPr>
      <xdr:spPr>
        <a:xfrm>
          <a:off x="4847566" y="4931020"/>
          <a:ext cx="1371598" cy="22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bg1"/>
              </a:solidFill>
              <a:latin typeface="Montserrat SemiBold" panose="00000700000000000000" pitchFamily="2" charset="0"/>
            </a:rPr>
            <a:t>TARGET = 8%</a:t>
          </a:r>
        </a:p>
      </xdr:txBody>
    </xdr:sp>
    <xdr:clientData/>
  </xdr:twoCellAnchor>
  <xdr:twoCellAnchor>
    <xdr:from>
      <xdr:col>7</xdr:col>
      <xdr:colOff>255050</xdr:colOff>
      <xdr:row>24</xdr:row>
      <xdr:rowOff>153866</xdr:rowOff>
    </xdr:from>
    <xdr:to>
      <xdr:col>8</xdr:col>
      <xdr:colOff>480719</xdr:colOff>
      <xdr:row>24</xdr:row>
      <xdr:rowOff>153866</xdr:rowOff>
    </xdr:to>
    <xdr:cxnSp macro="">
      <xdr:nvCxnSpPr>
        <xdr:cNvPr id="32" name="Straight Connector 31">
          <a:extLst>
            <a:ext uri="{FF2B5EF4-FFF2-40B4-BE49-F238E27FC236}">
              <a16:creationId xmlns:a16="http://schemas.microsoft.com/office/drawing/2014/main" id="{6D706481-1C2B-4F17-960F-DABFDD17AC14}"/>
            </a:ext>
          </a:extLst>
        </xdr:cNvPr>
        <xdr:cNvCxnSpPr/>
      </xdr:nvCxnSpPr>
      <xdr:spPr>
        <a:xfrm>
          <a:off x="5076165" y="4901712"/>
          <a:ext cx="914400" cy="0"/>
        </a:xfrm>
        <a:prstGeom prst="line">
          <a:avLst/>
        </a:prstGeom>
        <a:ln>
          <a:solidFill>
            <a:schemeClr val="bg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181777</xdr:colOff>
      <xdr:row>17</xdr:row>
      <xdr:rowOff>100345</xdr:rowOff>
    </xdr:from>
    <xdr:to>
      <xdr:col>14</xdr:col>
      <xdr:colOff>43960</xdr:colOff>
      <xdr:row>27</xdr:row>
      <xdr:rowOff>99390</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DF55CFF5-57CA-4BF7-9D51-C450A1F798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353977" y="3500770"/>
              <a:ext cx="3291183" cy="199929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265044</xdr:colOff>
      <xdr:row>5</xdr:row>
      <xdr:rowOff>117229</xdr:rowOff>
    </xdr:from>
    <xdr:to>
      <xdr:col>18</xdr:col>
      <xdr:colOff>227574</xdr:colOff>
      <xdr:row>27</xdr:row>
      <xdr:rowOff>0</xdr:rowOff>
    </xdr:to>
    <xdr:graphicFrame macro="">
      <xdr:nvGraphicFramePr>
        <xdr:cNvPr id="35" name="Chart 34">
          <a:extLst>
            <a:ext uri="{FF2B5EF4-FFF2-40B4-BE49-F238E27FC236}">
              <a16:creationId xmlns:a16="http://schemas.microsoft.com/office/drawing/2014/main" id="{8731219F-34E5-4762-846A-6BE332D48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11</xdr:col>
      <xdr:colOff>0</xdr:colOff>
      <xdr:row>27</xdr:row>
      <xdr:rowOff>196870</xdr:rowOff>
    </xdr:from>
    <xdr:to>
      <xdr:col>14</xdr:col>
      <xdr:colOff>43960</xdr:colOff>
      <xdr:row>32</xdr:row>
      <xdr:rowOff>46304</xdr:rowOff>
    </xdr:to>
    <mc:AlternateContent xmlns:mc="http://schemas.openxmlformats.org/markup-compatibility/2006" xmlns:a14="http://schemas.microsoft.com/office/drawing/2010/main">
      <mc:Choice Requires="a14">
        <xdr:graphicFrame macro="">
          <xdr:nvGraphicFramePr>
            <xdr:cNvPr id="14" name="Customer Acquisition Type">
              <a:extLst>
                <a:ext uri="{FF2B5EF4-FFF2-40B4-BE49-F238E27FC236}">
                  <a16:creationId xmlns:a16="http://schemas.microsoft.com/office/drawing/2014/main" id="{7D026BE5-2A99-4313-B6B0-FA8D842C7BAC}"/>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7543800" y="5597545"/>
              <a:ext cx="2101360" cy="849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43960</xdr:colOff>
      <xdr:row>27</xdr:row>
      <xdr:rowOff>196870</xdr:rowOff>
    </xdr:from>
    <xdr:to>
      <xdr:col>18</xdr:col>
      <xdr:colOff>306457</xdr:colOff>
      <xdr:row>32</xdr:row>
      <xdr:rowOff>160234</xdr:rowOff>
    </xdr:to>
    <mc:AlternateContent xmlns:mc="http://schemas.openxmlformats.org/markup-compatibility/2006" xmlns:a14="http://schemas.microsoft.com/office/drawing/2010/main">
      <mc:Choice Requires="a14">
        <xdr:graphicFrame macro="">
          <xdr:nvGraphicFramePr>
            <xdr:cNvPr id="36" name="State">
              <a:extLst>
                <a:ext uri="{FF2B5EF4-FFF2-40B4-BE49-F238E27FC236}">
                  <a16:creationId xmlns:a16="http://schemas.microsoft.com/office/drawing/2014/main" id="{8CFC2E07-8939-4FE3-A089-B96963662E6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9645160" y="5597545"/>
              <a:ext cx="3005697" cy="963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118697</xdr:colOff>
      <xdr:row>27</xdr:row>
      <xdr:rowOff>196870</xdr:rowOff>
    </xdr:from>
    <xdr:to>
      <xdr:col>11</xdr:col>
      <xdr:colOff>0</xdr:colOff>
      <xdr:row>32</xdr:row>
      <xdr:rowOff>8714</xdr:rowOff>
    </xdr:to>
    <mc:AlternateContent xmlns:mc="http://schemas.openxmlformats.org/markup-compatibility/2006" xmlns:a14="http://schemas.microsoft.com/office/drawing/2010/main">
      <mc:Choice Requires="a14">
        <xdr:graphicFrame macro="">
          <xdr:nvGraphicFramePr>
            <xdr:cNvPr id="37" name="Product">
              <a:extLst>
                <a:ext uri="{FF2B5EF4-FFF2-40B4-BE49-F238E27FC236}">
                  <a16:creationId xmlns:a16="http://schemas.microsoft.com/office/drawing/2014/main" id="{357BF93A-B2E3-4429-8A30-C255B5FE54D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919297" y="5597545"/>
              <a:ext cx="2624503" cy="811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4895</xdr:colOff>
      <xdr:row>27</xdr:row>
      <xdr:rowOff>196870</xdr:rowOff>
    </xdr:from>
    <xdr:to>
      <xdr:col>7</xdr:col>
      <xdr:colOff>118697</xdr:colOff>
      <xdr:row>32</xdr:row>
      <xdr:rowOff>30695</xdr:rowOff>
    </xdr:to>
    <mc:AlternateContent xmlns:mc="http://schemas.openxmlformats.org/markup-compatibility/2006" xmlns:a14="http://schemas.microsoft.com/office/drawing/2010/main">
      <mc:Choice Requires="a14">
        <xdr:graphicFrame macro="">
          <xdr:nvGraphicFramePr>
            <xdr:cNvPr id="38" name="Years">
              <a:extLst>
                <a:ext uri="{FF2B5EF4-FFF2-40B4-BE49-F238E27FC236}">
                  <a16:creationId xmlns:a16="http://schemas.microsoft.com/office/drawing/2014/main" id="{13084FEB-622B-4E64-A87F-C914B1AFB4CD}"/>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433895" y="5597545"/>
              <a:ext cx="1485402" cy="83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433387</xdr:colOff>
      <xdr:row>11</xdr:row>
      <xdr:rowOff>57149</xdr:rowOff>
    </xdr:from>
    <xdr:to>
      <xdr:col>14</xdr:col>
      <xdr:colOff>542925</xdr:colOff>
      <xdr:row>28</xdr:row>
      <xdr:rowOff>190499</xdr:rowOff>
    </xdr:to>
    <xdr:graphicFrame macro="">
      <xdr:nvGraphicFramePr>
        <xdr:cNvPr id="2" name="Chart 1">
          <a:extLst>
            <a:ext uri="{FF2B5EF4-FFF2-40B4-BE49-F238E27FC236}">
              <a16:creationId xmlns:a16="http://schemas.microsoft.com/office/drawing/2014/main" id="{8D7FEFCC-2A7C-4DCE-9DF7-1E8226169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0.99359</cdr:y>
    </cdr:to>
    <cdr:sp macro="" textlink="">
      <cdr:nvSpPr>
        <cdr:cNvPr id="3" name="TextBox 4">
          <a:extLst xmlns:a="http://schemas.openxmlformats.org/drawingml/2006/main">
            <a:ext uri="{FF2B5EF4-FFF2-40B4-BE49-F238E27FC236}">
              <a16:creationId xmlns:a16="http://schemas.microsoft.com/office/drawing/2014/main" id="{85192415-FFB5-4EA6-B612-425E2C62E1C8}"/>
            </a:ext>
          </a:extLst>
        </cdr:cNvPr>
        <cdr:cNvSpPr txBox="1"/>
      </cdr:nvSpPr>
      <cdr:spPr>
        <a:xfrm xmlns:a="http://schemas.openxmlformats.org/drawingml/2006/main">
          <a:off x="0" y="0"/>
          <a:ext cx="1371600" cy="136280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BC83F3B8-359C-4825-AF9D-1180BFBF4DB7}" type="TxLink">
            <a:rPr lang="en-US" sz="1800" b="0" i="0" u="none" strike="noStrike">
              <a:solidFill>
                <a:schemeClr val="bg1"/>
              </a:solidFill>
              <a:latin typeface="Montserrat SemiBold" panose="00000700000000000000" pitchFamily="2" charset="0"/>
              <a:cs typeface="Calibri"/>
            </a:rPr>
            <a:pPr algn="ctr"/>
            <a:t>67%</a:t>
          </a:fld>
          <a:endParaRPr lang="en-US" sz="1800" b="0" i="0" u="none" strike="noStrike">
            <a:solidFill>
              <a:schemeClr val="bg1"/>
            </a:solidFill>
            <a:latin typeface="Montserrat SemiBold" panose="00000700000000000000" pitchFamily="2" charset="0"/>
            <a:cs typeface="Calibri"/>
          </a:endParaRPr>
        </a:p>
        <a:p xmlns:a="http://schemas.openxmlformats.org/drawingml/2006/main">
          <a:pPr algn="ctr"/>
          <a:r>
            <a:rPr lang="en-US" sz="800" b="0" i="0" u="none" strike="noStrike">
              <a:solidFill>
                <a:schemeClr val="bg1"/>
              </a:solidFill>
              <a:latin typeface="Montserrat SemiBold" panose="00000700000000000000" pitchFamily="2" charset="0"/>
              <a:cs typeface="Calibri"/>
            </a:rPr>
            <a:t>ON TIME</a:t>
          </a:r>
          <a:endParaRPr lang="en-US" sz="700">
            <a:solidFill>
              <a:schemeClr val="bg1"/>
            </a:solidFill>
            <a:latin typeface="Montserrat SemiBold" panose="00000700000000000000" pitchFamily="2"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 name="TextBox 1">
          <a:extLst xmlns:a="http://schemas.openxmlformats.org/drawingml/2006/main">
            <a:ext uri="{FF2B5EF4-FFF2-40B4-BE49-F238E27FC236}">
              <a16:creationId xmlns:a16="http://schemas.microsoft.com/office/drawing/2014/main" id="{A3418F35-3AAC-4C94-B5A7-46908430FABE}"/>
            </a:ext>
          </a:extLst>
        </cdr:cNvPr>
        <cdr:cNvSpPr txBox="1"/>
      </cdr:nvSpPr>
      <cdr:spPr>
        <a:xfrm xmlns:a="http://schemas.openxmlformats.org/drawingml/2006/main">
          <a:off x="0" y="0"/>
          <a:ext cx="1371600" cy="1371600"/>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1800">
              <a:solidFill>
                <a:schemeClr val="bg1"/>
              </a:solidFill>
              <a:latin typeface="Montserrat SemiBold" panose="00000700000000000000" pitchFamily="2" charset="0"/>
            </a:rPr>
            <a:t>10%</a:t>
          </a:r>
        </a:p>
        <a:p xmlns:a="http://schemas.openxmlformats.org/drawingml/2006/main">
          <a:pPr algn="ctr"/>
          <a:r>
            <a:rPr lang="en-US" sz="800">
              <a:solidFill>
                <a:schemeClr val="bg1"/>
              </a:solidFill>
              <a:latin typeface="Montserrat SemiBold" panose="00000700000000000000" pitchFamily="2" charset="0"/>
            </a:rPr>
            <a:t>RETURNS</a:t>
          </a:r>
        </a:p>
      </cdr:txBody>
    </cdr:sp>
  </cdr:relSizeAnchor>
</c:userShapes>
</file>

<file path=xl/drawings/drawing4.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3199534" y="357187"/>
          <a:ext cx="2775477" cy="690638"/>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3210516" y="1156092"/>
          <a:ext cx="2753513" cy="2056593"/>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128586</xdr:colOff>
      <xdr:row>11</xdr:row>
      <xdr:rowOff>57149</xdr:rowOff>
    </xdr:from>
    <xdr:to>
      <xdr:col>16</xdr:col>
      <xdr:colOff>485775</xdr:colOff>
      <xdr:row>30</xdr:row>
      <xdr:rowOff>152399</xdr:rowOff>
    </xdr:to>
    <xdr:graphicFrame macro="">
      <xdr:nvGraphicFramePr>
        <xdr:cNvPr id="2" name="Chart 1">
          <a:extLst>
            <a:ext uri="{FF2B5EF4-FFF2-40B4-BE49-F238E27FC236}">
              <a16:creationId xmlns:a16="http://schemas.microsoft.com/office/drawing/2014/main" id="{621CEB3C-414D-4B1B-B34A-A71800300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1019174</xdr:colOff>
      <xdr:row>11</xdr:row>
      <xdr:rowOff>57149</xdr:rowOff>
    </xdr:from>
    <xdr:to>
      <xdr:col>14</xdr:col>
      <xdr:colOff>276224</xdr:colOff>
      <xdr:row>29</xdr:row>
      <xdr:rowOff>180974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477BC274-B9CA-48CC-A895-A7016559D1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67299" y="2257424"/>
              <a:ext cx="6334125" cy="37242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519112</xdr:colOff>
      <xdr:row>11</xdr:row>
      <xdr:rowOff>57150</xdr:rowOff>
    </xdr:from>
    <xdr:to>
      <xdr:col>12</xdr:col>
      <xdr:colOff>290512</xdr:colOff>
      <xdr:row>25</xdr:row>
      <xdr:rowOff>0</xdr:rowOff>
    </xdr:to>
    <xdr:graphicFrame macro="">
      <xdr:nvGraphicFramePr>
        <xdr:cNvPr id="2" name="Chart 1">
          <a:extLst>
            <a:ext uri="{FF2B5EF4-FFF2-40B4-BE49-F238E27FC236}">
              <a16:creationId xmlns:a16="http://schemas.microsoft.com/office/drawing/2014/main" id="{BE4183CD-343C-4BD4-8840-1FA7E1B2E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25</xdr:row>
      <xdr:rowOff>171450</xdr:rowOff>
    </xdr:from>
    <xdr:to>
      <xdr:col>12</xdr:col>
      <xdr:colOff>219075</xdr:colOff>
      <xdr:row>32</xdr:row>
      <xdr:rowOff>133350</xdr:rowOff>
    </xdr:to>
    <xdr:sp macro="" textlink="$C$3">
      <xdr:nvSpPr>
        <xdr:cNvPr id="5" name="TextBox 4">
          <a:extLst>
            <a:ext uri="{FF2B5EF4-FFF2-40B4-BE49-F238E27FC236}">
              <a16:creationId xmlns:a16="http://schemas.microsoft.com/office/drawing/2014/main" id="{85192415-FFB5-4EA6-B612-425E2C62E1C8}"/>
            </a:ext>
          </a:extLst>
        </xdr:cNvPr>
        <xdr:cNvSpPr txBox="1"/>
      </xdr:nvSpPr>
      <xdr:spPr>
        <a:xfrm>
          <a:off x="5610225" y="5172075"/>
          <a:ext cx="3648075"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83F3B8-359C-4825-AF9D-1180BFBF4DB7}" type="TxLink">
            <a:rPr lang="en-US" sz="1200" b="0" i="0" u="none" strike="noStrike">
              <a:solidFill>
                <a:srgbClr val="000000"/>
              </a:solidFill>
              <a:latin typeface="Calibri"/>
              <a:cs typeface="Calibri"/>
            </a:rPr>
            <a:pPr algn="ctr"/>
            <a:t>67%</a:t>
          </a:fld>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23812</xdr:colOff>
      <xdr:row>11</xdr:row>
      <xdr:rowOff>57150</xdr:rowOff>
    </xdr:from>
    <xdr:to>
      <xdr:col>12</xdr:col>
      <xdr:colOff>481012</xdr:colOff>
      <xdr:row>25</xdr:row>
      <xdr:rowOff>0</xdr:rowOff>
    </xdr:to>
    <xdr:graphicFrame macro="">
      <xdr:nvGraphicFramePr>
        <xdr:cNvPr id="2" name="Chart 1">
          <a:extLst>
            <a:ext uri="{FF2B5EF4-FFF2-40B4-BE49-F238E27FC236}">
              <a16:creationId xmlns:a16="http://schemas.microsoft.com/office/drawing/2014/main" id="{7ACFBB88-45C1-4510-817B-C8A08CA80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25</xdr:row>
      <xdr:rowOff>123825</xdr:rowOff>
    </xdr:from>
    <xdr:to>
      <xdr:col>12</xdr:col>
      <xdr:colOff>419100</xdr:colOff>
      <xdr:row>30</xdr:row>
      <xdr:rowOff>171450</xdr:rowOff>
    </xdr:to>
    <xdr:sp macro="" textlink="$C$2">
      <xdr:nvSpPr>
        <xdr:cNvPr id="3" name="TextBox 2">
          <a:extLst>
            <a:ext uri="{FF2B5EF4-FFF2-40B4-BE49-F238E27FC236}">
              <a16:creationId xmlns:a16="http://schemas.microsoft.com/office/drawing/2014/main" id="{7745176C-B7F8-4D6A-ACCB-412D21C9909C}"/>
            </a:ext>
          </a:extLst>
        </xdr:cNvPr>
        <xdr:cNvSpPr txBox="1"/>
      </xdr:nvSpPr>
      <xdr:spPr>
        <a:xfrm>
          <a:off x="5057775" y="5124450"/>
          <a:ext cx="4400550" cy="1047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950107-189C-494A-AE65-59747B8EBCE3}" type="TxLink">
            <a:rPr lang="en-US" sz="1200" b="0" i="0" u="none" strike="noStrike">
              <a:solidFill>
                <a:srgbClr val="000000"/>
              </a:solidFill>
              <a:latin typeface="Calibri"/>
              <a:cs typeface="Calibri"/>
            </a:rPr>
            <a:pPr algn="ctr"/>
            <a:t>10%</a:t>
          </a:fld>
          <a:endParaRPr lang="en-US" sz="3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304800</xdr:colOff>
      <xdr:row>9</xdr:row>
      <xdr:rowOff>47625</xdr:rowOff>
    </xdr:from>
    <xdr:to>
      <xdr:col>15</xdr:col>
      <xdr:colOff>90487</xdr:colOff>
      <xdr:row>25</xdr:row>
      <xdr:rowOff>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6422FAB-2FFF-48D0-91B4-95E96A2AA7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57625" y="1847850"/>
              <a:ext cx="7329487" cy="3152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233.418414236112" createdVersion="6" refreshedVersion="6" minRefreshableVersion="3" recordCount="5780" xr:uid="{741010A0-D750-436A-951B-97ABDD2EED19}">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5863610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C96186-11C8-4D2F-B74C-A71984336A91}" name="PivotTable2" cacheId="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chartFormat="7">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B5BBD5-DD35-4EAD-BC69-83F873BC7C6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9" firstHeaderRow="1" firstDataRow="1" firstDataCol="1"/>
  <pivotFields count="12">
    <pivotField numFmtId="14" showAll="0"/>
    <pivotField showAll="0">
      <items count="4">
        <item x="0"/>
        <item x="2"/>
        <item x="1"/>
        <item t="default"/>
      </items>
    </pivotField>
    <pivotField axis="axisRow"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2"/>
  </rowFields>
  <rowItems count="8">
    <i>
      <x/>
    </i>
    <i>
      <x v="1"/>
    </i>
    <i>
      <x v="2"/>
    </i>
    <i>
      <x v="3"/>
    </i>
    <i>
      <x v="4"/>
    </i>
    <i>
      <x v="5"/>
    </i>
    <i>
      <x v="6"/>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409DBD-0C3B-45F7-B078-BD87F9D87A5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items count="3">
        <item x="0"/>
        <item x="1"/>
        <item t="default"/>
      </items>
    </pivotField>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0"/>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6007D5-65B1-42E1-9D09-4D59C11CD57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sortType="ascending">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A60A1F-46BC-44D5-90FB-48ECE38BB456}"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7AD2FE-5249-49C8-82E8-DEB962FC8C62}"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sortType="ascending">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2"/>
  </dataFields>
  <chartFormats count="22">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6" format="16" series="1">
      <pivotArea type="data" outline="0" fieldPosition="0">
        <references count="2">
          <reference field="4294967294" count="1" selected="0">
            <x v="0"/>
          </reference>
          <reference field="9" count="1" selected="0">
            <x v="0"/>
          </reference>
        </references>
      </pivotArea>
    </chartFormat>
    <chartFormat chart="6" format="17" series="1">
      <pivotArea type="data" outline="0" fieldPosition="0">
        <references count="2">
          <reference field="4294967294" count="1" selected="0">
            <x v="0"/>
          </reference>
          <reference field="9" count="1" selected="0">
            <x v="1"/>
          </reference>
        </references>
      </pivotArea>
    </chartFormat>
    <chartFormat chart="6" format="18" series="1">
      <pivotArea type="data" outline="0" fieldPosition="0">
        <references count="2">
          <reference field="4294967294" count="1" selected="0">
            <x v="0"/>
          </reference>
          <reference field="9" count="1" selected="0">
            <x v="2"/>
          </reference>
        </references>
      </pivotArea>
    </chartFormat>
    <chartFormat chart="6" format="19" series="1">
      <pivotArea type="data" outline="0" fieldPosition="0">
        <references count="2">
          <reference field="4294967294" count="1" selected="0">
            <x v="0"/>
          </reference>
          <reference field="9" count="1" selected="0">
            <x v="3"/>
          </reference>
        </references>
      </pivotArea>
    </chartFormat>
    <chartFormat chart="6" format="20" series="1">
      <pivotArea type="data" outline="0" fieldPosition="0">
        <references count="2">
          <reference field="4294967294" count="1" selected="0">
            <x v="0"/>
          </reference>
          <reference field="9" count="1" selected="0">
            <x v="4"/>
          </reference>
        </references>
      </pivotArea>
    </chartFormat>
    <chartFormat chart="6" format="21">
      <pivotArea type="data" outline="0" fieldPosition="0">
        <references count="3">
          <reference field="4294967294" count="1" selected="0">
            <x v="0"/>
          </reference>
          <reference field="3" count="1" selected="0">
            <x v="4"/>
          </reference>
          <reference field="9" count="1" selected="0">
            <x v="4"/>
          </reference>
        </references>
      </pivotArea>
    </chartFormat>
    <chartFormat chart="6" format="22">
      <pivotArea type="data" outline="0" fieldPosition="0">
        <references count="3">
          <reference field="4294967294" count="1" selected="0">
            <x v="0"/>
          </reference>
          <reference field="3" count="1" selected="0">
            <x v="4"/>
          </reference>
          <reference field="9" count="1" selected="0">
            <x v="1"/>
          </reference>
        </references>
      </pivotArea>
    </chartFormat>
    <chartFormat chart="6" format="23">
      <pivotArea type="data" outline="0" fieldPosition="0">
        <references count="3">
          <reference field="4294967294" count="1" selected="0">
            <x v="0"/>
          </reference>
          <reference field="3" count="1" selected="0">
            <x v="3"/>
          </reference>
          <reference field="9" count="1" selected="0">
            <x v="4"/>
          </reference>
        </references>
      </pivotArea>
    </chartFormat>
    <chartFormat chart="6" format="24">
      <pivotArea type="data" outline="0" fieldPosition="0">
        <references count="3">
          <reference field="4294967294" count="1" selected="0">
            <x v="0"/>
          </reference>
          <reference field="3" count="1" selected="0">
            <x v="2"/>
          </reference>
          <reference field="9" count="1" selected="0">
            <x v="4"/>
          </reference>
        </references>
      </pivotArea>
    </chartFormat>
    <chartFormat chart="6" format="25">
      <pivotArea type="data" outline="0" fieldPosition="0">
        <references count="3">
          <reference field="4294967294" count="1" selected="0">
            <x v="0"/>
          </reference>
          <reference field="3" count="1" selected="0">
            <x v="1"/>
          </reference>
          <reference field="9" count="1" selected="0">
            <x v="4"/>
          </reference>
        </references>
      </pivotArea>
    </chartFormat>
    <chartFormat chart="6" format="26">
      <pivotArea type="data" outline="0" fieldPosition="0">
        <references count="3">
          <reference field="4294967294" count="1" selected="0">
            <x v="0"/>
          </reference>
          <reference field="3"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E7BDA4FA-1718-4DB3-8B70-8F1AF70CBAF5}" sourceName="Customer Acquisition Type">
  <pivotTables>
    <pivotTable tabId="5" name="PivotTable2"/>
    <pivotTable tabId="9" name="PivotTable7"/>
    <pivotTable tabId="10" name="PivotTable10"/>
    <pivotTable tabId="7" name="PivotTable4"/>
    <pivotTable tabId="8" name="PivotTable6"/>
    <pivotTable tabId="6" name="PivotTable3"/>
  </pivotTables>
  <data>
    <tabular pivotCacheId="1586361095">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046689F-79EF-4D7C-B31E-CD5705A6F6B6}" sourceName="State">
  <pivotTables>
    <pivotTable tabId="5" name="PivotTable2"/>
    <pivotTable tabId="9" name="PivotTable7"/>
    <pivotTable tabId="10" name="PivotTable10"/>
    <pivotTable tabId="7" name="PivotTable4"/>
    <pivotTable tabId="8" name="PivotTable6"/>
    <pivotTable tabId="6" name="PivotTable3"/>
  </pivotTables>
  <data>
    <tabular pivotCacheId="1586361095">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DD1193A-9F8B-47F4-A9FB-53893E0C78CD}" sourceName="Product">
  <pivotTables>
    <pivotTable tabId="5" name="PivotTable2"/>
    <pivotTable tabId="9" name="PivotTable7"/>
    <pivotTable tabId="10" name="PivotTable10"/>
    <pivotTable tabId="7" name="PivotTable4"/>
    <pivotTable tabId="8" name="PivotTable6"/>
    <pivotTable tabId="6" name="PivotTable3"/>
  </pivotTables>
  <data>
    <tabular pivotCacheId="1586361095">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61728A52-E9E8-43D8-A83E-49388599FF2D}" sourceName="Years">
  <pivotTables>
    <pivotTable tabId="5" name="PivotTable2"/>
    <pivotTable tabId="9" name="PivotTable7"/>
    <pivotTable tabId="10" name="PivotTable10"/>
    <pivotTable tabId="7" name="PivotTable4"/>
    <pivotTable tabId="8" name="PivotTable6"/>
    <pivotTable tabId="6" name="PivotTable3"/>
  </pivotTables>
  <data>
    <tabular pivotCacheId="1586361095">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AF969BC0-FC27-43D6-AF4F-64EF27F8C166}" cache="Slicer_Customer_Acquisition_Type" caption="Customer Acquisition Type" columnCount="2" style="Custom Style" rowHeight="182880"/>
  <slicer name="State" xr10:uid="{87667D12-F1A0-4E47-A2B7-A7B91D7AFA21}" cache="Slicer_State" caption="State" columnCount="2" style="Custom Style" rowHeight="182880"/>
  <slicer name="Product" xr10:uid="{E98D244B-5339-419B-A751-F7829F9EA6F9}" cache="Slicer_Product" caption="Product" columnCount="3" style="Custom Style" rowHeight="182880"/>
  <slicer name="Years" xr10:uid="{10051CEC-A74E-46F7-893F-FBA535FBF500}" cache="Slicer_Years" caption="Years" columnCount="2" style="Custom Style"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449E4-40B8-4813-948B-681EFEE65DE5}">
  <sheetPr>
    <tabColor theme="5"/>
  </sheetPr>
  <dimension ref="A1"/>
  <sheetViews>
    <sheetView showGridLines="0" tabSelected="1" zoomScaleNormal="100" workbookViewId="0">
      <selection activeCell="D27" sqref="D27"/>
    </sheetView>
  </sheetViews>
  <sheetFormatPr defaultRowHeight="15.7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zoomScale="120" zoomScaleNormal="120" workbookViewId="0">
      <selection activeCell="A4" sqref="A4"/>
    </sheetView>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8495D-6CD4-48FF-B2ED-591277C4D1A6}">
  <sheetPr>
    <tabColor rgb="FF217346"/>
  </sheetPr>
  <dimension ref="A3:B43"/>
  <sheetViews>
    <sheetView workbookViewId="0">
      <selection activeCell="K34" sqref="K34"/>
    </sheetView>
  </sheetViews>
  <sheetFormatPr defaultRowHeight="15.75" x14ac:dyDescent="0.25"/>
  <cols>
    <col min="1" max="1" width="11" bestFit="1" customWidth="1"/>
    <col min="2" max="2" width="14.875" bestFit="1" customWidth="1"/>
  </cols>
  <sheetData>
    <row r="3" spans="1:2" x14ac:dyDescent="0.25">
      <c r="B3" t="s">
        <v>51</v>
      </c>
    </row>
    <row r="4" spans="1:2" x14ac:dyDescent="0.25">
      <c r="A4" s="4" t="s">
        <v>36</v>
      </c>
      <c r="B4" s="6">
        <v>3440257</v>
      </c>
    </row>
    <row r="5" spans="1:2" x14ac:dyDescent="0.25">
      <c r="A5" s="5" t="s">
        <v>37</v>
      </c>
      <c r="B5" s="6">
        <v>225731</v>
      </c>
    </row>
    <row r="6" spans="1:2" x14ac:dyDescent="0.25">
      <c r="A6" s="5" t="s">
        <v>38</v>
      </c>
      <c r="B6" s="6">
        <v>224548</v>
      </c>
    </row>
    <row r="7" spans="1:2" x14ac:dyDescent="0.25">
      <c r="A7" s="5" t="s">
        <v>39</v>
      </c>
      <c r="B7" s="6">
        <v>223484</v>
      </c>
    </row>
    <row r="8" spans="1:2" x14ac:dyDescent="0.25">
      <c r="A8" s="5" t="s">
        <v>40</v>
      </c>
      <c r="B8" s="6">
        <v>278196</v>
      </c>
    </row>
    <row r="9" spans="1:2" x14ac:dyDescent="0.25">
      <c r="A9" s="5" t="s">
        <v>41</v>
      </c>
      <c r="B9" s="6">
        <v>266230</v>
      </c>
    </row>
    <row r="10" spans="1:2" x14ac:dyDescent="0.25">
      <c r="A10" s="5" t="s">
        <v>42</v>
      </c>
      <c r="B10" s="6">
        <v>290545</v>
      </c>
    </row>
    <row r="11" spans="1:2" x14ac:dyDescent="0.25">
      <c r="A11" s="5" t="s">
        <v>43</v>
      </c>
      <c r="B11" s="6">
        <v>355169</v>
      </c>
    </row>
    <row r="12" spans="1:2" x14ac:dyDescent="0.25">
      <c r="A12" s="5" t="s">
        <v>44</v>
      </c>
      <c r="B12" s="6">
        <v>393933</v>
      </c>
    </row>
    <row r="13" spans="1:2" x14ac:dyDescent="0.25">
      <c r="A13" s="5" t="s">
        <v>45</v>
      </c>
      <c r="B13" s="6">
        <v>229320</v>
      </c>
    </row>
    <row r="14" spans="1:2" x14ac:dyDescent="0.25">
      <c r="A14" s="5" t="s">
        <v>46</v>
      </c>
      <c r="B14" s="6">
        <v>335450</v>
      </c>
    </row>
    <row r="15" spans="1:2" x14ac:dyDescent="0.25">
      <c r="A15" s="5" t="s">
        <v>47</v>
      </c>
      <c r="B15" s="6">
        <v>351046</v>
      </c>
    </row>
    <row r="16" spans="1:2" x14ac:dyDescent="0.25">
      <c r="A16" s="5" t="s">
        <v>48</v>
      </c>
      <c r="B16" s="6">
        <v>266605</v>
      </c>
    </row>
    <row r="17" spans="1:2" x14ac:dyDescent="0.25">
      <c r="A17" s="4" t="s">
        <v>49</v>
      </c>
      <c r="B17" s="6">
        <v>3215757</v>
      </c>
    </row>
    <row r="18" spans="1:2" x14ac:dyDescent="0.25">
      <c r="A18" s="5" t="s">
        <v>37</v>
      </c>
      <c r="B18" s="6">
        <v>259495</v>
      </c>
    </row>
    <row r="19" spans="1:2" x14ac:dyDescent="0.25">
      <c r="A19" s="5" t="s">
        <v>38</v>
      </c>
      <c r="B19" s="6">
        <v>257885</v>
      </c>
    </row>
    <row r="20" spans="1:2" x14ac:dyDescent="0.25">
      <c r="A20" s="5" t="s">
        <v>39</v>
      </c>
      <c r="B20" s="6">
        <v>349520</v>
      </c>
    </row>
    <row r="21" spans="1:2" x14ac:dyDescent="0.25">
      <c r="A21" s="5" t="s">
        <v>40</v>
      </c>
      <c r="B21" s="6">
        <v>303523</v>
      </c>
    </row>
    <row r="22" spans="1:2" x14ac:dyDescent="0.25">
      <c r="A22" s="5" t="s">
        <v>41</v>
      </c>
      <c r="B22" s="6">
        <v>271232</v>
      </c>
    </row>
    <row r="23" spans="1:2" x14ac:dyDescent="0.25">
      <c r="A23" s="5" t="s">
        <v>42</v>
      </c>
      <c r="B23" s="6">
        <v>211561</v>
      </c>
    </row>
    <row r="24" spans="1:2" x14ac:dyDescent="0.25">
      <c r="A24" s="5" t="s">
        <v>43</v>
      </c>
      <c r="B24" s="6">
        <v>258372</v>
      </c>
    </row>
    <row r="25" spans="1:2" x14ac:dyDescent="0.25">
      <c r="A25" s="5" t="s">
        <v>44</v>
      </c>
      <c r="B25" s="6">
        <v>264448</v>
      </c>
    </row>
    <row r="26" spans="1:2" x14ac:dyDescent="0.25">
      <c r="A26" s="5" t="s">
        <v>45</v>
      </c>
      <c r="B26" s="6">
        <v>251170</v>
      </c>
    </row>
    <row r="27" spans="1:2" x14ac:dyDescent="0.25">
      <c r="A27" s="5" t="s">
        <v>46</v>
      </c>
      <c r="B27" s="6">
        <v>268407</v>
      </c>
    </row>
    <row r="28" spans="1:2" x14ac:dyDescent="0.25">
      <c r="A28" s="5" t="s">
        <v>47</v>
      </c>
      <c r="B28" s="6">
        <v>255850</v>
      </c>
    </row>
    <row r="29" spans="1:2" x14ac:dyDescent="0.25">
      <c r="A29" s="5" t="s">
        <v>48</v>
      </c>
      <c r="B29" s="6">
        <v>264294</v>
      </c>
    </row>
    <row r="30" spans="1:2" x14ac:dyDescent="0.25">
      <c r="A30" s="4" t="s">
        <v>50</v>
      </c>
      <c r="B30" s="6">
        <v>2929854</v>
      </c>
    </row>
    <row r="31" spans="1:2" x14ac:dyDescent="0.25">
      <c r="A31" s="5" t="s">
        <v>37</v>
      </c>
      <c r="B31" s="6">
        <v>291449</v>
      </c>
    </row>
    <row r="32" spans="1:2" x14ac:dyDescent="0.25">
      <c r="A32" s="5" t="s">
        <v>38</v>
      </c>
      <c r="B32" s="6">
        <v>170811</v>
      </c>
    </row>
    <row r="33" spans="1:2" x14ac:dyDescent="0.25">
      <c r="A33" s="5" t="s">
        <v>39</v>
      </c>
      <c r="B33" s="6">
        <v>240407</v>
      </c>
    </row>
    <row r="34" spans="1:2" x14ac:dyDescent="0.25">
      <c r="A34" s="5" t="s">
        <v>40</v>
      </c>
      <c r="B34" s="6">
        <v>204011</v>
      </c>
    </row>
    <row r="35" spans="1:2" x14ac:dyDescent="0.25">
      <c r="A35" s="5" t="s">
        <v>41</v>
      </c>
      <c r="B35" s="6">
        <v>236108</v>
      </c>
    </row>
    <row r="36" spans="1:2" x14ac:dyDescent="0.25">
      <c r="A36" s="5" t="s">
        <v>42</v>
      </c>
      <c r="B36" s="6">
        <v>275295</v>
      </c>
    </row>
    <row r="37" spans="1:2" x14ac:dyDescent="0.25">
      <c r="A37" s="5" t="s">
        <v>43</v>
      </c>
      <c r="B37" s="6">
        <v>302998</v>
      </c>
    </row>
    <row r="38" spans="1:2" x14ac:dyDescent="0.25">
      <c r="A38" s="5" t="s">
        <v>44</v>
      </c>
      <c r="B38" s="6">
        <v>239334</v>
      </c>
    </row>
    <row r="39" spans="1:2" x14ac:dyDescent="0.25">
      <c r="A39" s="5" t="s">
        <v>45</v>
      </c>
      <c r="B39" s="6">
        <v>242180</v>
      </c>
    </row>
    <row r="40" spans="1:2" x14ac:dyDescent="0.25">
      <c r="A40" s="5" t="s">
        <v>46</v>
      </c>
      <c r="B40" s="6">
        <v>186102</v>
      </c>
    </row>
    <row r="41" spans="1:2" x14ac:dyDescent="0.25">
      <c r="A41" s="5" t="s">
        <v>47</v>
      </c>
      <c r="B41" s="6">
        <v>271812</v>
      </c>
    </row>
    <row r="42" spans="1:2" x14ac:dyDescent="0.25">
      <c r="A42" s="5" t="s">
        <v>48</v>
      </c>
      <c r="B42" s="6">
        <v>269347</v>
      </c>
    </row>
    <row r="43" spans="1:2" x14ac:dyDescent="0.25">
      <c r="A43" s="4" t="s">
        <v>35</v>
      </c>
      <c r="B43" s="6">
        <v>9585868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A4EF-9B89-4592-ABDF-FC53EB4A67BC}">
  <sheetPr>
    <tabColor rgb="FF217346"/>
  </sheetPr>
  <dimension ref="A1:G9"/>
  <sheetViews>
    <sheetView workbookViewId="0">
      <selection activeCell="E35" sqref="E35"/>
    </sheetView>
  </sheetViews>
  <sheetFormatPr defaultRowHeight="15.75" x14ac:dyDescent="0.25"/>
  <cols>
    <col min="1" max="1" width="12.625" bestFit="1" customWidth="1"/>
    <col min="2" max="2" width="14.875" bestFit="1" customWidth="1"/>
    <col min="3" max="4" width="7.875" bestFit="1" customWidth="1"/>
    <col min="5" max="5" width="9.875" bestFit="1" customWidth="1"/>
    <col min="6" max="7" width="13.625" bestFit="1" customWidth="1"/>
    <col min="8" max="8" width="9.625" bestFit="1" customWidth="1"/>
    <col min="9" max="9" width="11" bestFit="1" customWidth="1"/>
  </cols>
  <sheetData>
    <row r="1" spans="1:7" x14ac:dyDescent="0.25">
      <c r="A1" s="3" t="s">
        <v>34</v>
      </c>
      <c r="B1" t="s">
        <v>51</v>
      </c>
      <c r="F1" t="s">
        <v>23</v>
      </c>
      <c r="G1">
        <f>GETPIVOTDATA("Revenue",$A$1,"State","Alabama")</f>
        <v>1353090</v>
      </c>
    </row>
    <row r="2" spans="1:7" x14ac:dyDescent="0.25">
      <c r="A2" s="4" t="s">
        <v>23</v>
      </c>
      <c r="B2" s="6">
        <v>1353090</v>
      </c>
      <c r="F2" t="s">
        <v>19</v>
      </c>
      <c r="G2">
        <f>GETPIVOTDATA("Revenue",$A$1,"State","Florida")</f>
        <v>1412456</v>
      </c>
    </row>
    <row r="3" spans="1:7" x14ac:dyDescent="0.25">
      <c r="A3" s="4" t="s">
        <v>19</v>
      </c>
      <c r="B3" s="6">
        <v>1412456</v>
      </c>
      <c r="F3" t="s">
        <v>15</v>
      </c>
      <c r="G3">
        <f>GETPIVOTDATA("Revenue",$A$1,"State","Georgia")</f>
        <v>1381150</v>
      </c>
    </row>
    <row r="4" spans="1:7" x14ac:dyDescent="0.25">
      <c r="A4" s="4" t="s">
        <v>15</v>
      </c>
      <c r="B4" s="6">
        <v>1381150</v>
      </c>
      <c r="F4" t="s">
        <v>22</v>
      </c>
      <c r="G4">
        <f>GETPIVOTDATA("Revenue",$A$1,"State","Mississippi")</f>
        <v>1376333</v>
      </c>
    </row>
    <row r="5" spans="1:7" x14ac:dyDescent="0.25">
      <c r="A5" s="4" t="s">
        <v>22</v>
      </c>
      <c r="B5" s="6">
        <v>1376333</v>
      </c>
      <c r="F5" t="s">
        <v>12</v>
      </c>
      <c r="G5">
        <f>GETPIVOTDATA("Revenue",$A$1,"State","North Carolina")</f>
        <v>1314385</v>
      </c>
    </row>
    <row r="6" spans="1:7" x14ac:dyDescent="0.25">
      <c r="A6" s="4" t="s">
        <v>12</v>
      </c>
      <c r="B6" s="6">
        <v>1314385</v>
      </c>
      <c r="F6" t="s">
        <v>20</v>
      </c>
      <c r="G6">
        <f>GETPIVOTDATA("Revenue",$A$1,"State","South Carolina")</f>
        <v>1439951</v>
      </c>
    </row>
    <row r="7" spans="1:7" x14ac:dyDescent="0.25">
      <c r="A7" s="4" t="s">
        <v>20</v>
      </c>
      <c r="B7" s="6">
        <v>1439951</v>
      </c>
      <c r="F7" t="s">
        <v>24</v>
      </c>
      <c r="G7">
        <f>GETPIVOTDATA("Revenue",$A$1,"State","Tennessee")</f>
        <v>1308503</v>
      </c>
    </row>
    <row r="8" spans="1:7" x14ac:dyDescent="0.25">
      <c r="A8" s="4" t="s">
        <v>24</v>
      </c>
      <c r="B8" s="6">
        <v>1308503</v>
      </c>
    </row>
    <row r="9" spans="1:7" x14ac:dyDescent="0.25">
      <c r="A9" s="4" t="s">
        <v>35</v>
      </c>
      <c r="B9" s="6">
        <v>9585868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47A0-ABAD-454B-9F52-80F49BC18162}">
  <sheetPr>
    <tabColor rgb="FF217346"/>
  </sheetPr>
  <dimension ref="A1:C4"/>
  <sheetViews>
    <sheetView workbookViewId="0">
      <selection activeCell="E14" sqref="E14"/>
    </sheetView>
  </sheetViews>
  <sheetFormatPr defaultRowHeight="15.75" x14ac:dyDescent="0.25"/>
  <cols>
    <col min="1" max="1" width="12.375" bestFit="1" customWidth="1"/>
    <col min="2" max="2" width="16.25" bestFit="1" customWidth="1"/>
  </cols>
  <sheetData>
    <row r="1" spans="1:3" x14ac:dyDescent="0.25">
      <c r="A1" s="3" t="s">
        <v>34</v>
      </c>
      <c r="B1" t="s">
        <v>53</v>
      </c>
    </row>
    <row r="2" spans="1:3" x14ac:dyDescent="0.25">
      <c r="A2" s="4" t="s">
        <v>7</v>
      </c>
      <c r="B2" s="6">
        <v>3889</v>
      </c>
      <c r="C2" s="7">
        <f>GETPIVOTDATA("Revenue",$A$1,"Delivery Performance","delayed")/GETPIVOTDATA("Revenue",$A$1)</f>
        <v>0.32716262975778548</v>
      </c>
    </row>
    <row r="3" spans="1:3" x14ac:dyDescent="0.25">
      <c r="A3" s="4" t="s">
        <v>8</v>
      </c>
      <c r="B3" s="6">
        <v>1891</v>
      </c>
      <c r="C3" s="7">
        <f>GETPIVOTDATA("Revenue",$A$1,"Delivery Performance","on-time")/GETPIVOTDATA("Revenue",$A$1)</f>
        <v>0.67283737024221457</v>
      </c>
    </row>
    <row r="4" spans="1:3" x14ac:dyDescent="0.25">
      <c r="A4" s="4" t="s">
        <v>35</v>
      </c>
      <c r="B4" s="6">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84FB3-6B83-4554-9DFF-F4058EF5986B}">
  <sheetPr>
    <tabColor rgb="FF217346"/>
  </sheetPr>
  <dimension ref="A1:C4"/>
  <sheetViews>
    <sheetView workbookViewId="0">
      <selection activeCell="F31" sqref="F31"/>
    </sheetView>
  </sheetViews>
  <sheetFormatPr defaultRowHeight="15.75" x14ac:dyDescent="0.25"/>
  <cols>
    <col min="1" max="1" width="12.375" bestFit="1" customWidth="1"/>
    <col min="2" max="2" width="16.25" bestFit="1" customWidth="1"/>
  </cols>
  <sheetData>
    <row r="1" spans="1:3" x14ac:dyDescent="0.25">
      <c r="A1" s="3" t="s">
        <v>34</v>
      </c>
      <c r="B1" t="s">
        <v>53</v>
      </c>
    </row>
    <row r="2" spans="1:3" x14ac:dyDescent="0.25">
      <c r="A2" s="4" t="s">
        <v>10</v>
      </c>
      <c r="B2" s="6">
        <v>5184</v>
      </c>
      <c r="C2" s="7">
        <f>GETPIVOTDATA("Revenue",$A$1,"Return","yes")/GETPIVOTDATA("Revenue",$A$1)</f>
        <v>0.10311418685121107</v>
      </c>
    </row>
    <row r="3" spans="1:3" x14ac:dyDescent="0.25">
      <c r="A3" s="4" t="s">
        <v>9</v>
      </c>
      <c r="B3" s="6">
        <v>596</v>
      </c>
    </row>
    <row r="4" spans="1:3" x14ac:dyDescent="0.25">
      <c r="A4" s="4" t="s">
        <v>35</v>
      </c>
      <c r="B4" s="6">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52770-FE14-4F31-AB56-6F9E17AEE377}">
  <sheetPr>
    <tabColor rgb="FF217346"/>
  </sheetPr>
  <dimension ref="A1:F5"/>
  <sheetViews>
    <sheetView workbookViewId="0">
      <selection activeCell="R18" sqref="R18"/>
    </sheetView>
  </sheetViews>
  <sheetFormatPr defaultRowHeight="15.75" x14ac:dyDescent="0.25"/>
  <cols>
    <col min="1" max="1" width="12.375" bestFit="1" customWidth="1"/>
    <col min="2" max="2" width="16.25" bestFit="1" customWidth="1"/>
  </cols>
  <sheetData>
    <row r="1" spans="1:6" x14ac:dyDescent="0.25">
      <c r="A1" s="3" t="s">
        <v>34</v>
      </c>
      <c r="B1" t="s">
        <v>53</v>
      </c>
    </row>
    <row r="2" spans="1:6" x14ac:dyDescent="0.25">
      <c r="A2" s="4" t="s">
        <v>13</v>
      </c>
      <c r="B2" s="6">
        <v>1982</v>
      </c>
      <c r="E2" t="s">
        <v>5</v>
      </c>
      <c r="F2">
        <f>GETPIVOTDATA("Revenue",$A$1,"Customer Acquisition Type","Organic")</f>
        <v>1947</v>
      </c>
    </row>
    <row r="3" spans="1:6" x14ac:dyDescent="0.25">
      <c r="A3" s="4" t="s">
        <v>5</v>
      </c>
      <c r="B3" s="6">
        <v>1947</v>
      </c>
      <c r="E3" t="s">
        <v>16</v>
      </c>
      <c r="F3">
        <f>GETPIVOTDATA("Revenue",$A$1,"Customer Acquisition Type","Returning")</f>
        <v>1851</v>
      </c>
    </row>
    <row r="4" spans="1:6" x14ac:dyDescent="0.25">
      <c r="A4" s="4" t="s">
        <v>16</v>
      </c>
      <c r="B4" s="6">
        <v>1851</v>
      </c>
      <c r="E4" t="s">
        <v>13</v>
      </c>
      <c r="F4">
        <f>GETPIVOTDATA("Revenue",$A$1,"Customer Acquisition Type","Ad")</f>
        <v>1982</v>
      </c>
    </row>
    <row r="5" spans="1:6" x14ac:dyDescent="0.25">
      <c r="A5" s="4" t="s">
        <v>35</v>
      </c>
      <c r="B5" s="6">
        <v>5780</v>
      </c>
      <c r="E5" t="s">
        <v>54</v>
      </c>
      <c r="F5">
        <f>GETPIVOTDATA("Revenue",$A$1)</f>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99F7A-9AD3-4878-ADD2-FB8007A95BB4}">
  <sheetPr>
    <tabColor rgb="FF217346"/>
  </sheetPr>
  <dimension ref="A1:G8"/>
  <sheetViews>
    <sheetView workbookViewId="0">
      <selection activeCell="R29" sqref="R29"/>
    </sheetView>
  </sheetViews>
  <sheetFormatPr defaultRowHeight="15.75" x14ac:dyDescent="0.25"/>
  <cols>
    <col min="1" max="1" width="16.25" bestFit="1" customWidth="1"/>
    <col min="2" max="2" width="15.25" bestFit="1" customWidth="1"/>
    <col min="3" max="3" width="6.75" bestFit="1" customWidth="1"/>
    <col min="4" max="4" width="5.75" bestFit="1" customWidth="1"/>
    <col min="5" max="5" width="7.375" bestFit="1" customWidth="1"/>
    <col min="6" max="6" width="11.625" bestFit="1" customWidth="1"/>
    <col min="7" max="7" width="11" bestFit="1" customWidth="1"/>
  </cols>
  <sheetData>
    <row r="1" spans="1:7" x14ac:dyDescent="0.25">
      <c r="A1" s="3" t="s">
        <v>53</v>
      </c>
      <c r="B1" s="3" t="s">
        <v>52</v>
      </c>
    </row>
    <row r="2" spans="1:7" x14ac:dyDescent="0.25">
      <c r="A2" s="3" t="s">
        <v>34</v>
      </c>
      <c r="B2" t="s">
        <v>28</v>
      </c>
      <c r="C2" t="s">
        <v>27</v>
      </c>
      <c r="D2" t="s">
        <v>29</v>
      </c>
      <c r="E2" t="s">
        <v>30</v>
      </c>
      <c r="F2" t="s">
        <v>31</v>
      </c>
      <c r="G2" t="s">
        <v>35</v>
      </c>
    </row>
    <row r="3" spans="1:7" x14ac:dyDescent="0.25">
      <c r="A3" s="4" t="s">
        <v>17</v>
      </c>
      <c r="B3" s="6">
        <v>106</v>
      </c>
      <c r="C3" s="6">
        <v>243</v>
      </c>
      <c r="D3" s="6">
        <v>474</v>
      </c>
      <c r="E3" s="6">
        <v>244</v>
      </c>
      <c r="F3" s="6">
        <v>104</v>
      </c>
      <c r="G3" s="6">
        <v>1171</v>
      </c>
    </row>
    <row r="4" spans="1:7" x14ac:dyDescent="0.25">
      <c r="A4" s="4" t="s">
        <v>18</v>
      </c>
      <c r="B4" s="6">
        <v>123</v>
      </c>
      <c r="C4" s="6">
        <v>200</v>
      </c>
      <c r="D4" s="6">
        <v>459</v>
      </c>
      <c r="E4" s="6">
        <v>240</v>
      </c>
      <c r="F4" s="6">
        <v>113</v>
      </c>
      <c r="G4" s="6">
        <v>1135</v>
      </c>
    </row>
    <row r="5" spans="1:7" x14ac:dyDescent="0.25">
      <c r="A5" s="4" t="s">
        <v>14</v>
      </c>
      <c r="B5" s="6">
        <v>133</v>
      </c>
      <c r="C5" s="6">
        <v>231</v>
      </c>
      <c r="D5" s="6">
        <v>421</v>
      </c>
      <c r="E5" s="6">
        <v>249</v>
      </c>
      <c r="F5" s="6">
        <v>119</v>
      </c>
      <c r="G5" s="6">
        <v>1153</v>
      </c>
    </row>
    <row r="6" spans="1:7" x14ac:dyDescent="0.25">
      <c r="A6" s="4" t="s">
        <v>21</v>
      </c>
      <c r="B6" s="6">
        <v>126</v>
      </c>
      <c r="C6" s="6">
        <v>248</v>
      </c>
      <c r="D6" s="6">
        <v>445</v>
      </c>
      <c r="E6" s="6">
        <v>249</v>
      </c>
      <c r="F6" s="6">
        <v>92</v>
      </c>
      <c r="G6" s="6">
        <v>1160</v>
      </c>
    </row>
    <row r="7" spans="1:7" x14ac:dyDescent="0.25">
      <c r="A7" s="4" t="s">
        <v>6</v>
      </c>
      <c r="B7" s="6">
        <v>109</v>
      </c>
      <c r="C7" s="6">
        <v>198</v>
      </c>
      <c r="D7" s="6">
        <v>509</v>
      </c>
      <c r="E7" s="6">
        <v>231</v>
      </c>
      <c r="F7" s="6">
        <v>114</v>
      </c>
      <c r="G7" s="6">
        <v>1161</v>
      </c>
    </row>
    <row r="8" spans="1:7" x14ac:dyDescent="0.25">
      <c r="A8" s="4" t="s">
        <v>35</v>
      </c>
      <c r="B8" s="6">
        <v>597</v>
      </c>
      <c r="C8" s="6">
        <v>1120</v>
      </c>
      <c r="D8" s="6">
        <v>2308</v>
      </c>
      <c r="E8" s="6">
        <v>1213</v>
      </c>
      <c r="F8" s="6">
        <v>542</v>
      </c>
      <c r="G8" s="6">
        <v>5780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vt:lpstr>
      <vt:lpstr>Sales Line</vt:lpstr>
      <vt:lpstr>Sales Map</vt:lpstr>
      <vt:lpstr>Delivery Performance Donut</vt:lpstr>
      <vt:lpstr>Return Rate Donut</vt:lpstr>
      <vt:lpstr>Customer Acquisition Waterfall</vt:lpstr>
      <vt:lpstr>Customer Satisfaction Bar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User</cp:lastModifiedBy>
  <dcterms:created xsi:type="dcterms:W3CDTF">2019-08-26T17:24:45Z</dcterms:created>
  <dcterms:modified xsi:type="dcterms:W3CDTF">2021-02-08T15:04:39Z</dcterms:modified>
  <cp:category/>
</cp:coreProperties>
</file>