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ojects\BackTesting1.0\BackTests\rsi_mr_jk_final\"/>
    </mc:Choice>
  </mc:AlternateContent>
  <xr:revisionPtr revIDLastSave="0" documentId="13_ncr:1_{6B81B88F-395A-47C6-95B8-1DBB60ED0247}" xr6:coauthVersionLast="47" xr6:coauthVersionMax="47" xr10:uidLastSave="{00000000-0000-0000-0000-000000000000}"/>
  <bookViews>
    <workbookView xWindow="-120" yWindow="-120" windowWidth="29040" windowHeight="15720" activeTab="1" xr2:uid="{CDB35C1B-0B5C-4559-9626-7173024B8F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52" i="1"/>
  <c r="L52" i="1"/>
  <c r="M51" i="1"/>
  <c r="L51" i="1"/>
  <c r="M48" i="1"/>
  <c r="L48" i="1"/>
  <c r="M47" i="1"/>
  <c r="L47" i="1"/>
  <c r="M44" i="1"/>
  <c r="L44" i="1"/>
  <c r="M43" i="1"/>
  <c r="L43" i="1"/>
  <c r="M40" i="1"/>
  <c r="L40" i="1"/>
  <c r="M39" i="1"/>
  <c r="L39" i="1"/>
  <c r="M36" i="1"/>
  <c r="L36" i="1"/>
  <c r="M35" i="1"/>
  <c r="L35" i="1"/>
  <c r="L7" i="1"/>
  <c r="M7" i="1"/>
  <c r="L8" i="1"/>
  <c r="M8" i="1"/>
  <c r="L11" i="1"/>
  <c r="M11" i="1"/>
  <c r="L12" i="1"/>
  <c r="M12" i="1"/>
  <c r="L15" i="1"/>
  <c r="M15" i="1"/>
  <c r="L16" i="1"/>
  <c r="M16" i="1"/>
  <c r="L19" i="1"/>
  <c r="M19" i="1"/>
  <c r="L20" i="1"/>
  <c r="M20" i="1"/>
  <c r="L23" i="1"/>
  <c r="M23" i="1"/>
  <c r="L24" i="1"/>
  <c r="M24" i="1"/>
  <c r="L27" i="1"/>
  <c r="M27" i="1"/>
  <c r="L28" i="1"/>
  <c r="M28" i="1"/>
  <c r="L31" i="1"/>
  <c r="M31" i="1"/>
  <c r="L32" i="1"/>
  <c r="M32" i="1"/>
  <c r="M4" i="1"/>
  <c r="M3" i="1"/>
  <c r="L4" i="1"/>
  <c r="L3" i="1"/>
</calcChain>
</file>

<file path=xl/sharedStrings.xml><?xml version="1.0" encoding="utf-8"?>
<sst xmlns="http://schemas.openxmlformats.org/spreadsheetml/2006/main" count="196" uniqueCount="27">
  <si>
    <t>Average Ann. PnL</t>
  </si>
  <si>
    <t>Average Ann. Vol</t>
  </si>
  <si>
    <t>Sharpe Ratio (ann.)</t>
  </si>
  <si>
    <t>Sortino Ratio (ann.)</t>
  </si>
  <si>
    <t>Max drawdown</t>
  </si>
  <si>
    <t>Average drawdown</t>
  </si>
  <si>
    <t>Avg Drawdown Duration</t>
  </si>
  <si>
    <t>Drawdowns per year</t>
  </si>
  <si>
    <t>Hit Rate (%)</t>
  </si>
  <si>
    <t>Profit Factor</t>
  </si>
  <si>
    <t>WN1 Comdty</t>
  </si>
  <si>
    <t>US1 Comdty</t>
  </si>
  <si>
    <t>(5, 5), (1.0, 1.0)</t>
  </si>
  <si>
    <t>(3, 1), (1.0, 1.25)</t>
  </si>
  <si>
    <t>avg / vol</t>
  </si>
  <si>
    <t>max / vol</t>
  </si>
  <si>
    <t>(2, 5), (1.0, 1.0)</t>
  </si>
  <si>
    <t>(5, 3), (1.0, 1.5)</t>
  </si>
  <si>
    <t>(5, 2), (1, 1.25)</t>
  </si>
  <si>
    <t>(5, 2), (1, 1.4)</t>
  </si>
  <si>
    <t>(5, 3), (1.0, 1.4)</t>
  </si>
  <si>
    <t>(5, 1), (1.0, 1.4)</t>
  </si>
  <si>
    <t>(5, 1), (1.0, 1.0)</t>
  </si>
  <si>
    <t>(5, 1), (1.0, 1.5)</t>
  </si>
  <si>
    <t>below is open trade on next open.</t>
  </si>
  <si>
    <t>(5, 1), (1.0, 1.15)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</si>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</sst>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0" formatCode="0.0"/>
    <numFmt numFmtId="172" formatCode="_-* #,##0_-;\-* #,##0_-;_-* &quot;-&quot;??_-;_-@_-"/>
    <numFmt numFmtId="174" formatCode="#,##0_ ;[Red]\-#,##0\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172" fontId="0" fillId="0" borderId="0" xfId="1" applyNumberFormat="1" applyFont="1"/>
    <xf numFmtId="43" fontId="0" fillId="0" borderId="0" xfId="1" applyNumberFormat="1" applyFont="1"/>
    <xf numFmtId="17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F6DB-86FC-44F7-A1B4-2BAFD68A682E}">
  <dimension ref="A1:M52"/>
  <sheetViews>
    <sheetView topLeftCell="A25" workbookViewId="0">
      <selection activeCell="I53" sqref="I53"/>
    </sheetView>
  </sheetViews>
  <sheetFormatPr defaultRowHeight="15" x14ac:dyDescent="0.25"/>
  <cols>
    <col min="1" max="1" width="15.140625" bestFit="1" customWidth="1"/>
    <col min="2" max="2" width="16" bestFit="1" customWidth="1"/>
    <col min="3" max="3" width="15.7109375" bestFit="1" customWidth="1"/>
    <col min="4" max="4" width="18.28515625" bestFit="1" customWidth="1"/>
    <col min="5" max="5" width="18.42578125" bestFit="1" customWidth="1"/>
    <col min="6" max="6" width="11.140625" bestFit="1" customWidth="1"/>
    <col min="7" max="7" width="11.7109375" bestFit="1" customWidth="1"/>
    <col min="8" max="8" width="14.42578125" bestFit="1" customWidth="1"/>
    <col min="9" max="9" width="17.85546875" bestFit="1" customWidth="1"/>
    <col min="10" max="10" width="22.42578125" bestFit="1" customWidth="1"/>
    <col min="11" max="12" width="19.140625" bestFit="1" customWidth="1"/>
    <col min="13" max="13" width="12" bestFit="1" customWidth="1"/>
    <col min="14" max="14" width="13.85546875" bestFit="1" customWidth="1"/>
    <col min="15" max="15" width="12.140625" bestFit="1" customWidth="1"/>
    <col min="16" max="16" width="12" bestFit="1" customWidth="1"/>
  </cols>
  <sheetData>
    <row r="1" spans="1:13" x14ac:dyDescent="0.25">
      <c r="A1" t="s">
        <v>13</v>
      </c>
      <c r="B1" s="1"/>
      <c r="C1" s="1"/>
      <c r="D1" s="3"/>
      <c r="E1" s="1"/>
      <c r="F1" s="4"/>
      <c r="G1" s="2"/>
      <c r="H1" s="2"/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9</v>
      </c>
      <c r="H2" t="s">
        <v>4</v>
      </c>
      <c r="I2" t="s">
        <v>5</v>
      </c>
      <c r="J2" t="s">
        <v>6</v>
      </c>
      <c r="K2" t="s">
        <v>7</v>
      </c>
      <c r="L2" t="s">
        <v>15</v>
      </c>
      <c r="M2" t="s">
        <v>14</v>
      </c>
    </row>
    <row r="3" spans="1:13" x14ac:dyDescent="0.25">
      <c r="A3" t="s">
        <v>11</v>
      </c>
      <c r="B3" s="4">
        <v>2522464.2317605</v>
      </c>
      <c r="C3" s="4">
        <v>3077223.7915737401</v>
      </c>
      <c r="D3" s="1">
        <v>0.81972076215830703</v>
      </c>
      <c r="E3" s="1">
        <v>0.56391989763949002</v>
      </c>
      <c r="F3" s="4">
        <v>54.242135367016203</v>
      </c>
      <c r="G3" s="5">
        <v>1.4477960449596099</v>
      </c>
      <c r="H3" s="4">
        <v>6545676.875</v>
      </c>
      <c r="I3" s="4">
        <v>1571331.2577334</v>
      </c>
      <c r="J3" s="2">
        <v>52.294117647058798</v>
      </c>
      <c r="K3" s="2">
        <v>4.0767644726407601</v>
      </c>
      <c r="L3" s="1">
        <f>H3/C3</f>
        <v>2.1271370944563115</v>
      </c>
      <c r="M3" s="1">
        <f>I3/C3</f>
        <v>0.51063275346958004</v>
      </c>
    </row>
    <row r="4" spans="1:13" x14ac:dyDescent="0.25">
      <c r="A4" t="s">
        <v>10</v>
      </c>
      <c r="B4" s="4">
        <v>3735587.7951062098</v>
      </c>
      <c r="C4" s="4">
        <v>3020770.6990518402</v>
      </c>
      <c r="D4" s="1">
        <v>1.2366340140543299</v>
      </c>
      <c r="E4" s="1">
        <v>0.86428488965170203</v>
      </c>
      <c r="F4" s="4">
        <v>63.497453310696002</v>
      </c>
      <c r="G4" s="5">
        <v>1.7316843051836499</v>
      </c>
      <c r="H4" s="4">
        <v>3901904.6875</v>
      </c>
      <c r="I4" s="4">
        <v>1203579.6375752699</v>
      </c>
      <c r="J4" s="2">
        <v>35.734177215189803</v>
      </c>
      <c r="K4" s="2">
        <v>5.3530518956708697</v>
      </c>
      <c r="L4" s="1">
        <f>H4/C4</f>
        <v>1.2916917820755909</v>
      </c>
      <c r="M4" s="1">
        <f>I4/C4</f>
        <v>0.39843462396965434</v>
      </c>
    </row>
    <row r="5" spans="1:13" x14ac:dyDescent="0.25">
      <c r="A5" t="s">
        <v>13</v>
      </c>
      <c r="B5" s="1"/>
      <c r="C5" s="1"/>
      <c r="D5" s="3"/>
      <c r="E5" s="1"/>
      <c r="F5" s="4"/>
      <c r="G5" s="2"/>
      <c r="H5" s="2"/>
    </row>
    <row r="6" spans="1:13" x14ac:dyDescent="0.25">
      <c r="B6" t="s">
        <v>0</v>
      </c>
      <c r="C6" t="s">
        <v>1</v>
      </c>
      <c r="D6" t="s">
        <v>2</v>
      </c>
      <c r="E6" t="s">
        <v>3</v>
      </c>
      <c r="F6" t="s">
        <v>8</v>
      </c>
      <c r="G6" t="s">
        <v>9</v>
      </c>
      <c r="H6" t="s">
        <v>4</v>
      </c>
      <c r="I6" t="s">
        <v>5</v>
      </c>
      <c r="J6" t="s">
        <v>6</v>
      </c>
      <c r="K6" t="s">
        <v>7</v>
      </c>
      <c r="L6" t="s">
        <v>15</v>
      </c>
      <c r="M6" t="s">
        <v>14</v>
      </c>
    </row>
    <row r="7" spans="1:13" x14ac:dyDescent="0.25">
      <c r="A7" t="s">
        <v>11</v>
      </c>
      <c r="B7" s="4">
        <v>2896014.6381839798</v>
      </c>
      <c r="C7" s="4">
        <v>3654338.9382508402</v>
      </c>
      <c r="D7" s="1">
        <v>0.79248659938756605</v>
      </c>
      <c r="E7" s="1">
        <v>0.54390011444014097</v>
      </c>
      <c r="F7" s="4">
        <v>54.242135367016203</v>
      </c>
      <c r="G7" s="5">
        <v>1.4477960449596099</v>
      </c>
      <c r="H7" s="4">
        <v>7345621.5625</v>
      </c>
      <c r="I7" s="4">
        <v>1843895.4199493499</v>
      </c>
      <c r="J7" s="2">
        <v>54.3979591836734</v>
      </c>
      <c r="K7" s="2">
        <v>3.9168913560666101</v>
      </c>
      <c r="L7" s="1">
        <f t="shared" ref="L7:L32" si="0">H7/C7</f>
        <v>2.0101095400898972</v>
      </c>
      <c r="M7" s="1">
        <f t="shared" ref="M7:M32" si="1">I7/C7</f>
        <v>0.50457701135733612</v>
      </c>
    </row>
    <row r="8" spans="1:13" x14ac:dyDescent="0.25">
      <c r="A8" t="s">
        <v>10</v>
      </c>
      <c r="B8" s="4">
        <v>4281370.3979564402</v>
      </c>
      <c r="C8" s="4">
        <v>3638253.86891437</v>
      </c>
      <c r="D8" s="1">
        <v>1.17676516049001</v>
      </c>
      <c r="E8" s="1">
        <v>0.82067620145379705</v>
      </c>
      <c r="F8" s="4">
        <v>63.497453310696002</v>
      </c>
      <c r="G8" s="5">
        <v>1.7316843051836499</v>
      </c>
      <c r="H8" s="4">
        <v>4780601.25</v>
      </c>
      <c r="I8" s="4">
        <v>1482136.9436270201</v>
      </c>
      <c r="J8" s="2">
        <v>37.946666666666601</v>
      </c>
      <c r="K8" s="2">
        <v>5.0820112933584296</v>
      </c>
      <c r="L8" s="1">
        <f t="shared" si="0"/>
        <v>1.3139823174094496</v>
      </c>
      <c r="M8" s="1">
        <f t="shared" si="1"/>
        <v>0.40737589982121825</v>
      </c>
    </row>
    <row r="9" spans="1:13" x14ac:dyDescent="0.25">
      <c r="A9" t="s">
        <v>12</v>
      </c>
      <c r="B9" s="1"/>
      <c r="C9" s="1"/>
      <c r="D9" s="3"/>
      <c r="E9" s="1"/>
      <c r="F9" s="4"/>
      <c r="G9" s="2"/>
      <c r="H9" s="2"/>
    </row>
    <row r="10" spans="1:13" x14ac:dyDescent="0.25">
      <c r="B10" t="s">
        <v>0</v>
      </c>
      <c r="C10" t="s">
        <v>1</v>
      </c>
      <c r="D10" t="s">
        <v>2</v>
      </c>
      <c r="E10" t="s">
        <v>3</v>
      </c>
      <c r="F10" t="s">
        <v>8</v>
      </c>
      <c r="G10" t="s">
        <v>9</v>
      </c>
      <c r="H10" t="s">
        <v>4</v>
      </c>
      <c r="I10" t="s">
        <v>5</v>
      </c>
      <c r="J10" t="s">
        <v>6</v>
      </c>
      <c r="K10" t="s">
        <v>7</v>
      </c>
      <c r="L10" t="s">
        <v>15</v>
      </c>
      <c r="M10" t="s">
        <v>14</v>
      </c>
    </row>
    <row r="11" spans="1:13" x14ac:dyDescent="0.25">
      <c r="A11" t="s">
        <v>11</v>
      </c>
      <c r="B11" s="4">
        <v>3099263.11736716</v>
      </c>
      <c r="C11" s="4">
        <v>3704978.1226544301</v>
      </c>
      <c r="D11" s="1">
        <v>0.83651320325386902</v>
      </c>
      <c r="E11" s="1">
        <v>0.70810146938557295</v>
      </c>
      <c r="F11" s="4">
        <v>60.973084886128298</v>
      </c>
      <c r="G11" s="5">
        <v>1.5017160433029599</v>
      </c>
      <c r="H11" s="4">
        <v>9237347.5</v>
      </c>
      <c r="I11" s="4">
        <v>2232852.29413671</v>
      </c>
      <c r="J11" s="2">
        <v>38.014084507042199</v>
      </c>
      <c r="K11" s="2">
        <v>5.6754956383822304</v>
      </c>
      <c r="L11" s="1">
        <f t="shared" ref="L11:L32" si="2">H11/C11</f>
        <v>2.4932259231214857</v>
      </c>
      <c r="M11" s="1">
        <f t="shared" ref="M11:M32" si="3">I11/C11</f>
        <v>0.60266274731387182</v>
      </c>
    </row>
    <row r="12" spans="1:13" x14ac:dyDescent="0.25">
      <c r="A12" t="s">
        <v>10</v>
      </c>
      <c r="B12" s="4">
        <v>4465132.6230169404</v>
      </c>
      <c r="C12" s="4">
        <v>3703267.1521460102</v>
      </c>
      <c r="D12" s="1">
        <v>1.2057279260637199</v>
      </c>
      <c r="E12" s="1">
        <v>1.0416539045542399</v>
      </c>
      <c r="F12" s="4">
        <v>68.354430379746802</v>
      </c>
      <c r="G12" s="5">
        <v>1.7301114155389701</v>
      </c>
      <c r="H12" s="4">
        <v>4754603.75</v>
      </c>
      <c r="I12" s="4">
        <v>1074911.3657171901</v>
      </c>
      <c r="J12" s="2">
        <v>25.6434782608695</v>
      </c>
      <c r="K12" s="2">
        <v>7.7924173164829202</v>
      </c>
      <c r="L12" s="1">
        <f t="shared" si="2"/>
        <v>1.283894343740432</v>
      </c>
      <c r="M12" s="1">
        <f t="shared" si="3"/>
        <v>0.29026028140969751</v>
      </c>
    </row>
    <row r="13" spans="1:13" x14ac:dyDescent="0.25">
      <c r="A13" t="s">
        <v>16</v>
      </c>
      <c r="B13" s="1"/>
      <c r="C13" s="1"/>
      <c r="D13" s="3"/>
      <c r="E13" s="1"/>
      <c r="F13" s="4"/>
      <c r="G13" s="2"/>
      <c r="H13" s="2"/>
    </row>
    <row r="14" spans="1:13" x14ac:dyDescent="0.25">
      <c r="B14" t="s">
        <v>0</v>
      </c>
      <c r="C14" t="s">
        <v>1</v>
      </c>
      <c r="D14" t="s">
        <v>2</v>
      </c>
      <c r="E14" t="s">
        <v>3</v>
      </c>
      <c r="F14" t="s">
        <v>8</v>
      </c>
      <c r="G14" t="s">
        <v>9</v>
      </c>
      <c r="H14" t="s">
        <v>4</v>
      </c>
      <c r="I14" t="s">
        <v>5</v>
      </c>
      <c r="J14" t="s">
        <v>6</v>
      </c>
      <c r="K14" t="s">
        <v>7</v>
      </c>
      <c r="L14" t="s">
        <v>15</v>
      </c>
      <c r="M14" t="s">
        <v>14</v>
      </c>
    </row>
    <row r="15" spans="1:13" x14ac:dyDescent="0.25">
      <c r="A15" t="s">
        <v>11</v>
      </c>
      <c r="B15" s="4">
        <v>2091822.47343378</v>
      </c>
      <c r="C15" s="4">
        <v>3063118.4121353198</v>
      </c>
      <c r="D15" s="1">
        <v>0.68290617337759196</v>
      </c>
      <c r="E15" s="1">
        <v>0.53377487646366995</v>
      </c>
      <c r="F15" s="4">
        <v>56.660039761431399</v>
      </c>
      <c r="G15" s="5">
        <v>1.3763799868879001</v>
      </c>
      <c r="H15" s="4">
        <v>7884661.25</v>
      </c>
      <c r="I15" s="4">
        <v>2951140.0567763802</v>
      </c>
      <c r="J15" s="2">
        <v>54.38</v>
      </c>
      <c r="K15" s="2">
        <v>3.99682791435368</v>
      </c>
      <c r="L15" s="1">
        <f t="shared" ref="L15:L32" si="4">H15/C15</f>
        <v>2.5740634833974805</v>
      </c>
      <c r="M15" s="1">
        <f t="shared" ref="M15:M32" si="5">I15/C15</f>
        <v>0.96344302103525969</v>
      </c>
    </row>
    <row r="16" spans="1:13" x14ac:dyDescent="0.25">
      <c r="A16" t="s">
        <v>10</v>
      </c>
      <c r="B16" s="4">
        <v>3003257.1780048399</v>
      </c>
      <c r="C16" s="4">
        <v>3100162.1148309899</v>
      </c>
      <c r="D16" s="1">
        <v>0.96874197760092395</v>
      </c>
      <c r="E16" s="1">
        <v>0.79435510116628905</v>
      </c>
      <c r="F16" s="4">
        <v>63.7809187279151</v>
      </c>
      <c r="G16" s="5">
        <v>1.5286248131717799</v>
      </c>
      <c r="H16" s="4">
        <v>4186326.25</v>
      </c>
      <c r="I16" s="4">
        <v>1313261.83977122</v>
      </c>
      <c r="J16" s="2">
        <v>36.780487804878</v>
      </c>
      <c r="K16" s="2">
        <v>5.5563323474052098</v>
      </c>
      <c r="L16" s="1">
        <f t="shared" si="4"/>
        <v>1.3503572055064044</v>
      </c>
      <c r="M16" s="1">
        <f t="shared" si="5"/>
        <v>0.42361069877238161</v>
      </c>
    </row>
    <row r="17" spans="1:13" x14ac:dyDescent="0.25">
      <c r="A17" t="s">
        <v>17</v>
      </c>
      <c r="B17" s="1"/>
      <c r="C17" s="1"/>
      <c r="D17" s="3"/>
      <c r="E17" s="1"/>
      <c r="F17" s="4"/>
      <c r="G17" s="2"/>
      <c r="H17" s="2"/>
    </row>
    <row r="18" spans="1:13" x14ac:dyDescent="0.25">
      <c r="B18" t="s">
        <v>0</v>
      </c>
      <c r="C18" t="s">
        <v>1</v>
      </c>
      <c r="D18" t="s">
        <v>2</v>
      </c>
      <c r="E18" t="s">
        <v>3</v>
      </c>
      <c r="F18" t="s">
        <v>8</v>
      </c>
      <c r="G18" t="s">
        <v>9</v>
      </c>
      <c r="H18" t="s">
        <v>4</v>
      </c>
      <c r="I18" t="s">
        <v>5</v>
      </c>
      <c r="J18" t="s">
        <v>6</v>
      </c>
      <c r="K18" t="s">
        <v>7</v>
      </c>
      <c r="L18" t="s">
        <v>15</v>
      </c>
      <c r="M18" t="s">
        <v>14</v>
      </c>
    </row>
    <row r="19" spans="1:13" x14ac:dyDescent="0.25">
      <c r="A19" t="s">
        <v>11</v>
      </c>
      <c r="B19" s="4">
        <v>2932448.6348136398</v>
      </c>
      <c r="C19" s="4">
        <v>4172145.82346089</v>
      </c>
      <c r="D19" s="1">
        <v>0.70286340863826702</v>
      </c>
      <c r="E19" s="1">
        <v>0.52510978891044002</v>
      </c>
      <c r="F19" s="4">
        <v>57.1005917159763</v>
      </c>
      <c r="G19" s="5">
        <v>1.45740435228798</v>
      </c>
      <c r="H19" s="4">
        <v>13123644.375</v>
      </c>
      <c r="I19" s="4">
        <v>4189807.91095737</v>
      </c>
      <c r="J19" s="2">
        <v>52.177570093457902</v>
      </c>
      <c r="K19" s="2">
        <v>4.2766058683584403</v>
      </c>
      <c r="L19" s="1">
        <f t="shared" ref="L19:L32" si="6">H19/C19</f>
        <v>3.1455382746218681</v>
      </c>
      <c r="M19" s="1">
        <f t="shared" ref="M19:M32" si="7">I19/C19</f>
        <v>1.0042333341747458</v>
      </c>
    </row>
    <row r="20" spans="1:13" x14ac:dyDescent="0.25">
      <c r="A20" t="s">
        <v>10</v>
      </c>
      <c r="B20" s="4">
        <v>4364816.8963430999</v>
      </c>
      <c r="C20" s="4">
        <v>4163564.94967792</v>
      </c>
      <c r="D20" s="1">
        <v>1.0483364494363701</v>
      </c>
      <c r="E20" s="1">
        <v>0.78334598785501297</v>
      </c>
      <c r="F20" s="4">
        <v>64.716006884681505</v>
      </c>
      <c r="G20" s="5">
        <v>1.6871215473678101</v>
      </c>
      <c r="H20" s="4">
        <v>7158200.625</v>
      </c>
      <c r="I20" s="4">
        <v>1557367.80143715</v>
      </c>
      <c r="J20" s="2">
        <v>32.755319148936103</v>
      </c>
      <c r="K20" s="2">
        <v>6.3694541543425602</v>
      </c>
      <c r="L20" s="1">
        <f t="shared" si="6"/>
        <v>1.7192479789594097</v>
      </c>
      <c r="M20" s="1">
        <f t="shared" si="7"/>
        <v>0.37404671723870259</v>
      </c>
    </row>
    <row r="21" spans="1:13" x14ac:dyDescent="0.25">
      <c r="A21" t="s">
        <v>18</v>
      </c>
      <c r="B21" s="1"/>
      <c r="C21" s="1"/>
      <c r="D21" s="3"/>
      <c r="E21" s="1"/>
      <c r="F21" s="4"/>
      <c r="G21" s="2"/>
      <c r="H21" s="2"/>
    </row>
    <row r="22" spans="1:13" x14ac:dyDescent="0.25">
      <c r="B22" t="s">
        <v>0</v>
      </c>
      <c r="C22" t="s">
        <v>1</v>
      </c>
      <c r="D22" t="s">
        <v>2</v>
      </c>
      <c r="E22" t="s">
        <v>3</v>
      </c>
      <c r="F22" t="s">
        <v>8</v>
      </c>
      <c r="G22" t="s">
        <v>9</v>
      </c>
      <c r="H22" t="s">
        <v>4</v>
      </c>
      <c r="I22" t="s">
        <v>5</v>
      </c>
      <c r="J22" t="s">
        <v>6</v>
      </c>
      <c r="K22" t="s">
        <v>7</v>
      </c>
      <c r="L22" t="s">
        <v>15</v>
      </c>
      <c r="M22" t="s">
        <v>14</v>
      </c>
    </row>
    <row r="23" spans="1:13" x14ac:dyDescent="0.25">
      <c r="A23" t="s">
        <v>11</v>
      </c>
      <c r="B23" s="4">
        <v>3146556.5204202998</v>
      </c>
      <c r="C23" s="4">
        <v>3453981.9498803099</v>
      </c>
      <c r="D23" s="1">
        <v>0.91099390966108895</v>
      </c>
      <c r="E23" s="1">
        <v>0.708480566932155</v>
      </c>
      <c r="F23" s="4">
        <v>57.946692991115498</v>
      </c>
      <c r="G23" s="5">
        <v>1.5644809755840201</v>
      </c>
      <c r="H23" s="4">
        <v>5984113.125</v>
      </c>
      <c r="I23" s="4">
        <v>1513441.16475058</v>
      </c>
      <c r="J23" s="2">
        <v>36.657142857142802</v>
      </c>
      <c r="K23" s="2">
        <v>5.5955590800951596</v>
      </c>
      <c r="L23" s="1">
        <f t="shared" ref="L23:L32" si="8">H23/C23</f>
        <v>1.732525882252328</v>
      </c>
      <c r="M23" s="1">
        <f t="shared" ref="M23:M32" si="9">I23/C23</f>
        <v>0.43817286445374298</v>
      </c>
    </row>
    <row r="24" spans="1:13" x14ac:dyDescent="0.25">
      <c r="A24" t="s">
        <v>10</v>
      </c>
      <c r="B24" s="4">
        <v>4599913.9150309199</v>
      </c>
      <c r="C24" s="4">
        <v>3399012.1771497699</v>
      </c>
      <c r="D24" s="1">
        <v>1.3533090425372201</v>
      </c>
      <c r="E24" s="1">
        <v>1.0236973105466101</v>
      </c>
      <c r="F24" s="4">
        <v>68.221070811744298</v>
      </c>
      <c r="G24" s="5">
        <v>1.9203065847510501</v>
      </c>
      <c r="H24" s="4">
        <v>4746885.3125</v>
      </c>
      <c r="I24" s="4">
        <v>1101510.9306318599</v>
      </c>
      <c r="J24" s="2">
        <v>23.774774774774698</v>
      </c>
      <c r="K24" s="2">
        <v>7.5213767141704704</v>
      </c>
      <c r="L24" s="1">
        <f t="shared" si="8"/>
        <v>1.3965484867666713</v>
      </c>
      <c r="M24" s="1">
        <f t="shared" si="9"/>
        <v>0.32406795657776316</v>
      </c>
    </row>
    <row r="25" spans="1:13" x14ac:dyDescent="0.25">
      <c r="A25" t="s">
        <v>19</v>
      </c>
      <c r="B25" s="1"/>
      <c r="C25" s="1"/>
      <c r="D25" s="3"/>
      <c r="E25" s="1"/>
      <c r="F25" s="4"/>
      <c r="G25" s="2"/>
      <c r="H25" s="2"/>
    </row>
    <row r="26" spans="1:13" x14ac:dyDescent="0.25">
      <c r="B26" t="s">
        <v>0</v>
      </c>
      <c r="C26" t="s">
        <v>1</v>
      </c>
      <c r="D26" t="s">
        <v>2</v>
      </c>
      <c r="E26" t="s">
        <v>3</v>
      </c>
      <c r="F26" t="s">
        <v>8</v>
      </c>
      <c r="G26" t="s">
        <v>9</v>
      </c>
      <c r="H26" t="s">
        <v>4</v>
      </c>
      <c r="I26" t="s">
        <v>5</v>
      </c>
      <c r="J26" t="s">
        <v>6</v>
      </c>
      <c r="K26" t="s">
        <v>7</v>
      </c>
      <c r="L26" t="s">
        <v>15</v>
      </c>
      <c r="M26" t="s">
        <v>14</v>
      </c>
    </row>
    <row r="27" spans="1:13" x14ac:dyDescent="0.25">
      <c r="A27" t="s">
        <v>11</v>
      </c>
      <c r="B27" s="4">
        <v>3258621.64234734</v>
      </c>
      <c r="C27" s="4">
        <v>3599532.26348005</v>
      </c>
      <c r="D27" s="1">
        <v>0.90529029991160204</v>
      </c>
      <c r="E27" s="1">
        <v>0.70513062282905403</v>
      </c>
      <c r="F27" s="4">
        <v>57.946692991115498</v>
      </c>
      <c r="G27" s="5">
        <v>1.5644809755840201</v>
      </c>
      <c r="H27" s="4">
        <v>6031447.5</v>
      </c>
      <c r="I27" s="4">
        <v>1581163.0622207101</v>
      </c>
      <c r="J27" s="2">
        <v>38.410447761194</v>
      </c>
      <c r="K27" s="2">
        <v>5.3557494052339401</v>
      </c>
      <c r="L27" s="1">
        <f t="shared" ref="L27:L32" si="10">H27/C27</f>
        <v>1.6756197912694244</v>
      </c>
      <c r="M27" s="1">
        <f t="shared" ref="M27:M32" si="11">I27/C27</f>
        <v>0.43926903455284821</v>
      </c>
    </row>
    <row r="28" spans="1:13" x14ac:dyDescent="0.25">
      <c r="A28" t="s">
        <v>10</v>
      </c>
      <c r="B28" s="4">
        <v>4763648.6958859898</v>
      </c>
      <c r="C28" s="4">
        <v>3555543.4195068199</v>
      </c>
      <c r="D28" s="1">
        <v>1.3397807687429999</v>
      </c>
      <c r="E28" s="1">
        <v>1.0180998623578801</v>
      </c>
      <c r="F28" s="4">
        <v>68.221070811744298</v>
      </c>
      <c r="G28" s="5">
        <v>1.9203065847510501</v>
      </c>
      <c r="H28" s="4">
        <v>4655258.75</v>
      </c>
      <c r="I28" s="4">
        <v>1140099.0113467199</v>
      </c>
      <c r="J28" s="2">
        <v>25.358490566037698</v>
      </c>
      <c r="K28" s="2">
        <v>7.1825759612799098</v>
      </c>
      <c r="L28" s="1">
        <f t="shared" si="10"/>
        <v>1.3092959924099925</v>
      </c>
      <c r="M28" s="1">
        <f t="shared" si="11"/>
        <v>0.32065394141772569</v>
      </c>
    </row>
    <row r="29" spans="1:13" x14ac:dyDescent="0.25">
      <c r="A29" t="s">
        <v>20</v>
      </c>
      <c r="B29" s="1"/>
      <c r="C29" s="1"/>
      <c r="D29" s="3"/>
      <c r="E29" s="1"/>
      <c r="F29" s="4"/>
      <c r="G29" s="2"/>
      <c r="H29" s="2"/>
    </row>
    <row r="30" spans="1:13" x14ac:dyDescent="0.25">
      <c r="B30" t="s">
        <v>0</v>
      </c>
      <c r="C30" t="s">
        <v>1</v>
      </c>
      <c r="D30" t="s">
        <v>2</v>
      </c>
      <c r="E30" t="s">
        <v>3</v>
      </c>
      <c r="F30" t="s">
        <v>8</v>
      </c>
      <c r="G30" t="s">
        <v>9</v>
      </c>
      <c r="H30" t="s">
        <v>4</v>
      </c>
      <c r="I30" t="s">
        <v>5</v>
      </c>
      <c r="J30" t="s">
        <v>6</v>
      </c>
      <c r="K30" t="s">
        <v>7</v>
      </c>
      <c r="L30" t="s">
        <v>15</v>
      </c>
      <c r="M30" t="s">
        <v>14</v>
      </c>
    </row>
    <row r="31" spans="1:13" x14ac:dyDescent="0.25">
      <c r="A31" t="s">
        <v>11</v>
      </c>
      <c r="B31" s="4">
        <v>2884464.0927835</v>
      </c>
      <c r="C31" s="4">
        <v>4022698.0115167899</v>
      </c>
      <c r="D31" s="1">
        <v>0.71704713715158896</v>
      </c>
      <c r="E31" s="1">
        <v>0.65495573276508501</v>
      </c>
      <c r="F31" s="4">
        <v>57.1005917159763</v>
      </c>
      <c r="G31" s="5">
        <v>1.45740435228798</v>
      </c>
      <c r="H31" s="4">
        <v>12621378.75</v>
      </c>
      <c r="I31" s="4">
        <v>3922720.12571709</v>
      </c>
      <c r="J31" s="2">
        <v>51.648148148148103</v>
      </c>
      <c r="K31" s="2">
        <v>4.3165741475019797</v>
      </c>
      <c r="L31" s="1">
        <f t="shared" ref="L31:L32" si="12">H31/C31</f>
        <v>3.137540703743011</v>
      </c>
      <c r="M31" s="1">
        <f t="shared" ref="M31:M32" si="13">I31/C31</f>
        <v>0.9751465594699209</v>
      </c>
    </row>
    <row r="32" spans="1:13" x14ac:dyDescent="0.25">
      <c r="A32" t="s">
        <v>10</v>
      </c>
      <c r="B32" s="4">
        <v>4289526.2637805901</v>
      </c>
      <c r="C32" s="4">
        <v>4004620.87915941</v>
      </c>
      <c r="D32" s="1">
        <v>1.07114415901486</v>
      </c>
      <c r="E32" s="1">
        <v>0.90219517701238405</v>
      </c>
      <c r="F32" s="4">
        <v>64.716006884681505</v>
      </c>
      <c r="G32" s="5">
        <v>1.6871215473678101</v>
      </c>
      <c r="H32" s="4">
        <v>6961641.25</v>
      </c>
      <c r="I32" s="4">
        <v>1477208.05968321</v>
      </c>
      <c r="J32" s="2">
        <v>31.567010309278299</v>
      </c>
      <c r="K32" s="2">
        <v>6.5727346060769003</v>
      </c>
      <c r="L32" s="1">
        <f t="shared" si="12"/>
        <v>1.7384020760190622</v>
      </c>
      <c r="M32" s="1">
        <f t="shared" si="13"/>
        <v>0.36887588220168382</v>
      </c>
    </row>
    <row r="33" spans="1:13" x14ac:dyDescent="0.25">
      <c r="A33" t="s">
        <v>24</v>
      </c>
      <c r="B33" s="1"/>
      <c r="C33" s="1"/>
      <c r="D33" s="3"/>
      <c r="E33" s="1"/>
      <c r="F33" s="4"/>
      <c r="G33" s="2"/>
      <c r="H33" s="2"/>
    </row>
    <row r="34" spans="1:13" x14ac:dyDescent="0.25">
      <c r="B34" t="s">
        <v>0</v>
      </c>
      <c r="C34" t="s">
        <v>1</v>
      </c>
      <c r="D34" t="s">
        <v>2</v>
      </c>
      <c r="E34" t="s">
        <v>3</v>
      </c>
      <c r="F34" t="s">
        <v>8</v>
      </c>
      <c r="G34" t="s">
        <v>9</v>
      </c>
      <c r="H34" t="s">
        <v>4</v>
      </c>
      <c r="I34" t="s">
        <v>5</v>
      </c>
      <c r="J34" t="s">
        <v>6</v>
      </c>
      <c r="K34" t="s">
        <v>7</v>
      </c>
      <c r="L34" t="s">
        <v>15</v>
      </c>
      <c r="M34" t="s">
        <v>14</v>
      </c>
    </row>
    <row r="35" spans="1:13" x14ac:dyDescent="0.25">
      <c r="A35" t="s">
        <v>11</v>
      </c>
      <c r="B35" s="4">
        <v>3131121.0832672399</v>
      </c>
      <c r="C35" s="4">
        <v>3363660.3433779501</v>
      </c>
      <c r="D35" s="1">
        <v>0.93086719930907702</v>
      </c>
      <c r="E35" s="1">
        <v>0.68611947041780896</v>
      </c>
      <c r="F35" s="4">
        <v>56.420233463034997</v>
      </c>
      <c r="G35" s="5">
        <v>1.55177934736989</v>
      </c>
      <c r="H35" s="4">
        <v>6110038.125</v>
      </c>
      <c r="I35" s="4">
        <v>1674100.5384261899</v>
      </c>
      <c r="J35" s="2">
        <v>38.864661654135297</v>
      </c>
      <c r="K35" s="2">
        <v>5.3157811260903998</v>
      </c>
      <c r="L35" s="1">
        <f t="shared" ref="L35:L36" si="14">H35/C35</f>
        <v>1.8164848710211938</v>
      </c>
      <c r="M35" s="1">
        <f t="shared" ref="M35:M36" si="15">I35/C35</f>
        <v>0.49770201730445152</v>
      </c>
    </row>
    <row r="36" spans="1:13" x14ac:dyDescent="0.25">
      <c r="A36" t="s">
        <v>10</v>
      </c>
      <c r="B36" s="4">
        <v>4196912.1558214501</v>
      </c>
      <c r="C36" s="4">
        <v>3373467.2002683301</v>
      </c>
      <c r="D36" s="1">
        <v>1.24409454921856</v>
      </c>
      <c r="E36" s="1">
        <v>0.90381259066336705</v>
      </c>
      <c r="F36" s="4">
        <v>66.267123287671197</v>
      </c>
      <c r="G36" s="5">
        <v>1.7854335245448201</v>
      </c>
      <c r="H36" s="4">
        <v>5143479.375</v>
      </c>
      <c r="I36" s="4">
        <v>1219689.41491291</v>
      </c>
      <c r="J36" s="2">
        <v>27.287128712871201</v>
      </c>
      <c r="K36" s="2">
        <v>6.8437752083893502</v>
      </c>
      <c r="L36" s="1">
        <f t="shared" si="14"/>
        <v>1.524686344835628</v>
      </c>
      <c r="M36" s="1">
        <f t="shared" si="15"/>
        <v>0.36155366052347987</v>
      </c>
    </row>
    <row r="37" spans="1:13" x14ac:dyDescent="0.25">
      <c r="A37" t="s">
        <v>21</v>
      </c>
      <c r="B37" s="1"/>
      <c r="C37" s="1"/>
      <c r="D37" s="3"/>
      <c r="E37" s="1"/>
      <c r="F37" s="4"/>
      <c r="G37" s="2"/>
      <c r="H37" s="2"/>
    </row>
    <row r="38" spans="1:13" x14ac:dyDescent="0.25">
      <c r="B38" t="s">
        <v>0</v>
      </c>
      <c r="C38" t="s">
        <v>1</v>
      </c>
      <c r="D38" t="s">
        <v>2</v>
      </c>
      <c r="E38" t="s">
        <v>3</v>
      </c>
      <c r="F38" t="s">
        <v>8</v>
      </c>
      <c r="G38" t="s">
        <v>9</v>
      </c>
      <c r="H38" t="s">
        <v>4</v>
      </c>
      <c r="I38" t="s">
        <v>5</v>
      </c>
      <c r="J38" t="s">
        <v>6</v>
      </c>
      <c r="K38" t="s">
        <v>7</v>
      </c>
      <c r="L38" t="s">
        <v>15</v>
      </c>
      <c r="M38" t="s">
        <v>14</v>
      </c>
    </row>
    <row r="39" spans="1:13" x14ac:dyDescent="0.25">
      <c r="A39" t="s">
        <v>11</v>
      </c>
      <c r="B39" s="4">
        <v>3364094.0840602601</v>
      </c>
      <c r="C39" s="4">
        <v>3562523.2127316101</v>
      </c>
      <c r="D39" s="1">
        <v>0.94430095838752504</v>
      </c>
      <c r="E39" s="1">
        <v>0.73364498477337603</v>
      </c>
      <c r="F39" s="4">
        <v>57.354392892398799</v>
      </c>
      <c r="G39" s="5">
        <v>1.5936970977153999</v>
      </c>
      <c r="H39" s="4">
        <v>6033568.75</v>
      </c>
      <c r="I39" s="4">
        <v>1553593.31676136</v>
      </c>
      <c r="J39" s="2">
        <v>33.8013245033112</v>
      </c>
      <c r="K39" s="2">
        <v>6.0352101506740601</v>
      </c>
      <c r="L39" s="1">
        <f t="shared" ref="L39:L40" si="16">H39/C39</f>
        <v>1.693622297936884</v>
      </c>
      <c r="M39" s="1">
        <f t="shared" ref="M39:M40" si="17">I39/C39</f>
        <v>0.43609352809525209</v>
      </c>
    </row>
    <row r="40" spans="1:13" x14ac:dyDescent="0.25">
      <c r="A40" t="s">
        <v>10</v>
      </c>
      <c r="B40" s="4">
        <v>4513740.0282333903</v>
      </c>
      <c r="C40" s="4">
        <v>3543067.36080901</v>
      </c>
      <c r="D40" s="1">
        <v>1.2739639325408501</v>
      </c>
      <c r="E40" s="1">
        <v>0.96246487585517004</v>
      </c>
      <c r="F40" s="4">
        <v>66.321243523315999</v>
      </c>
      <c r="G40" s="5">
        <v>1.86778500542668</v>
      </c>
      <c r="H40" s="4">
        <v>4655921.25</v>
      </c>
      <c r="I40" s="4">
        <v>1175683.9763599799</v>
      </c>
      <c r="J40" s="2">
        <v>26.0857142857142</v>
      </c>
      <c r="K40" s="2">
        <v>7.1148158107018</v>
      </c>
      <c r="L40" s="1">
        <f t="shared" si="16"/>
        <v>1.3140933478997943</v>
      </c>
      <c r="M40" s="1">
        <f t="shared" si="17"/>
        <v>0.33182659448267698</v>
      </c>
    </row>
    <row r="41" spans="1:13" x14ac:dyDescent="0.25">
      <c r="A41" t="s">
        <v>22</v>
      </c>
    </row>
    <row r="42" spans="1:13" x14ac:dyDescent="0.25">
      <c r="B42" t="s">
        <v>0</v>
      </c>
      <c r="C42" t="s">
        <v>1</v>
      </c>
      <c r="D42" t="s">
        <v>2</v>
      </c>
      <c r="E42" t="s">
        <v>3</v>
      </c>
      <c r="F42" t="s">
        <v>8</v>
      </c>
      <c r="G42" t="s">
        <v>9</v>
      </c>
      <c r="H42" t="s">
        <v>4</v>
      </c>
      <c r="I42" t="s">
        <v>5</v>
      </c>
      <c r="J42" t="s">
        <v>6</v>
      </c>
      <c r="K42" t="s">
        <v>7</v>
      </c>
      <c r="L42" t="s">
        <v>15</v>
      </c>
      <c r="M42" t="s">
        <v>14</v>
      </c>
    </row>
    <row r="43" spans="1:13" x14ac:dyDescent="0.25">
      <c r="A43" t="s">
        <v>11</v>
      </c>
      <c r="B43" s="4">
        <v>3049305.9159397301</v>
      </c>
      <c r="C43" s="4">
        <v>3208722.3866184899</v>
      </c>
      <c r="D43" s="1">
        <v>0.95031777403256001</v>
      </c>
      <c r="E43" s="1">
        <v>0.73074147668451706</v>
      </c>
      <c r="F43" s="4">
        <v>57.354392892398799</v>
      </c>
      <c r="G43" s="5">
        <v>1.5936970977153999</v>
      </c>
      <c r="H43" s="4">
        <v>5963206.25</v>
      </c>
      <c r="I43" s="4">
        <v>1399368.7347949699</v>
      </c>
      <c r="J43" s="2">
        <v>32.464968152866199</v>
      </c>
      <c r="K43" s="2">
        <v>6.2750198255352796</v>
      </c>
      <c r="L43" s="1">
        <f t="shared" ref="L43:L44" si="18">H43/C43</f>
        <v>1.858436328075213</v>
      </c>
      <c r="M43" s="1">
        <f t="shared" ref="M43:M44" si="19">I43/C43</f>
        <v>0.43611399372872944</v>
      </c>
    </row>
    <row r="44" spans="1:13" x14ac:dyDescent="0.25">
      <c r="A44" t="s">
        <v>10</v>
      </c>
      <c r="B44" s="4">
        <v>4161403.3382629701</v>
      </c>
      <c r="C44" s="4">
        <v>3149974.8494783002</v>
      </c>
      <c r="D44" s="1">
        <v>1.32109097282226</v>
      </c>
      <c r="E44" s="1">
        <v>0.98547064977864196</v>
      </c>
      <c r="F44" s="4">
        <v>66.321243523315999</v>
      </c>
      <c r="G44" s="5">
        <v>1.86778500542668</v>
      </c>
      <c r="H44" s="4">
        <v>4729085</v>
      </c>
      <c r="I44" s="4">
        <v>1028089.64670932</v>
      </c>
      <c r="J44" s="2">
        <v>25.324074074074002</v>
      </c>
      <c r="K44" s="2">
        <v>7.3180962624361303</v>
      </c>
      <c r="L44" s="1">
        <f t="shared" si="18"/>
        <v>1.5013088122856704</v>
      </c>
      <c r="M44" s="1">
        <f t="shared" si="19"/>
        <v>0.32638027153759419</v>
      </c>
    </row>
    <row r="45" spans="1:13" x14ac:dyDescent="0.25">
      <c r="A45" t="s">
        <v>23</v>
      </c>
    </row>
    <row r="46" spans="1:13" x14ac:dyDescent="0.25">
      <c r="B46" t="s">
        <v>0</v>
      </c>
      <c r="C46" t="s">
        <v>1</v>
      </c>
      <c r="D46" t="s">
        <v>2</v>
      </c>
      <c r="E46" t="s">
        <v>3</v>
      </c>
      <c r="F46" t="s">
        <v>8</v>
      </c>
      <c r="G46" t="s">
        <v>9</v>
      </c>
      <c r="H46" t="s">
        <v>4</v>
      </c>
      <c r="I46" t="s">
        <v>5</v>
      </c>
      <c r="J46" t="s">
        <v>6</v>
      </c>
      <c r="K46" t="s">
        <v>7</v>
      </c>
      <c r="L46" t="s">
        <v>15</v>
      </c>
      <c r="M46" t="s">
        <v>14</v>
      </c>
    </row>
    <row r="47" spans="1:13" x14ac:dyDescent="0.25">
      <c r="A47" t="s">
        <v>11</v>
      </c>
      <c r="B47" s="4">
        <v>3442791.1260903999</v>
      </c>
      <c r="C47" s="4">
        <v>3662758.7560930802</v>
      </c>
      <c r="D47" s="1">
        <v>0.93994482174487703</v>
      </c>
      <c r="E47" s="1">
        <v>0.729536949020411</v>
      </c>
      <c r="F47" s="4">
        <v>57.354392892398799</v>
      </c>
      <c r="G47" s="5">
        <v>1.5936970977153999</v>
      </c>
      <c r="H47" s="4">
        <v>6051159.375</v>
      </c>
      <c r="I47" s="4">
        <v>1593471.7924620099</v>
      </c>
      <c r="J47" s="2">
        <v>35.406896551724103</v>
      </c>
      <c r="K47" s="2">
        <v>5.7954004758128397</v>
      </c>
      <c r="L47" s="1">
        <f t="shared" ref="L47:L48" si="20">H47/C47</f>
        <v>1.6520769665579975</v>
      </c>
      <c r="M47" s="1">
        <f t="shared" ref="M47:M48" si="21">I47/C47</f>
        <v>0.4350468863971001</v>
      </c>
    </row>
    <row r="48" spans="1:13" x14ac:dyDescent="0.25">
      <c r="A48" t="s">
        <v>10</v>
      </c>
      <c r="B48" s="4">
        <v>4601824.2007259997</v>
      </c>
      <c r="C48" s="4">
        <v>3653549.3600127199</v>
      </c>
      <c r="D48" s="1">
        <v>1.2595489337278201</v>
      </c>
      <c r="E48" s="1">
        <v>0.95116419570975896</v>
      </c>
      <c r="F48" s="4">
        <v>66.321243523315999</v>
      </c>
      <c r="G48" s="5">
        <v>1.86778500542668</v>
      </c>
      <c r="H48" s="4">
        <v>4907480.625</v>
      </c>
      <c r="I48" s="4">
        <v>1205609.4284554301</v>
      </c>
      <c r="J48" s="2">
        <v>26.902912621359199</v>
      </c>
      <c r="K48" s="2">
        <v>6.9792955095455698</v>
      </c>
      <c r="L48" s="1">
        <f t="shared" si="20"/>
        <v>1.3432090664249066</v>
      </c>
      <c r="M48" s="1">
        <f t="shared" si="21"/>
        <v>0.32998306842397024</v>
      </c>
    </row>
    <row r="49" spans="1:13" x14ac:dyDescent="0.25">
      <c r="A49" t="s">
        <v>25</v>
      </c>
    </row>
    <row r="50" spans="1:13" x14ac:dyDescent="0.25">
      <c r="B50" t="s">
        <v>0</v>
      </c>
      <c r="C50" t="s">
        <v>1</v>
      </c>
      <c r="D50" t="s">
        <v>2</v>
      </c>
      <c r="E50" t="s">
        <v>3</v>
      </c>
      <c r="F50" t="s">
        <v>8</v>
      </c>
      <c r="G50" t="s">
        <v>9</v>
      </c>
      <c r="H50" t="s">
        <v>4</v>
      </c>
      <c r="I50" t="s">
        <v>5</v>
      </c>
      <c r="J50" t="s">
        <v>6</v>
      </c>
      <c r="K50" t="s">
        <v>7</v>
      </c>
      <c r="L50" t="s">
        <v>15</v>
      </c>
      <c r="M50" t="s">
        <v>14</v>
      </c>
    </row>
    <row r="51" spans="1:13" x14ac:dyDescent="0.25">
      <c r="A51" t="s">
        <v>11</v>
      </c>
      <c r="B51" s="4">
        <v>3167351.4789849301</v>
      </c>
      <c r="C51" s="4">
        <v>3331710.1416067602</v>
      </c>
      <c r="D51" s="1">
        <v>0.95066837880963695</v>
      </c>
      <c r="E51" s="1">
        <v>0.73614430561133704</v>
      </c>
      <c r="F51" s="4">
        <v>57.354392892398799</v>
      </c>
      <c r="G51" s="5">
        <v>1.5936970977153999</v>
      </c>
      <c r="H51" s="4">
        <v>5989592.1875</v>
      </c>
      <c r="I51" s="4">
        <v>1447574.8284577001</v>
      </c>
      <c r="J51" s="2">
        <v>34.8231292517006</v>
      </c>
      <c r="K51" s="2">
        <v>5.8753370340999203</v>
      </c>
      <c r="L51" s="1">
        <f t="shared" ref="L51:L52" si="22">H51/C51</f>
        <v>1.7977530856305051</v>
      </c>
      <c r="M51" s="1">
        <f t="shared" ref="M51:M52" si="23">I51/C51</f>
        <v>0.4344840237991377</v>
      </c>
    </row>
    <row r="52" spans="1:13" x14ac:dyDescent="0.25">
      <c r="A52" t="s">
        <v>10</v>
      </c>
      <c r="B52" s="4">
        <v>4293529.5970018804</v>
      </c>
      <c r="C52" s="4">
        <v>3287240.1849961402</v>
      </c>
      <c r="D52" s="1">
        <v>1.3061198316444</v>
      </c>
      <c r="E52" s="1">
        <v>0.98208612593940503</v>
      </c>
      <c r="F52" s="4">
        <v>66.321243523315999</v>
      </c>
      <c r="G52" s="5">
        <v>1.86778500542668</v>
      </c>
      <c r="H52" s="4">
        <v>4625326.5625</v>
      </c>
      <c r="I52" s="4">
        <v>1073266.1854470801</v>
      </c>
      <c r="J52" s="2">
        <v>26.601941747572798</v>
      </c>
      <c r="K52" s="2">
        <v>6.9792955095455698</v>
      </c>
      <c r="L52" s="1">
        <f t="shared" si="22"/>
        <v>1.4070546422531736</v>
      </c>
      <c r="M52" s="1">
        <f t="shared" si="23"/>
        <v>0.32649460491075744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316F-C552-430B-A844-7A5DBBEA5AE9}">
  <dimension ref="A1:N26"/>
  <sheetViews>
    <sheetView tabSelected="1" workbookViewId="0">
      <selection activeCell="P10" sqref="P10"/>
    </sheetView>
  </sheetViews>
  <sheetFormatPr defaultRowHeight="15" x14ac:dyDescent="0.25"/>
  <cols>
    <col min="2" max="13" width="13.28515625" bestFit="1" customWidth="1"/>
    <col min="14" max="14" width="10.5703125" bestFit="1" customWidth="1"/>
  </cols>
  <sheetData>
    <row r="1" spans="1:14" x14ac:dyDescent="0.25">
      <c r="A1" t="s">
        <v>26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25">
      <c r="A2">
        <v>2000</v>
      </c>
      <c r="B2" s="4">
        <v>372138.125</v>
      </c>
      <c r="C2" s="4">
        <v>953220</v>
      </c>
      <c r="D2" s="4">
        <v>758050</v>
      </c>
      <c r="E2" s="4">
        <v>961920</v>
      </c>
      <c r="F2" s="4">
        <v>619190</v>
      </c>
      <c r="G2" s="4">
        <v>507070</v>
      </c>
      <c r="H2" s="4">
        <v>147440</v>
      </c>
      <c r="I2" s="4">
        <v>709816.25</v>
      </c>
      <c r="J2" s="4">
        <v>-1726560</v>
      </c>
      <c r="K2" s="4">
        <v>-471970</v>
      </c>
      <c r="L2" s="4">
        <v>-164058.75</v>
      </c>
      <c r="M2" s="4">
        <v>-349810</v>
      </c>
      <c r="N2" s="6">
        <f>SUM(B2:M2)</f>
        <v>2316445.625</v>
      </c>
    </row>
    <row r="3" spans="1:14" x14ac:dyDescent="0.25">
      <c r="A3">
        <v>2001</v>
      </c>
      <c r="B3" s="4">
        <v>582744.375</v>
      </c>
      <c r="C3" s="4">
        <v>-579920</v>
      </c>
      <c r="D3" s="4">
        <v>-591393.75</v>
      </c>
      <c r="E3" s="4">
        <v>624980</v>
      </c>
      <c r="F3" s="4">
        <v>-286670</v>
      </c>
      <c r="G3" s="4">
        <v>-540269.375</v>
      </c>
      <c r="H3" s="4">
        <v>818592.8125</v>
      </c>
      <c r="I3" s="4">
        <v>-887711.5625</v>
      </c>
      <c r="J3" s="4">
        <v>-448890</v>
      </c>
      <c r="K3" s="4">
        <v>423177.1875</v>
      </c>
      <c r="L3" s="4">
        <v>-127181.25</v>
      </c>
      <c r="M3" s="4">
        <v>767470</v>
      </c>
      <c r="N3" s="6">
        <f t="shared" ref="N3:N26" si="0">SUM(B3:M3)</f>
        <v>-245071.5625</v>
      </c>
    </row>
    <row r="4" spans="1:14" x14ac:dyDescent="0.25">
      <c r="A4">
        <v>2002</v>
      </c>
      <c r="B4" s="4">
        <v>-490197.5</v>
      </c>
      <c r="C4" s="4">
        <v>-814170</v>
      </c>
      <c r="D4" s="4">
        <v>11460</v>
      </c>
      <c r="E4" s="4">
        <v>-1053389.99999999</v>
      </c>
      <c r="F4" s="4">
        <v>579152.5</v>
      </c>
      <c r="G4" s="4">
        <v>193549.99999999901</v>
      </c>
      <c r="H4" s="4">
        <v>164960</v>
      </c>
      <c r="I4" s="4">
        <v>621805</v>
      </c>
      <c r="J4" s="4">
        <v>-1165649.99999999</v>
      </c>
      <c r="K4" s="4">
        <v>414528.75</v>
      </c>
      <c r="L4" s="4">
        <v>1293438.75</v>
      </c>
      <c r="M4" s="4">
        <v>-824020</v>
      </c>
      <c r="N4" s="6">
        <f t="shared" si="0"/>
        <v>-1068532.4999999807</v>
      </c>
    </row>
    <row r="5" spans="1:14" x14ac:dyDescent="0.25">
      <c r="A5">
        <v>2003</v>
      </c>
      <c r="B5" s="4">
        <v>198303.125</v>
      </c>
      <c r="C5" s="4">
        <v>502210</v>
      </c>
      <c r="D5" s="4">
        <v>1528710.62499999</v>
      </c>
      <c r="E5" s="4">
        <v>1005467.1875</v>
      </c>
      <c r="F5" s="4">
        <v>567910</v>
      </c>
      <c r="G5" s="4">
        <v>372280</v>
      </c>
      <c r="H5" s="4">
        <v>696664.0625</v>
      </c>
      <c r="I5" s="4">
        <v>-22031.875</v>
      </c>
      <c r="J5" s="4">
        <v>72600</v>
      </c>
      <c r="K5" s="4">
        <v>758269.6875</v>
      </c>
      <c r="L5" s="4">
        <v>-474020</v>
      </c>
      <c r="M5" s="4">
        <v>542117.8125</v>
      </c>
      <c r="N5" s="6">
        <f t="shared" si="0"/>
        <v>5748480.6249999898</v>
      </c>
    </row>
    <row r="6" spans="1:14" x14ac:dyDescent="0.25">
      <c r="A6">
        <v>2004</v>
      </c>
      <c r="B6" s="4">
        <v>534456.25</v>
      </c>
      <c r="C6" s="4">
        <v>-135860</v>
      </c>
      <c r="D6" s="4">
        <v>-444609.375</v>
      </c>
      <c r="E6" s="4">
        <v>-130596.875</v>
      </c>
      <c r="F6" s="4">
        <v>-173901.5625</v>
      </c>
      <c r="G6" s="4"/>
      <c r="H6" s="4">
        <v>-308200</v>
      </c>
      <c r="I6" s="4">
        <v>-533736.25</v>
      </c>
      <c r="J6" s="4">
        <v>554330</v>
      </c>
      <c r="K6" s="4">
        <v>-359211.5625</v>
      </c>
      <c r="L6" s="4">
        <v>675521.25</v>
      </c>
      <c r="M6" s="4">
        <v>798443.75</v>
      </c>
      <c r="N6" s="6">
        <f t="shared" si="0"/>
        <v>476635.625</v>
      </c>
    </row>
    <row r="7" spans="1:14" x14ac:dyDescent="0.25">
      <c r="A7">
        <v>2005</v>
      </c>
      <c r="B7" s="4">
        <v>-2012080</v>
      </c>
      <c r="C7" s="4">
        <v>521650</v>
      </c>
      <c r="D7" s="4">
        <v>622395</v>
      </c>
      <c r="E7" s="4">
        <v>-1449760</v>
      </c>
      <c r="F7" s="4">
        <v>-161983.125</v>
      </c>
      <c r="G7" s="4">
        <v>67190</v>
      </c>
      <c r="H7" s="4">
        <v>1336840</v>
      </c>
      <c r="I7" s="4">
        <v>11658.75</v>
      </c>
      <c r="J7" s="4">
        <v>1225170</v>
      </c>
      <c r="K7" s="4">
        <v>-1015400</v>
      </c>
      <c r="L7" s="4">
        <v>8350</v>
      </c>
      <c r="M7" s="4">
        <v>73530</v>
      </c>
      <c r="N7" s="6">
        <f t="shared" si="0"/>
        <v>-772439.375</v>
      </c>
    </row>
    <row r="8" spans="1:14" x14ac:dyDescent="0.25">
      <c r="A8">
        <v>2006</v>
      </c>
      <c r="B8" s="4">
        <v>-1063177.8125</v>
      </c>
      <c r="C8" s="4">
        <v>843930</v>
      </c>
      <c r="D8" s="4">
        <v>-425643.75</v>
      </c>
      <c r="E8" s="4">
        <v>88305.625</v>
      </c>
      <c r="F8" s="4">
        <v>-1360622.5</v>
      </c>
      <c r="G8" s="4">
        <v>965875</v>
      </c>
      <c r="H8" s="4">
        <v>-184685</v>
      </c>
      <c r="I8" s="4">
        <v>475136.25</v>
      </c>
      <c r="J8" s="4">
        <v>1211070</v>
      </c>
      <c r="K8" s="4">
        <v>939049.375</v>
      </c>
      <c r="L8" s="4">
        <v>232697.5</v>
      </c>
      <c r="M8" s="4">
        <v>-724518.75</v>
      </c>
      <c r="N8" s="6">
        <f t="shared" si="0"/>
        <v>997415.9375</v>
      </c>
    </row>
    <row r="9" spans="1:14" x14ac:dyDescent="0.25">
      <c r="A9">
        <v>2007</v>
      </c>
      <c r="B9" s="4">
        <v>-202867.1875</v>
      </c>
      <c r="C9" s="4">
        <v>1159432.5</v>
      </c>
      <c r="D9" s="4">
        <v>-654065.625</v>
      </c>
      <c r="E9" s="4">
        <v>189345</v>
      </c>
      <c r="F9" s="4">
        <v>-606269.6875</v>
      </c>
      <c r="G9" s="4">
        <v>26055</v>
      </c>
      <c r="H9" s="4">
        <v>-426579.375</v>
      </c>
      <c r="I9" s="4">
        <v>-164099.375</v>
      </c>
      <c r="J9" s="4">
        <v>1123761.25</v>
      </c>
      <c r="K9" s="4">
        <v>1635193.125</v>
      </c>
      <c r="L9" s="4">
        <v>682350</v>
      </c>
      <c r="M9" s="4">
        <v>158775</v>
      </c>
      <c r="N9" s="6">
        <f t="shared" si="0"/>
        <v>2921030.625</v>
      </c>
    </row>
    <row r="10" spans="1:14" x14ac:dyDescent="0.25">
      <c r="A10">
        <v>2008</v>
      </c>
      <c r="B10" s="4">
        <v>-1167050</v>
      </c>
      <c r="C10" s="4">
        <v>-493090</v>
      </c>
      <c r="D10" s="4">
        <v>641670</v>
      </c>
      <c r="E10" s="4">
        <v>447996.875</v>
      </c>
      <c r="F10" s="4">
        <v>-545983.4375</v>
      </c>
      <c r="G10" s="4">
        <v>488720</v>
      </c>
      <c r="H10" s="4">
        <v>-158550</v>
      </c>
      <c r="I10" s="4">
        <v>909514.6875</v>
      </c>
      <c r="J10" s="4">
        <v>1017286.5625</v>
      </c>
      <c r="K10" s="4">
        <v>-931422.8125</v>
      </c>
      <c r="L10" s="4">
        <v>510996.875</v>
      </c>
      <c r="M10" s="4">
        <v>930781.25</v>
      </c>
      <c r="N10" s="6">
        <f t="shared" si="0"/>
        <v>1650870</v>
      </c>
    </row>
    <row r="11" spans="1:14" x14ac:dyDescent="0.25">
      <c r="A11">
        <v>2009</v>
      </c>
      <c r="B11" s="4">
        <v>-2067850.625</v>
      </c>
      <c r="C11" s="4">
        <v>954798.75</v>
      </c>
      <c r="D11" s="4">
        <v>1447255</v>
      </c>
      <c r="E11" s="4">
        <v>755224.0625</v>
      </c>
      <c r="F11" s="4">
        <v>-192444.6875</v>
      </c>
      <c r="G11" s="4">
        <v>470860.3125</v>
      </c>
      <c r="H11" s="4">
        <v>17425.625</v>
      </c>
      <c r="I11" s="4">
        <v>820236.25</v>
      </c>
      <c r="J11" s="4">
        <v>216548.125</v>
      </c>
      <c r="K11" s="4">
        <v>-733404.0625</v>
      </c>
      <c r="L11" s="4">
        <v>-424273.4375</v>
      </c>
      <c r="M11" s="4">
        <v>428365</v>
      </c>
      <c r="N11" s="6">
        <f t="shared" si="0"/>
        <v>1692740.3125</v>
      </c>
    </row>
    <row r="12" spans="1:14" x14ac:dyDescent="0.25">
      <c r="A12">
        <v>2010</v>
      </c>
      <c r="B12" s="4">
        <v>601527.5</v>
      </c>
      <c r="C12" s="4">
        <v>292854.6875</v>
      </c>
      <c r="D12" s="4">
        <v>282971.875</v>
      </c>
      <c r="E12" s="4">
        <v>1361179.6875</v>
      </c>
      <c r="F12" s="4">
        <v>295087.8125</v>
      </c>
      <c r="G12" s="4">
        <v>-354008.125</v>
      </c>
      <c r="H12" s="4">
        <v>1357110</v>
      </c>
      <c r="I12" s="4">
        <v>503480</v>
      </c>
      <c r="J12" s="4">
        <v>1389502.8125</v>
      </c>
      <c r="K12" s="4">
        <v>-151741.25</v>
      </c>
      <c r="L12" s="4">
        <v>1821245.625</v>
      </c>
      <c r="M12" s="4">
        <v>937155.3125</v>
      </c>
      <c r="N12" s="6">
        <f t="shared" si="0"/>
        <v>8336365.9375</v>
      </c>
    </row>
    <row r="13" spans="1:14" x14ac:dyDescent="0.25">
      <c r="A13">
        <v>2011</v>
      </c>
      <c r="B13" s="4">
        <v>1378313.75</v>
      </c>
      <c r="C13" s="4">
        <v>601602.8125</v>
      </c>
      <c r="D13" s="4">
        <v>289899.375</v>
      </c>
      <c r="E13" s="4">
        <v>104684.375</v>
      </c>
      <c r="F13" s="4">
        <v>283830</v>
      </c>
      <c r="G13" s="4">
        <v>1018168.75</v>
      </c>
      <c r="H13" s="4">
        <v>255991.5625</v>
      </c>
      <c r="I13" s="4">
        <v>-1657462.5</v>
      </c>
      <c r="J13" s="4">
        <v>109073.75</v>
      </c>
      <c r="K13" s="4">
        <v>1145304.375</v>
      </c>
      <c r="L13" s="4">
        <v>-27535</v>
      </c>
      <c r="M13" s="4">
        <v>-241765.9375</v>
      </c>
      <c r="N13" s="6">
        <f t="shared" si="0"/>
        <v>3260105.3125</v>
      </c>
    </row>
    <row r="14" spans="1:14" x14ac:dyDescent="0.25">
      <c r="A14">
        <v>2012</v>
      </c>
      <c r="B14" s="4">
        <v>-240399.6875</v>
      </c>
      <c r="C14" s="4">
        <v>1323790.3125</v>
      </c>
      <c r="D14" s="4">
        <v>1367776.25</v>
      </c>
      <c r="E14" s="4">
        <v>1458811.875</v>
      </c>
      <c r="F14" s="4">
        <v>-340480</v>
      </c>
      <c r="G14" s="4">
        <v>865005</v>
      </c>
      <c r="H14" s="4">
        <v>743665.3125</v>
      </c>
      <c r="I14" s="4">
        <v>74870.3125</v>
      </c>
      <c r="J14" s="4">
        <v>-767091.875</v>
      </c>
      <c r="K14" s="4">
        <v>-274750</v>
      </c>
      <c r="L14" s="4">
        <v>-665953.75</v>
      </c>
      <c r="M14" s="4">
        <v>-1794203.125</v>
      </c>
      <c r="N14" s="6">
        <f t="shared" si="0"/>
        <v>1751040.625</v>
      </c>
    </row>
    <row r="15" spans="1:14" x14ac:dyDescent="0.25">
      <c r="A15">
        <v>2013</v>
      </c>
      <c r="B15" s="4">
        <v>559400.625</v>
      </c>
      <c r="C15" s="4"/>
      <c r="D15" s="4">
        <v>-425275.625</v>
      </c>
      <c r="E15" s="4">
        <v>1220797.5</v>
      </c>
      <c r="F15" s="4">
        <v>105476.5625</v>
      </c>
      <c r="G15" s="4">
        <v>208426.25</v>
      </c>
      <c r="H15" s="4">
        <v>-722774.6875</v>
      </c>
      <c r="I15" s="4">
        <v>1401274.0625</v>
      </c>
      <c r="J15" s="4">
        <v>750269.0625</v>
      </c>
      <c r="K15" s="4">
        <v>678082.5</v>
      </c>
      <c r="L15" s="4">
        <v>860495</v>
      </c>
      <c r="M15" s="4">
        <v>353427.5</v>
      </c>
      <c r="N15" s="6">
        <f t="shared" si="0"/>
        <v>4989598.75</v>
      </c>
    </row>
    <row r="16" spans="1:14" x14ac:dyDescent="0.25">
      <c r="A16">
        <v>2014</v>
      </c>
      <c r="B16" s="4">
        <v>1587020</v>
      </c>
      <c r="C16" s="4">
        <v>116365.625</v>
      </c>
      <c r="D16" s="4">
        <v>-605902.8125</v>
      </c>
      <c r="E16" s="4">
        <v>-257530.625</v>
      </c>
      <c r="F16" s="4">
        <v>713847.1875</v>
      </c>
      <c r="G16" s="4">
        <v>1651589.6875</v>
      </c>
      <c r="H16" s="4">
        <v>1151321.5625</v>
      </c>
      <c r="I16" s="4">
        <v>1174247.8125</v>
      </c>
      <c r="J16" s="4">
        <v>1098875</v>
      </c>
      <c r="K16" s="4">
        <v>-406656.25</v>
      </c>
      <c r="L16" s="4">
        <v>451878.125</v>
      </c>
      <c r="M16" s="4">
        <v>-1113210.625</v>
      </c>
      <c r="N16" s="6">
        <f t="shared" si="0"/>
        <v>5561844.6875</v>
      </c>
    </row>
    <row r="17" spans="1:14" x14ac:dyDescent="0.25">
      <c r="A17">
        <v>2015</v>
      </c>
      <c r="B17" s="4">
        <v>-953297.5</v>
      </c>
      <c r="C17" s="4">
        <v>-343983.4375</v>
      </c>
      <c r="D17" s="4">
        <v>-340727.5</v>
      </c>
      <c r="E17" s="4">
        <v>362951.875</v>
      </c>
      <c r="F17" s="4">
        <v>341118.75</v>
      </c>
      <c r="G17" s="4">
        <v>1021935</v>
      </c>
      <c r="H17" s="4">
        <v>-511892.5</v>
      </c>
      <c r="I17" s="4">
        <v>421833.125</v>
      </c>
      <c r="J17" s="4">
        <v>585630.625</v>
      </c>
      <c r="K17" s="4">
        <v>454791.25</v>
      </c>
      <c r="L17" s="4">
        <v>389455.9375</v>
      </c>
      <c r="M17" s="4">
        <v>854355.3125</v>
      </c>
      <c r="N17" s="6">
        <f t="shared" si="0"/>
        <v>2282170.9375</v>
      </c>
    </row>
    <row r="18" spans="1:14" x14ac:dyDescent="0.25">
      <c r="A18">
        <v>2016</v>
      </c>
      <c r="B18" s="4">
        <v>-325815</v>
      </c>
      <c r="C18" s="4">
        <v>1077669.6875</v>
      </c>
      <c r="D18" s="4">
        <v>478256.25</v>
      </c>
      <c r="E18" s="4">
        <v>435203.125</v>
      </c>
      <c r="F18" s="4">
        <v>-292105</v>
      </c>
      <c r="G18" s="4">
        <v>-1807362.5</v>
      </c>
      <c r="H18" s="4">
        <v>119959.375</v>
      </c>
      <c r="I18" s="4">
        <v>926806.25</v>
      </c>
      <c r="J18" s="4">
        <v>2363034.6875</v>
      </c>
      <c r="K18" s="4">
        <v>-3698.125</v>
      </c>
      <c r="L18" s="4">
        <v>520115.3125</v>
      </c>
      <c r="M18" s="4">
        <v>-515441.25</v>
      </c>
      <c r="N18" s="6">
        <f t="shared" si="0"/>
        <v>2976622.8125</v>
      </c>
    </row>
    <row r="19" spans="1:14" x14ac:dyDescent="0.25">
      <c r="A19">
        <v>2017</v>
      </c>
      <c r="B19" s="4">
        <v>1147071.875</v>
      </c>
      <c r="C19" s="4">
        <v>945093.125</v>
      </c>
      <c r="D19" s="4">
        <v>1150.3125</v>
      </c>
      <c r="E19" s="4">
        <v>645275.625</v>
      </c>
      <c r="F19" s="4">
        <v>613038.4375</v>
      </c>
      <c r="G19" s="4">
        <v>493000</v>
      </c>
      <c r="H19" s="4">
        <v>1321817.1875</v>
      </c>
      <c r="I19" s="4">
        <v>2162853.125</v>
      </c>
      <c r="J19" s="4">
        <v>1265037.5</v>
      </c>
      <c r="K19" s="4">
        <v>553904.6875</v>
      </c>
      <c r="L19" s="4">
        <v>724165</v>
      </c>
      <c r="M19" s="4">
        <v>7280</v>
      </c>
      <c r="N19" s="6">
        <f t="shared" si="0"/>
        <v>9879686.875</v>
      </c>
    </row>
    <row r="20" spans="1:14" x14ac:dyDescent="0.25">
      <c r="A20">
        <v>2018</v>
      </c>
      <c r="B20" s="4">
        <v>-257599.0625</v>
      </c>
      <c r="C20" s="4">
        <v>133109.6875</v>
      </c>
      <c r="D20" s="4">
        <v>-120266.25</v>
      </c>
      <c r="E20" s="4">
        <v>821391.875</v>
      </c>
      <c r="F20" s="4">
        <v>423342.5</v>
      </c>
      <c r="G20" s="4">
        <v>214148.125</v>
      </c>
      <c r="H20" s="4">
        <v>655327.5</v>
      </c>
      <c r="I20" s="4">
        <v>1341848.75</v>
      </c>
      <c r="J20" s="4">
        <v>123625</v>
      </c>
      <c r="K20" s="4">
        <v>-1676003.75</v>
      </c>
      <c r="L20" s="4">
        <v>-102903.4375</v>
      </c>
      <c r="M20" s="4">
        <v>-13958.75</v>
      </c>
      <c r="N20" s="6">
        <f t="shared" si="0"/>
        <v>1542062.1875</v>
      </c>
    </row>
    <row r="21" spans="1:14" x14ac:dyDescent="0.25">
      <c r="A21">
        <v>2019</v>
      </c>
      <c r="B21" s="4">
        <v>772842.1875</v>
      </c>
      <c r="C21" s="4">
        <v>-215372.8125</v>
      </c>
      <c r="D21" s="4">
        <v>1082527.1875</v>
      </c>
      <c r="E21" s="4">
        <v>875317.8125</v>
      </c>
      <c r="F21" s="4">
        <v>-1835724.0625</v>
      </c>
      <c r="G21" s="4">
        <v>231872.1875</v>
      </c>
      <c r="H21" s="4">
        <v>283139.375</v>
      </c>
      <c r="I21" s="4">
        <v>-2133346.25</v>
      </c>
      <c r="J21" s="4">
        <v>-1441750.9375</v>
      </c>
      <c r="K21" s="4">
        <v>70029.375</v>
      </c>
      <c r="L21" s="4">
        <v>1840115.625</v>
      </c>
      <c r="M21" s="4">
        <v>1549498.4375</v>
      </c>
      <c r="N21" s="6">
        <f t="shared" si="0"/>
        <v>1079148.125</v>
      </c>
    </row>
    <row r="22" spans="1:14" x14ac:dyDescent="0.25">
      <c r="A22">
        <v>2020</v>
      </c>
      <c r="B22" s="4">
        <v>-659830.9375</v>
      </c>
      <c r="C22" s="4">
        <v>-781372.1875</v>
      </c>
      <c r="D22" s="4">
        <v>483854.6875</v>
      </c>
      <c r="E22" s="4">
        <v>71659.375</v>
      </c>
      <c r="F22" s="4">
        <v>855497.5</v>
      </c>
      <c r="G22" s="4">
        <v>1671053.4375</v>
      </c>
      <c r="H22" s="4">
        <v>768818.75</v>
      </c>
      <c r="I22" s="4">
        <v>-824614.6875</v>
      </c>
      <c r="J22" s="4">
        <v>-63663.125</v>
      </c>
      <c r="K22" s="4">
        <v>-538347.8125</v>
      </c>
      <c r="L22" s="4">
        <v>-725740.3125</v>
      </c>
      <c r="M22" s="4">
        <v>244204.0625</v>
      </c>
      <c r="N22" s="6">
        <f t="shared" si="0"/>
        <v>501518.75</v>
      </c>
    </row>
    <row r="23" spans="1:14" x14ac:dyDescent="0.25">
      <c r="A23">
        <v>2021</v>
      </c>
      <c r="B23" s="4">
        <v>449699.375</v>
      </c>
      <c r="C23" s="4">
        <v>1476975.3125</v>
      </c>
      <c r="D23" s="4">
        <v>-287965.3125</v>
      </c>
      <c r="E23" s="4">
        <v>140371.875</v>
      </c>
      <c r="F23" s="4">
        <v>1278315</v>
      </c>
      <c r="G23" s="4">
        <v>1381082.8125</v>
      </c>
      <c r="H23" s="4">
        <v>1717747.1875</v>
      </c>
      <c r="I23" s="4">
        <v>-860188.125</v>
      </c>
      <c r="J23" s="4">
        <v>927185.9375</v>
      </c>
      <c r="K23" s="4">
        <v>542905.3125</v>
      </c>
      <c r="L23" s="4">
        <v>740736.875</v>
      </c>
      <c r="M23" s="4">
        <v>298910.625</v>
      </c>
      <c r="N23" s="6">
        <f t="shared" si="0"/>
        <v>7805776.875</v>
      </c>
    </row>
    <row r="24" spans="1:14" x14ac:dyDescent="0.25">
      <c r="A24">
        <v>2022</v>
      </c>
      <c r="B24" s="4">
        <v>-350299.375</v>
      </c>
      <c r="C24" s="4">
        <v>654920</v>
      </c>
      <c r="D24" s="4">
        <v>1061015.3125</v>
      </c>
      <c r="E24" s="4">
        <v>400950</v>
      </c>
      <c r="F24" s="4">
        <v>-388802.5</v>
      </c>
      <c r="G24" s="4">
        <v>-1100194.0625</v>
      </c>
      <c r="H24" s="4">
        <v>1708605.3125</v>
      </c>
      <c r="I24" s="4">
        <v>889896.25</v>
      </c>
      <c r="J24" s="4">
        <v>-572835.9375</v>
      </c>
      <c r="K24" s="4">
        <v>818472.1875</v>
      </c>
      <c r="L24" s="4">
        <v>634700</v>
      </c>
      <c r="M24" s="4">
        <v>94698.75</v>
      </c>
      <c r="N24" s="6">
        <f t="shared" si="0"/>
        <v>3851125.9375</v>
      </c>
    </row>
    <row r="25" spans="1:14" x14ac:dyDescent="0.25">
      <c r="A25">
        <v>2023</v>
      </c>
      <c r="B25" s="4">
        <v>957218.125</v>
      </c>
      <c r="C25" s="4">
        <v>-897572.1875</v>
      </c>
      <c r="D25" s="4">
        <v>300009.6875</v>
      </c>
      <c r="E25" s="4">
        <v>65826.5625</v>
      </c>
      <c r="F25" s="4">
        <v>1559061.875</v>
      </c>
      <c r="G25" s="4">
        <v>274839.0625</v>
      </c>
      <c r="H25" s="4">
        <v>-48835.9375</v>
      </c>
      <c r="I25" s="4">
        <v>331795</v>
      </c>
      <c r="J25" s="4">
        <v>-137790</v>
      </c>
      <c r="K25" s="4">
        <v>-336087.5</v>
      </c>
      <c r="L25" s="4">
        <v>1419100</v>
      </c>
      <c r="M25" s="4">
        <v>1569167.5</v>
      </c>
      <c r="N25" s="6">
        <f t="shared" si="0"/>
        <v>5056732.1875</v>
      </c>
    </row>
    <row r="26" spans="1:14" x14ac:dyDescent="0.25">
      <c r="A26">
        <v>2024</v>
      </c>
      <c r="B26" s="4">
        <v>1044283.125</v>
      </c>
      <c r="C26" s="4">
        <v>1618671.25</v>
      </c>
      <c r="D26" s="4">
        <v>905885.9375</v>
      </c>
      <c r="E26" s="4">
        <v>661466.5625</v>
      </c>
      <c r="F26" s="4">
        <v>934748.4375</v>
      </c>
      <c r="G26" s="4">
        <v>1177735.625</v>
      </c>
      <c r="H26" s="4">
        <v>7213.4375</v>
      </c>
      <c r="I26" s="4">
        <v>532401.875</v>
      </c>
      <c r="J26" s="4">
        <v>-39625.3125</v>
      </c>
      <c r="K26" s="4">
        <v>-365125</v>
      </c>
      <c r="L26" s="4"/>
      <c r="M26" s="4"/>
      <c r="N26" s="6">
        <f t="shared" si="0"/>
        <v>6477655.9375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Narayan</dc:creator>
  <cp:lastModifiedBy>Utkarsh Narayan</cp:lastModifiedBy>
  <dcterms:created xsi:type="dcterms:W3CDTF">2024-10-17T14:17:04Z</dcterms:created>
  <dcterms:modified xsi:type="dcterms:W3CDTF">2024-10-17T15:14:16Z</dcterms:modified>
</cp:coreProperties>
</file>