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mc:AlternateContent xmlns:mc="http://schemas.openxmlformats.org/markup-compatibility/2006">
    <mc:Choice Requires="x15">
      <x15ac:absPath xmlns:x15ac="http://schemas.microsoft.com/office/spreadsheetml/2010/11/ac" url="/Users/apple/Downloads/"/>
    </mc:Choice>
  </mc:AlternateContent>
  <xr:revisionPtr revIDLastSave="0" documentId="13_ncr:1_{C68A829D-0A88-F344-A9DA-85AF285DCD76}" xr6:coauthVersionLast="47" xr6:coauthVersionMax="47" xr10:uidLastSave="{00000000-0000-0000-0000-000000000000}"/>
  <bookViews>
    <workbookView xWindow="0" yWindow="500" windowWidth="28800" windowHeight="16380" activeTab="5" xr2:uid="{5E135AFD-C54E-5943-B33A-490373B658E5}"/>
  </bookViews>
  <sheets>
    <sheet name="Channel -Wise " sheetId="4" r:id="rId1"/>
    <sheet name="Brand Comparison" sheetId="5" r:id="rId2"/>
    <sheet name="Time Analysis" sheetId="7" r:id="rId3"/>
    <sheet name="Drug A" sheetId="8" r:id="rId4"/>
    <sheet name="Drug B" sheetId="9" r:id="rId5"/>
    <sheet name="Raw Data" sheetId="2" r:id="rId6"/>
    <sheet name="Total Market - Total Media" sheetId="3" r:id="rId7"/>
  </sheets>
  <definedNames>
    <definedName name="ExternalData_1" localSheetId="5" hidden="1">'Raw Data'!$A$1:$K$444</definedName>
    <definedName name="ExternalData_2" localSheetId="6" hidden="1">'Total Market - Total Media'!$A$1:$E$28</definedName>
    <definedName name="Slicer_Brand">#N/A</definedName>
    <definedName name="Slicer_Brand1">#N/A</definedName>
    <definedName name="Slicer_Channel">#N/A</definedName>
    <definedName name="Slicer_Market">#N/A</definedName>
    <definedName name="Slicer_Year">#N/A</definedName>
    <definedName name="Slicer_Year1">#N/A</definedName>
  </definedNames>
  <calcPr calcId="191029"/>
  <pivotCaches>
    <pivotCache cacheId="36"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7" i="4" l="1"/>
  <c r="M7" i="4"/>
  <c r="K7" i="4"/>
  <c r="G7" i="4"/>
  <c r="E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5AD432-3490-854A-B671-A86B64366C5A}" keepAlive="1" name="Query - Raw Data" description="Connection to the 'Raw Data' query in the workbook." type="5" refreshedVersion="8" background="1" saveData="1">
    <dbPr connection="Provider=Microsoft.Mashup.OleDb.1;Data Source=$Workbook$;Location=&quot;Raw Data&quot;;Extended Properties=&quot;&quot;" command="SELECT * FROM [Raw Data]"/>
  </connection>
  <connection id="2" xr16:uid="{875C7E63-6185-4D45-9D92-03CBFB45296A}" keepAlive="1" name="Query - Total Market - Total Media" description="Connection to the 'Total Market - Total Media' query in the workbook." type="5" refreshedVersion="8" background="1" saveData="1">
    <dbPr connection="Provider=Microsoft.Mashup.OleDb.1;Data Source=$Workbook$;Location=&quot;Total Market - Total Media&quot;;Extended Properties=&quot;&quot;" command="SELECT * FROM [Total Market - Total Media]"/>
  </connection>
</connections>
</file>

<file path=xl/sharedStrings.xml><?xml version="1.0" encoding="utf-8"?>
<sst xmlns="http://schemas.openxmlformats.org/spreadsheetml/2006/main" count="2834" uniqueCount="69">
  <si>
    <t>Year</t>
  </si>
  <si>
    <t>Date</t>
  </si>
  <si>
    <t>Brand</t>
  </si>
  <si>
    <t>Channel</t>
  </si>
  <si>
    <t>Market</t>
  </si>
  <si>
    <t>IMPs</t>
  </si>
  <si>
    <t>Clicks</t>
  </si>
  <si>
    <t>VCs</t>
  </si>
  <si>
    <t>Midpoints</t>
  </si>
  <si>
    <t>Patients (cume.)</t>
  </si>
  <si>
    <t>NBRx (cume.)</t>
  </si>
  <si>
    <t>Drug A</t>
  </si>
  <si>
    <t>CTV</t>
  </si>
  <si>
    <t>GM</t>
  </si>
  <si>
    <t>Display</t>
  </si>
  <si>
    <t>Media + Visits</t>
  </si>
  <si>
    <t>ALL</t>
  </si>
  <si>
    <t>OLV</t>
  </si>
  <si>
    <t>Paid Social</t>
  </si>
  <si>
    <t>SEM</t>
  </si>
  <si>
    <t>SL</t>
  </si>
  <si>
    <t>Total Media</t>
  </si>
  <si>
    <t>Drug B</t>
  </si>
  <si>
    <t>May</t>
  </si>
  <si>
    <t>Column1</t>
  </si>
  <si>
    <t>Column3</t>
  </si>
  <si>
    <t>Column5</t>
  </si>
  <si>
    <t>TOTAL Market</t>
  </si>
  <si>
    <t>TOTAL Media</t>
  </si>
  <si>
    <t>NBRx</t>
  </si>
  <si>
    <t>Patients</t>
  </si>
  <si>
    <t>--</t>
  </si>
  <si>
    <t>Row Labels</t>
  </si>
  <si>
    <t>Grand Total</t>
  </si>
  <si>
    <t>Sum of IMPs</t>
  </si>
  <si>
    <t>Sum of VC%</t>
  </si>
  <si>
    <t>Sum of CTR%</t>
  </si>
  <si>
    <t>Conversion</t>
  </si>
  <si>
    <t>Sum of Patients (cume.)</t>
  </si>
  <si>
    <t>Sum of NBRx %</t>
  </si>
  <si>
    <t>Sum of VCs</t>
  </si>
  <si>
    <t>Sum of Sign Up%</t>
  </si>
  <si>
    <t>Sum of NBRx (cume.)</t>
  </si>
  <si>
    <t>Impressions</t>
  </si>
  <si>
    <t>Video Complete %</t>
  </si>
  <si>
    <t>Channel - Wise Performance</t>
  </si>
  <si>
    <t>Impression Based Engagement</t>
  </si>
  <si>
    <t xml:space="preserve">Engagement </t>
  </si>
  <si>
    <t>Prescriptions</t>
  </si>
  <si>
    <t>Brand Comparison</t>
  </si>
  <si>
    <t>Jan</t>
  </si>
  <si>
    <t>Feb</t>
  </si>
  <si>
    <t>Mar</t>
  </si>
  <si>
    <t>Apr</t>
  </si>
  <si>
    <t>Jun</t>
  </si>
  <si>
    <t>Jul</t>
  </si>
  <si>
    <t>Aug</t>
  </si>
  <si>
    <t>Sep</t>
  </si>
  <si>
    <t>Oct</t>
  </si>
  <si>
    <t>Nov</t>
  </si>
  <si>
    <t>Dec</t>
  </si>
  <si>
    <t>2023 Total</t>
  </si>
  <si>
    <t>2022 Total</t>
  </si>
  <si>
    <t>Sign Ups</t>
  </si>
  <si>
    <t>Sum of Midpoints</t>
  </si>
  <si>
    <t>VC vs mid Point</t>
  </si>
  <si>
    <t>Time Analysis</t>
  </si>
  <si>
    <t>Sum of Conv Rate</t>
  </si>
  <si>
    <t>Conv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</si>
</sst>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B&quot;\ "/>
    <numFmt numFmtId="165" formatCode="#,##0.00,,\ &quot;M&quot;\ "/>
  </numFmts>
  <fonts count="8" x14ac:knownFonts="1">
    <font>
      <sz val="12"/>
      <color theme="1"/>
      <name val="Calibri"/>
      <family val="2"/>
      <scheme val="minor"/>
    </font>
    <font>
      <b/>
      <sz val="12"/>
      <color theme="1"/>
      <name val="Calibri"/>
      <family val="2"/>
      <scheme val="minor"/>
    </font>
    <font>
      <b/>
      <sz val="22"/>
      <color theme="0"/>
      <name val="Calibri (Body)"/>
    </font>
    <font>
      <sz val="26"/>
      <color theme="1"/>
      <name val="Calibri"/>
      <family val="2"/>
      <scheme val="minor"/>
    </font>
    <font>
      <b/>
      <sz val="14"/>
      <color theme="4" tint="-0.499984740745262"/>
      <name val="Calibri"/>
      <family val="2"/>
      <scheme val="minor"/>
    </font>
    <font>
      <b/>
      <sz val="12"/>
      <color theme="0"/>
      <name val="Calibri"/>
      <family val="2"/>
      <scheme val="minor"/>
    </font>
    <font>
      <b/>
      <sz val="12"/>
      <color rgb="FFFFFFFF"/>
      <name val="Calibri"/>
      <family val="2"/>
      <scheme val="minor"/>
    </font>
    <font>
      <sz val="12"/>
      <color rgb="FF00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70AD47"/>
        <bgColor rgb="FF70AD47"/>
      </patternFill>
    </fill>
    <fill>
      <patternFill patternType="solid">
        <fgColor rgb="FFE2EFDA"/>
        <bgColor rgb="FFE2EFDA"/>
      </patternFill>
    </fill>
    <fill>
      <patternFill patternType="solid">
        <fgColor rgb="FF00B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right style="thin">
        <color rgb="FFA9D08E"/>
      </right>
      <top style="thin">
        <color rgb="FFA9D08E"/>
      </top>
      <bottom style="thin">
        <color rgb="FFA9D08E"/>
      </bottom>
      <diagonal/>
    </border>
  </borders>
  <cellStyleXfs count="1">
    <xf numFmtId="0" fontId="0" fillId="0" borderId="0"/>
  </cellStyleXfs>
  <cellXfs count="46">
    <xf numFmtId="0" fontId="0" fillId="0" borderId="0" xfId="0"/>
    <xf numFmtId="14" fontId="0" fillId="0" borderId="0" xfId="0" applyNumberFormat="1"/>
    <xf numFmtId="0" fontId="0" fillId="3" borderId="0" xfId="0" applyFill="1" applyAlignment="1">
      <alignment horizontal="center"/>
    </xf>
    <xf numFmtId="10" fontId="0" fillId="3" borderId="0" xfId="0" applyNumberFormat="1" applyFill="1" applyAlignment="1">
      <alignment horizontal="center"/>
    </xf>
    <xf numFmtId="0" fontId="0" fillId="3" borderId="1" xfId="0" applyFill="1" applyBorder="1" applyAlignment="1">
      <alignment horizontal="center"/>
    </xf>
    <xf numFmtId="10" fontId="0" fillId="3" borderId="1" xfId="0" applyNumberFormat="1" applyFill="1" applyBorder="1" applyAlignment="1">
      <alignment horizontal="center"/>
    </xf>
    <xf numFmtId="0" fontId="0" fillId="3" borderId="0" xfId="0" applyFill="1"/>
    <xf numFmtId="0" fontId="0" fillId="4" borderId="1" xfId="0" applyFill="1" applyBorder="1" applyAlignment="1">
      <alignment horizontal="center"/>
    </xf>
    <xf numFmtId="10" fontId="0" fillId="4" borderId="1" xfId="0" applyNumberFormat="1" applyFill="1" applyBorder="1" applyAlignment="1">
      <alignment horizontal="center"/>
    </xf>
    <xf numFmtId="0" fontId="2" fillId="3" borderId="0" xfId="0" applyFont="1" applyFill="1" applyAlignment="1">
      <alignment vertical="center"/>
    </xf>
    <xf numFmtId="0" fontId="0" fillId="3" borderId="0" xfId="0" applyFill="1" applyAlignment="1">
      <alignment horizontal="left"/>
    </xf>
    <xf numFmtId="14" fontId="0" fillId="3" borderId="0" xfId="0" applyNumberFormat="1" applyFill="1" applyAlignment="1">
      <alignment horizontal="left" indent="1"/>
    </xf>
    <xf numFmtId="0" fontId="5" fillId="6" borderId="2" xfId="0" applyFont="1" applyFill="1" applyBorder="1"/>
    <xf numFmtId="0" fontId="5" fillId="6" borderId="3" xfId="0" applyFont="1" applyFill="1" applyBorder="1"/>
    <xf numFmtId="0" fontId="0" fillId="7" borderId="2" xfId="0" applyFill="1" applyBorder="1"/>
    <xf numFmtId="0" fontId="0" fillId="7" borderId="3" xfId="0" applyFill="1" applyBorder="1"/>
    <xf numFmtId="0" fontId="0" fillId="0" borderId="2" xfId="0" applyBorder="1"/>
    <xf numFmtId="0" fontId="0" fillId="0" borderId="3" xfId="0" applyBorder="1"/>
    <xf numFmtId="0" fontId="5" fillId="6" borderId="4" xfId="0" applyFont="1" applyFill="1" applyBorder="1"/>
    <xf numFmtId="0" fontId="0" fillId="7" borderId="4" xfId="0" applyFill="1" applyBorder="1"/>
    <xf numFmtId="0" fontId="0" fillId="0" borderId="4" xfId="0" applyBorder="1"/>
    <xf numFmtId="14" fontId="0" fillId="7" borderId="3" xfId="0" applyNumberFormat="1" applyFill="1" applyBorder="1"/>
    <xf numFmtId="14" fontId="0" fillId="0" borderId="3" xfId="0" applyNumberFormat="1" applyBorder="1"/>
    <xf numFmtId="0" fontId="6" fillId="8" borderId="5" xfId="0" applyFont="1" applyFill="1" applyBorder="1"/>
    <xf numFmtId="0" fontId="6" fillId="8" borderId="6" xfId="0" applyFont="1" applyFill="1" applyBorder="1"/>
    <xf numFmtId="0" fontId="6" fillId="8" borderId="7" xfId="0" applyFont="1" applyFill="1" applyBorder="1"/>
    <xf numFmtId="0" fontId="7" fillId="9" borderId="5" xfId="0" applyFont="1" applyFill="1" applyBorder="1"/>
    <xf numFmtId="14" fontId="7" fillId="9" borderId="6" xfId="0" applyNumberFormat="1" applyFont="1" applyFill="1" applyBorder="1"/>
    <xf numFmtId="0" fontId="7" fillId="9" borderId="6" xfId="0" applyFont="1" applyFill="1" applyBorder="1"/>
    <xf numFmtId="0" fontId="7" fillId="9" borderId="7" xfId="0" applyFont="1" applyFill="1" applyBorder="1"/>
    <xf numFmtId="0" fontId="7" fillId="0" borderId="5" xfId="0" applyFont="1" applyBorder="1"/>
    <xf numFmtId="14" fontId="7" fillId="0" borderId="6" xfId="0" applyNumberFormat="1" applyFont="1" applyBorder="1"/>
    <xf numFmtId="0" fontId="7" fillId="0" borderId="6" xfId="0" applyFont="1" applyBorder="1"/>
    <xf numFmtId="0" fontId="7" fillId="0" borderId="7" xfId="0" applyFont="1" applyBorder="1"/>
    <xf numFmtId="0" fontId="4" fillId="5" borderId="0" xfId="0" applyFont="1" applyFill="1" applyAlignment="1">
      <alignment horizontal="center"/>
    </xf>
    <xf numFmtId="165" fontId="3" fillId="5" borderId="0" xfId="0" applyNumberFormat="1" applyFont="1" applyFill="1" applyAlignment="1">
      <alignment horizontal="center" vertical="top"/>
    </xf>
    <xf numFmtId="0" fontId="1" fillId="2" borderId="1" xfId="0" applyFont="1" applyFill="1" applyBorder="1" applyAlignment="1">
      <alignment horizontal="center" vertical="center"/>
    </xf>
    <xf numFmtId="10" fontId="3" fillId="5" borderId="0" xfId="0" applyNumberFormat="1" applyFont="1" applyFill="1" applyAlignment="1">
      <alignment horizontal="center" vertical="top"/>
    </xf>
    <xf numFmtId="164" fontId="3" fillId="5" borderId="0" xfId="0" applyNumberFormat="1" applyFont="1" applyFill="1" applyAlignment="1">
      <alignment horizontal="center" vertical="top"/>
    </xf>
    <xf numFmtId="10" fontId="4" fillId="5" borderId="0" xfId="0" applyNumberFormat="1" applyFont="1" applyFill="1" applyAlignment="1">
      <alignment horizontal="center"/>
    </xf>
    <xf numFmtId="0" fontId="0" fillId="3" borderId="1" xfId="0" applyNumberFormat="1" applyFill="1" applyBorder="1" applyAlignment="1">
      <alignment horizontal="center"/>
    </xf>
    <xf numFmtId="0" fontId="0" fillId="4" borderId="1" xfId="0" applyNumberFormat="1" applyFill="1" applyBorder="1" applyAlignment="1">
      <alignment horizontal="center"/>
    </xf>
    <xf numFmtId="0" fontId="0" fillId="3" borderId="0" xfId="0" applyNumberFormat="1" applyFill="1"/>
    <xf numFmtId="0" fontId="2" fillId="10" borderId="0" xfId="0" applyFont="1" applyFill="1" applyAlignment="1">
      <alignment horizontal="center" vertical="center"/>
    </xf>
    <xf numFmtId="0" fontId="2" fillId="10" borderId="0" xfId="0" applyFont="1" applyFill="1" applyAlignment="1">
      <alignment vertical="center"/>
    </xf>
    <xf numFmtId="0" fontId="0" fillId="10" borderId="0" xfId="0" applyFill="1" applyAlignment="1">
      <alignment horizontal="center"/>
    </xf>
  </cellXfs>
  <cellStyles count="1">
    <cellStyle name="Normal" xfId="0" builtinId="0"/>
  </cellStyles>
  <dxfs count="1515">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9" formatCode="dd/mm/yy"/>
    </dxf>
    <dxf>
      <numFmt numFmtId="0" formatCode="General"/>
    </dxf>
    <dxf>
      <numFmt numFmtId="0" formatCode="General"/>
    </dxf>
    <dxf>
      <numFmt numFmtId="0" formatCode="General"/>
    </dxf>
    <dxf>
      <numFmt numFmtId="19" formatCode="dd/mm/yy"/>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4"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4"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4"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4" formatCode="0.00%"/>
    </dxf>
    <dxf>
      <numFmt numFmtId="14" formatCode="0.00%"/>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4" formatCode="0.00%"/>
    </dxf>
    <dxf>
      <numFmt numFmtId="14" formatCode="0.00%"/>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4" formatCode="0.00%"/>
    </dxf>
    <dxf>
      <numFmt numFmtId="14" formatCode="0.00%"/>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Analytics.xlsx]Channel -Wise !Impression Based Engagement </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Impression</a:t>
            </a:r>
            <a:r>
              <a:rPr lang="en-GB" baseline="0"/>
              <a:t> Based Engagement</a:t>
            </a:r>
            <a:endParaRPr lang="en-GB"/>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col"/>
        <c:grouping val="clustered"/>
        <c:varyColors val="0"/>
        <c:ser>
          <c:idx val="0"/>
          <c:order val="0"/>
          <c:tx>
            <c:strRef>
              <c:f>'Channel -Wise '!$B$46</c:f>
              <c:strCache>
                <c:ptCount val="1"/>
                <c:pt idx="0">
                  <c:v>Impressions</c:v>
                </c:pt>
              </c:strCache>
            </c:strRef>
          </c:tx>
          <c:spPr>
            <a:solidFill>
              <a:schemeClr val="accent1"/>
            </a:solidFill>
            <a:ln>
              <a:noFill/>
            </a:ln>
            <a:effectLst/>
          </c:spPr>
          <c:invertIfNegative val="0"/>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'Channel -Wise '!$A$47:$A$49</c:f>
              <c:strCache>
                <c:ptCount val="2"/>
                <c:pt idx="0">
                  <c:v>CTV</c:v>
                </c:pt>
                <c:pt idx="1">
                  <c:v>OLV</c:v>
                </c:pt>
              </c:strCache>
            </c:strRef>
          </c:cat>
          <c:val>
            <c:numRef>
              <c:f>'Channel -Wise '!$B$47:$B$49</c:f>
              <c:numCache>
                <c:formatCode>General</c:formatCode>
                <c:ptCount val="2"/>
                <c:pt idx="0">
                  <c:v>116887363</c:v>
                </c:pt>
                <c:pt idx="1">
                  <c:v>819578849</c:v>
                </c:pt>
              </c:numCache>
            </c:numRef>
          </c:val>
          <c:extLst>
            <c:ext xmlns:c16="http://schemas.microsoft.com/office/drawing/2014/chart" uri="{C3380CC4-5D6E-409C-BE32-E72D297353CC}">
              <c16:uniqueId val="{00000000-54F8-CF49-876E-6786BD19DF3F}"/>
            </c:ext>
          </c:extLst>
        </c:ser>
        <c:dLbls>
          <c:showLegendKey val="0"/>
          <c:showVal val="1"/>
          <c:showCatName val="0"/>
          <c:showSerName val="0"/>
          <c:showPercent val="0"/>
          <c:showBubbleSize val="0"/>
        </c:dLbls>
        <c:gapWidth val="247"/>
        <c:overlap val="-25"/>
        <c:axId val="564999887"/>
        <c:axId val="596326303"/>
      </c:barChart>
      <c:lineChart>
        <c:grouping val="standard"/>
        <c:varyColors val="0"/>
        <c:ser>
          <c:idx val="1"/>
          <c:order val="1"/>
          <c:tx>
            <c:strRef>
              <c:f>'Channel -Wise '!$C$46</c:f>
              <c:strCache>
                <c:ptCount val="1"/>
                <c:pt idx="0">
                  <c:v>Video Complete %</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'Channel -Wise '!$A$47:$A$49</c:f>
              <c:strCache>
                <c:ptCount val="2"/>
                <c:pt idx="0">
                  <c:v>CTV</c:v>
                </c:pt>
                <c:pt idx="1">
                  <c:v>OLV</c:v>
                </c:pt>
              </c:strCache>
            </c:strRef>
          </c:cat>
          <c:val>
            <c:numRef>
              <c:f>'Channel -Wise '!$C$47:$C$49</c:f>
              <c:numCache>
                <c:formatCode>0.00%</c:formatCode>
                <c:ptCount val="2"/>
                <c:pt idx="0">
                  <c:v>0.93867802458679817</c:v>
                </c:pt>
                <c:pt idx="1">
                  <c:v>0.32730604544920361</c:v>
                </c:pt>
              </c:numCache>
            </c:numRef>
          </c:val>
          <c:smooth val="0"/>
          <c:extLst>
            <c:ext xmlns:c16="http://schemas.microsoft.com/office/drawing/2014/chart" uri="{C3380CC4-5D6E-409C-BE32-E72D297353CC}">
              <c16:uniqueId val="{00000001-54F8-CF49-876E-6786BD19DF3F}"/>
            </c:ext>
          </c:extLst>
        </c:ser>
        <c:dLbls>
          <c:showLegendKey val="0"/>
          <c:showVal val="1"/>
          <c:showCatName val="0"/>
          <c:showSerName val="0"/>
          <c:showPercent val="0"/>
          <c:showBubbleSize val="0"/>
        </c:dLbls>
        <c:marker val="1"/>
        <c:smooth val="0"/>
        <c:axId val="597420431"/>
        <c:axId val="597413695"/>
      </c:lineChart>
      <c:catAx>
        <c:axId val="56499988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96326303"/>
        <c:crosses val="autoZero"/>
        <c:auto val="1"/>
        <c:lblAlgn val="ctr"/>
        <c:lblOffset val="100"/>
        <c:noMultiLvlLbl val="0"/>
      </c:catAx>
      <c:valAx>
        <c:axId val="596326303"/>
        <c:scaling>
          <c:orientation val="minMax"/>
        </c:scaling>
        <c:delete val="0"/>
        <c:axPos val="l"/>
        <c:majorGridlines>
          <c:spPr>
            <a:ln w="9525" cap="flat" cmpd="sng" algn="ctr">
              <a:solidFill>
                <a:schemeClr val="dk1">
                  <a:lumMod val="15000"/>
                  <a:lumOff val="85000"/>
                </a:schemeClr>
              </a:solidFill>
              <a:round/>
            </a:ln>
            <a:effectLst/>
          </c:spPr>
        </c:majorGridlines>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4999887"/>
        <c:crosses val="autoZero"/>
        <c:crossBetween val="between"/>
      </c:valAx>
      <c:valAx>
        <c:axId val="597413695"/>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97420431"/>
        <c:crosses val="max"/>
        <c:crossBetween val="between"/>
      </c:valAx>
      <c:catAx>
        <c:axId val="597420431"/>
        <c:scaling>
          <c:orientation val="minMax"/>
        </c:scaling>
        <c:delete val="1"/>
        <c:axPos val="b"/>
        <c:numFmt formatCode="General" sourceLinked="1"/>
        <c:majorTickMark val="out"/>
        <c:minorTickMark val="none"/>
        <c:tickLblPos val="nextTo"/>
        <c:crossAx val="597413695"/>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Analytics.xlsx]Brand Comparison!PivotTable11</c:name>
    <c:fmtId val="1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Drug A vs Drug B (YOY)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'Brand Comparison'!$C$43</c:f>
              <c:strCache>
                <c:ptCount val="1"/>
                <c:pt idx="0">
                  <c:v>Sum of Patients (cume.)</c:v>
                </c:pt>
              </c:strCache>
            </c:strRef>
          </c:tx>
          <c:spPr>
            <a:solidFill>
              <a:schemeClr val="accent1"/>
            </a:solidFill>
            <a:ln>
              <a:noFill/>
            </a:ln>
            <a:effectLst/>
          </c:spPr>
          <c:invertIfNegative val="0"/>
          <c:cat>
            <c:multiLvlStrRef>
              <c:f>'Brand Comparison'!$A$44:$B$49</c:f>
              <c:multiLvlStrCache>
                <c:ptCount val="4"/>
                <c:lvl>
                  <c:pt idx="0">
                    <c:v>Drug A</c:v>
                  </c:pt>
                  <c:pt idx="1">
                    <c:v>Drug B</c:v>
                  </c:pt>
                  <c:pt idx="2">
                    <c:v>Drug A</c:v>
                  </c:pt>
                  <c:pt idx="3">
                    <c:v>Drug B</c:v>
                  </c:pt>
                </c:lvl>
                <c:lvl>
                  <c:pt idx="0">
                    <c:v>2022</c:v>
                  </c:pt>
                  <c:pt idx="2">
                    <c:v>2023</c:v>
                  </c:pt>
                </c:lvl>
              </c:multiLvlStrCache>
            </c:multiLvlStrRef>
          </c:cat>
          <c:val>
            <c:numRef>
              <c:f>'Brand Comparison'!$C$44:$C$49</c:f>
              <c:numCache>
                <c:formatCode>General</c:formatCode>
                <c:ptCount val="4"/>
                <c:pt idx="0">
                  <c:v>17333400</c:v>
                </c:pt>
                <c:pt idx="1">
                  <c:v>2621948</c:v>
                </c:pt>
                <c:pt idx="2">
                  <c:v>45987069</c:v>
                </c:pt>
                <c:pt idx="3">
                  <c:v>5227993</c:v>
                </c:pt>
              </c:numCache>
            </c:numRef>
          </c:val>
          <c:extLst>
            <c:ext xmlns:c16="http://schemas.microsoft.com/office/drawing/2014/chart" uri="{C3380CC4-5D6E-409C-BE32-E72D297353CC}">
              <c16:uniqueId val="{00000000-BF52-3F4E-9B6D-9AF34A0D4693}"/>
            </c:ext>
          </c:extLst>
        </c:ser>
        <c:ser>
          <c:idx val="1"/>
          <c:order val="1"/>
          <c:tx>
            <c:strRef>
              <c:f>'Brand Comparison'!$D$43</c:f>
              <c:strCache>
                <c:ptCount val="1"/>
                <c:pt idx="0">
                  <c:v>Sum of NBRx (cume.)</c:v>
                </c:pt>
              </c:strCache>
            </c:strRef>
          </c:tx>
          <c:spPr>
            <a:solidFill>
              <a:schemeClr val="accent2"/>
            </a:solidFill>
            <a:ln>
              <a:noFill/>
            </a:ln>
            <a:effectLst/>
          </c:spPr>
          <c:invertIfNegative val="0"/>
          <c:cat>
            <c:multiLvlStrRef>
              <c:f>'Brand Comparison'!$A$44:$B$49</c:f>
              <c:multiLvlStrCache>
                <c:ptCount val="4"/>
                <c:lvl>
                  <c:pt idx="0">
                    <c:v>Drug A</c:v>
                  </c:pt>
                  <c:pt idx="1">
                    <c:v>Drug B</c:v>
                  </c:pt>
                  <c:pt idx="2">
                    <c:v>Drug A</c:v>
                  </c:pt>
                  <c:pt idx="3">
                    <c:v>Drug B</c:v>
                  </c:pt>
                </c:lvl>
                <c:lvl>
                  <c:pt idx="0">
                    <c:v>2022</c:v>
                  </c:pt>
                  <c:pt idx="2">
                    <c:v>2023</c:v>
                  </c:pt>
                </c:lvl>
              </c:multiLvlStrCache>
            </c:multiLvlStrRef>
          </c:cat>
          <c:val>
            <c:numRef>
              <c:f>'Brand Comparison'!$D$44:$D$49</c:f>
              <c:numCache>
                <c:formatCode>General</c:formatCode>
                <c:ptCount val="4"/>
                <c:pt idx="0">
                  <c:v>4241103</c:v>
                </c:pt>
                <c:pt idx="1">
                  <c:v>814280</c:v>
                </c:pt>
                <c:pt idx="2">
                  <c:v>9901177</c:v>
                </c:pt>
                <c:pt idx="3">
                  <c:v>1210137</c:v>
                </c:pt>
              </c:numCache>
            </c:numRef>
          </c:val>
          <c:extLst>
            <c:ext xmlns:c16="http://schemas.microsoft.com/office/drawing/2014/chart" uri="{C3380CC4-5D6E-409C-BE32-E72D297353CC}">
              <c16:uniqueId val="{0000000C-BF52-3F4E-9B6D-9AF34A0D4693}"/>
            </c:ext>
          </c:extLst>
        </c:ser>
        <c:dLbls>
          <c:showLegendKey val="0"/>
          <c:showVal val="0"/>
          <c:showCatName val="0"/>
          <c:showSerName val="0"/>
          <c:showPercent val="0"/>
          <c:showBubbleSize val="0"/>
        </c:dLbls>
        <c:gapWidth val="150"/>
        <c:axId val="169548495"/>
        <c:axId val="141466287"/>
      </c:barChart>
      <c:catAx>
        <c:axId val="16954849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1466287"/>
        <c:crosses val="autoZero"/>
        <c:auto val="1"/>
        <c:lblAlgn val="ctr"/>
        <c:lblOffset val="100"/>
        <c:noMultiLvlLbl val="0"/>
      </c:catAx>
      <c:valAx>
        <c:axId val="141466287"/>
        <c:scaling>
          <c:orientation val="minMax"/>
        </c:scaling>
        <c:delete val="0"/>
        <c:axPos val="l"/>
        <c:majorGridlines>
          <c:spPr>
            <a:ln w="9525" cap="flat" cmpd="sng" algn="ctr">
              <a:solidFill>
                <a:schemeClr val="dk1">
                  <a:lumMod val="15000"/>
                  <a:lumOff val="85000"/>
                  <a:alpha val="54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 &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9548495"/>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Analytics.xlsx]Time Analysis!PivotTable12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Impression Vs Sign Ups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Analysis'!$B$40</c:f>
              <c:strCache>
                <c:ptCount val="1"/>
                <c:pt idx="0">
                  <c:v>Sum of IMPs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'Time Analysis'!$A$41:$A$65</c:f>
              <c:multiLvlStrCache>
                <c:ptCount val="23"/>
                <c:lvl>
                  <c:pt idx="0">
                    <c:v>Jan</c:v>
                  </c:pt>
                  <c:pt idx="1">
                    <c:v>Feb</c:v>
                  </c:pt>
                  <c:pt idx="2">
                    <c:v>Mar</c:v>
                  </c:pt>
                  <c:pt idx="3">
                    <c:v>Apr</c:v>
                  </c:pt>
                  <c:pt idx="4">
                    <c:v>May</c:v>
                  </c:pt>
                  <c:pt idx="5">
                    <c:v>Jun</c:v>
                  </c:pt>
                  <c:pt idx="6">
                    <c:v>Jul</c:v>
                  </c:pt>
                  <c:pt idx="7">
                    <c:v>Aug</c:v>
                  </c:pt>
                  <c:pt idx="8">
                    <c:v>Sep</c:v>
                  </c:pt>
                  <c:pt idx="9">
                    <c:v>Oct</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lvl>
                <c:lvl>
                  <c:pt idx="0">
                    <c:v>2022</c:v>
                  </c:pt>
                  <c:pt idx="11">
                    <c:v>2023</c:v>
                  </c:pt>
                </c:lvl>
              </c:multiLvlStrCache>
            </c:multiLvlStrRef>
          </c:cat>
          <c:val>
            <c:numRef>
              <c:f>'Time Analysis'!$B$41:$B$65</c:f>
              <c:numCache>
                <c:formatCode>General</c:formatCode>
                <c:ptCount val="23"/>
                <c:pt idx="0">
                  <c:v>284115484</c:v>
                </c:pt>
                <c:pt idx="1">
                  <c:v>251542947</c:v>
                </c:pt>
                <c:pt idx="2">
                  <c:v>300340291</c:v>
                </c:pt>
                <c:pt idx="3">
                  <c:v>326083130</c:v>
                </c:pt>
                <c:pt idx="4">
                  <c:v>262752570</c:v>
                </c:pt>
                <c:pt idx="5">
                  <c:v>360382697</c:v>
                </c:pt>
                <c:pt idx="6">
                  <c:v>377538325</c:v>
                </c:pt>
                <c:pt idx="7">
                  <c:v>334630513</c:v>
                </c:pt>
                <c:pt idx="8">
                  <c:v>178547417</c:v>
                </c:pt>
                <c:pt idx="9">
                  <c:v>374455448</c:v>
                </c:pt>
                <c:pt idx="10">
                  <c:v>1148622567</c:v>
                </c:pt>
                <c:pt idx="11">
                  <c:v>544549584</c:v>
                </c:pt>
                <c:pt idx="12">
                  <c:v>445844655</c:v>
                </c:pt>
                <c:pt idx="13">
                  <c:v>550008455</c:v>
                </c:pt>
                <c:pt idx="14">
                  <c:v>489685987</c:v>
                </c:pt>
                <c:pt idx="15">
                  <c:v>607642789</c:v>
                </c:pt>
                <c:pt idx="16">
                  <c:v>469538155</c:v>
                </c:pt>
                <c:pt idx="17">
                  <c:v>541338086</c:v>
                </c:pt>
                <c:pt idx="18">
                  <c:v>497178815</c:v>
                </c:pt>
                <c:pt idx="19">
                  <c:v>446611444</c:v>
                </c:pt>
                <c:pt idx="20">
                  <c:v>452065740</c:v>
                </c:pt>
                <c:pt idx="21">
                  <c:v>609114723</c:v>
                </c:pt>
              </c:numCache>
            </c:numRef>
          </c:val>
          <c:extLst>
            <c:ext xmlns:c16="http://schemas.microsoft.com/office/drawing/2014/chart" uri="{C3380CC4-5D6E-409C-BE32-E72D297353CC}">
              <c16:uniqueId val="{00000000-1B15-B441-AC0F-64736C0F8734}"/>
            </c:ext>
          </c:extLst>
        </c:ser>
        <c:dLbls>
          <c:showLegendKey val="0"/>
          <c:showVal val="0"/>
          <c:showCatName val="0"/>
          <c:showSerName val="0"/>
          <c:showPercent val="0"/>
          <c:showBubbleSize val="0"/>
        </c:dLbls>
        <c:gapWidth val="75"/>
        <c:overlap val="-25"/>
        <c:axId val="299244047"/>
        <c:axId val="288560591"/>
      </c:barChart>
      <c:lineChart>
        <c:grouping val="standard"/>
        <c:varyColors val="0"/>
        <c:ser>
          <c:idx val="1"/>
          <c:order val="1"/>
          <c:tx>
            <c:strRef>
              <c:f>'Time Analysis'!$C$40</c:f>
              <c:strCache>
                <c:ptCount val="1"/>
                <c:pt idx="0">
                  <c:v>Sum of Patients (cume.)</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'Time Analysis'!$A$41:$A$65</c:f>
              <c:multiLvlStrCache>
                <c:ptCount val="23"/>
                <c:lvl>
                  <c:pt idx="0">
                    <c:v>Jan</c:v>
                  </c:pt>
                  <c:pt idx="1">
                    <c:v>Feb</c:v>
                  </c:pt>
                  <c:pt idx="2">
                    <c:v>Mar</c:v>
                  </c:pt>
                  <c:pt idx="3">
                    <c:v>Apr</c:v>
                  </c:pt>
                  <c:pt idx="4">
                    <c:v>May</c:v>
                  </c:pt>
                  <c:pt idx="5">
                    <c:v>Jun</c:v>
                  </c:pt>
                  <c:pt idx="6">
                    <c:v>Jul</c:v>
                  </c:pt>
                  <c:pt idx="7">
                    <c:v>Aug</c:v>
                  </c:pt>
                  <c:pt idx="8">
                    <c:v>Sep</c:v>
                  </c:pt>
                  <c:pt idx="9">
                    <c:v>Oct</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lvl>
                <c:lvl>
                  <c:pt idx="0">
                    <c:v>2022</c:v>
                  </c:pt>
                  <c:pt idx="11">
                    <c:v>2023</c:v>
                  </c:pt>
                </c:lvl>
              </c:multiLvlStrCache>
            </c:multiLvlStrRef>
          </c:cat>
          <c:val>
            <c:numRef>
              <c:f>'Time Analysis'!$C$41:$C$65</c:f>
              <c:numCache>
                <c:formatCode>General</c:formatCode>
                <c:ptCount val="23"/>
                <c:pt idx="0">
                  <c:v>468098</c:v>
                </c:pt>
                <c:pt idx="1">
                  <c:v>718512</c:v>
                </c:pt>
                <c:pt idx="2">
                  <c:v>844666</c:v>
                </c:pt>
                <c:pt idx="3">
                  <c:v>980369</c:v>
                </c:pt>
                <c:pt idx="4">
                  <c:v>1149854</c:v>
                </c:pt>
                <c:pt idx="5">
                  <c:v>1339839</c:v>
                </c:pt>
                <c:pt idx="6">
                  <c:v>1611436</c:v>
                </c:pt>
                <c:pt idx="7">
                  <c:v>1653754</c:v>
                </c:pt>
                <c:pt idx="8">
                  <c:v>1799952</c:v>
                </c:pt>
                <c:pt idx="9">
                  <c:v>2036192</c:v>
                </c:pt>
                <c:pt idx="10">
                  <c:v>4730728</c:v>
                </c:pt>
                <c:pt idx="11">
                  <c:v>1209086</c:v>
                </c:pt>
                <c:pt idx="12">
                  <c:v>1856751</c:v>
                </c:pt>
                <c:pt idx="13">
                  <c:v>2483956</c:v>
                </c:pt>
                <c:pt idx="14">
                  <c:v>3534595</c:v>
                </c:pt>
                <c:pt idx="15">
                  <c:v>1717133</c:v>
                </c:pt>
                <c:pt idx="16">
                  <c:v>4564678</c:v>
                </c:pt>
                <c:pt idx="17">
                  <c:v>5120076</c:v>
                </c:pt>
                <c:pt idx="18">
                  <c:v>5720762</c:v>
                </c:pt>
                <c:pt idx="19">
                  <c:v>6159568</c:v>
                </c:pt>
                <c:pt idx="20">
                  <c:v>6510649</c:v>
                </c:pt>
                <c:pt idx="21">
                  <c:v>7109815</c:v>
                </c:pt>
              </c:numCache>
            </c:numRef>
          </c:val>
          <c:smooth val="0"/>
          <c:extLst>
            <c:ext xmlns:c16="http://schemas.microsoft.com/office/drawing/2014/chart" uri="{C3380CC4-5D6E-409C-BE32-E72D297353CC}">
              <c16:uniqueId val="{0000001B-1B15-B441-AC0F-64736C0F8734}"/>
            </c:ext>
          </c:extLst>
        </c:ser>
        <c:dLbls>
          <c:showLegendKey val="0"/>
          <c:showVal val="0"/>
          <c:showCatName val="0"/>
          <c:showSerName val="0"/>
          <c:showPercent val="0"/>
          <c:showBubbleSize val="0"/>
        </c:dLbls>
        <c:marker val="1"/>
        <c:smooth val="0"/>
        <c:axId val="299951455"/>
        <c:axId val="323673295"/>
      </c:lineChart>
      <c:catAx>
        <c:axId val="29924404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8560591"/>
        <c:crosses val="autoZero"/>
        <c:auto val="1"/>
        <c:lblAlgn val="ctr"/>
        <c:lblOffset val="100"/>
        <c:noMultiLvlLbl val="0"/>
      </c:catAx>
      <c:valAx>
        <c:axId val="288560591"/>
        <c:scaling>
          <c:orientation val="minMax"/>
        </c:scaling>
        <c:delete val="0"/>
        <c:axPos val="l"/>
        <c:majorGridlines>
          <c:spPr>
            <a:ln w="9525" cap="flat" cmpd="sng" algn="ctr">
              <a:solidFill>
                <a:schemeClr val="tx2">
                  <a:lumMod val="15000"/>
                  <a:lumOff val="85000"/>
                </a:schemeClr>
              </a:solidFill>
              <a:round/>
            </a:ln>
            <a:effectLst/>
          </c:spPr>
        </c:majorGridlines>
        <c:numFmt formatCode="#,##0.00,,,\ &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9244047"/>
        <c:crosses val="autoZero"/>
        <c:crossBetween val="between"/>
      </c:valAx>
      <c:valAx>
        <c:axId val="323673295"/>
        <c:scaling>
          <c:orientation val="minMax"/>
        </c:scaling>
        <c:delete val="0"/>
        <c:axPos val="r"/>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9951455"/>
        <c:crosses val="max"/>
        <c:crossBetween val="between"/>
      </c:valAx>
      <c:catAx>
        <c:axId val="299951455"/>
        <c:scaling>
          <c:orientation val="minMax"/>
        </c:scaling>
        <c:delete val="1"/>
        <c:axPos val="b"/>
        <c:numFmt formatCode="General" sourceLinked="1"/>
        <c:majorTickMark val="none"/>
        <c:minorTickMark val="none"/>
        <c:tickLblPos val="nextTo"/>
        <c:crossAx val="3236732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Analytics.xlsx]Time Analysis!PivotTable20</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Impression Vs Prescription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Analysis'!$F$40</c:f>
              <c:strCache>
                <c:ptCount val="1"/>
                <c:pt idx="0">
                  <c:v>Sum of IMPs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'Time Analysis'!$E$41:$E$65</c:f>
              <c:multiLvlStrCache>
                <c:ptCount val="23"/>
                <c:lvl>
                  <c:pt idx="0">
                    <c:v>Jan</c:v>
                  </c:pt>
                  <c:pt idx="1">
                    <c:v>Feb</c:v>
                  </c:pt>
                  <c:pt idx="2">
                    <c:v>Mar</c:v>
                  </c:pt>
                  <c:pt idx="3">
                    <c:v>Apr</c:v>
                  </c:pt>
                  <c:pt idx="4">
                    <c:v>May</c:v>
                  </c:pt>
                  <c:pt idx="5">
                    <c:v>Jun</c:v>
                  </c:pt>
                  <c:pt idx="6">
                    <c:v>Jul</c:v>
                  </c:pt>
                  <c:pt idx="7">
                    <c:v>Aug</c:v>
                  </c:pt>
                  <c:pt idx="8">
                    <c:v>Sep</c:v>
                  </c:pt>
                  <c:pt idx="9">
                    <c:v>Oct</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lvl>
                <c:lvl>
                  <c:pt idx="0">
                    <c:v>2022</c:v>
                  </c:pt>
                  <c:pt idx="11">
                    <c:v>2023</c:v>
                  </c:pt>
                </c:lvl>
              </c:multiLvlStrCache>
            </c:multiLvlStrRef>
          </c:cat>
          <c:val>
            <c:numRef>
              <c:f>'Time Analysis'!$F$41:$F$65</c:f>
              <c:numCache>
                <c:formatCode>General</c:formatCode>
                <c:ptCount val="23"/>
                <c:pt idx="0">
                  <c:v>284115484</c:v>
                </c:pt>
                <c:pt idx="1">
                  <c:v>251542947</c:v>
                </c:pt>
                <c:pt idx="2">
                  <c:v>300340291</c:v>
                </c:pt>
                <c:pt idx="3">
                  <c:v>326083130</c:v>
                </c:pt>
                <c:pt idx="4">
                  <c:v>262752570</c:v>
                </c:pt>
                <c:pt idx="5">
                  <c:v>360382697</c:v>
                </c:pt>
                <c:pt idx="6">
                  <c:v>377538325</c:v>
                </c:pt>
                <c:pt idx="7">
                  <c:v>334630513</c:v>
                </c:pt>
                <c:pt idx="8">
                  <c:v>178547417</c:v>
                </c:pt>
                <c:pt idx="9">
                  <c:v>374455448</c:v>
                </c:pt>
                <c:pt idx="10">
                  <c:v>1148622567</c:v>
                </c:pt>
                <c:pt idx="11">
                  <c:v>544549584</c:v>
                </c:pt>
                <c:pt idx="12">
                  <c:v>445844655</c:v>
                </c:pt>
                <c:pt idx="13">
                  <c:v>550008455</c:v>
                </c:pt>
                <c:pt idx="14">
                  <c:v>489685987</c:v>
                </c:pt>
                <c:pt idx="15">
                  <c:v>607642789</c:v>
                </c:pt>
                <c:pt idx="16">
                  <c:v>469538155</c:v>
                </c:pt>
                <c:pt idx="17">
                  <c:v>541338086</c:v>
                </c:pt>
                <c:pt idx="18">
                  <c:v>497178815</c:v>
                </c:pt>
                <c:pt idx="19">
                  <c:v>446611444</c:v>
                </c:pt>
                <c:pt idx="20">
                  <c:v>452065740</c:v>
                </c:pt>
                <c:pt idx="21">
                  <c:v>609114723</c:v>
                </c:pt>
              </c:numCache>
            </c:numRef>
          </c:val>
          <c:extLst>
            <c:ext xmlns:c16="http://schemas.microsoft.com/office/drawing/2014/chart" uri="{C3380CC4-5D6E-409C-BE32-E72D297353CC}">
              <c16:uniqueId val="{00000000-2D2E-E044-AC79-44D465377641}"/>
            </c:ext>
          </c:extLst>
        </c:ser>
        <c:dLbls>
          <c:showLegendKey val="0"/>
          <c:showVal val="0"/>
          <c:showCatName val="0"/>
          <c:showSerName val="0"/>
          <c:showPercent val="0"/>
          <c:showBubbleSize val="0"/>
        </c:dLbls>
        <c:gapWidth val="75"/>
        <c:overlap val="-25"/>
        <c:axId val="298889407"/>
        <c:axId val="298891135"/>
      </c:barChart>
      <c:lineChart>
        <c:grouping val="standard"/>
        <c:varyColors val="0"/>
        <c:ser>
          <c:idx val="1"/>
          <c:order val="1"/>
          <c:tx>
            <c:strRef>
              <c:f>'Time Analysis'!$G$40</c:f>
              <c:strCache>
                <c:ptCount val="1"/>
                <c:pt idx="0">
                  <c:v>Sum of NBRx (cume.)</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'Time Analysis'!$E$41:$E$65</c:f>
              <c:multiLvlStrCache>
                <c:ptCount val="23"/>
                <c:lvl>
                  <c:pt idx="0">
                    <c:v>Jan</c:v>
                  </c:pt>
                  <c:pt idx="1">
                    <c:v>Feb</c:v>
                  </c:pt>
                  <c:pt idx="2">
                    <c:v>Mar</c:v>
                  </c:pt>
                  <c:pt idx="3">
                    <c:v>Apr</c:v>
                  </c:pt>
                  <c:pt idx="4">
                    <c:v>May</c:v>
                  </c:pt>
                  <c:pt idx="5">
                    <c:v>Jun</c:v>
                  </c:pt>
                  <c:pt idx="6">
                    <c:v>Jul</c:v>
                  </c:pt>
                  <c:pt idx="7">
                    <c:v>Aug</c:v>
                  </c:pt>
                  <c:pt idx="8">
                    <c:v>Sep</c:v>
                  </c:pt>
                  <c:pt idx="9">
                    <c:v>Oct</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lvl>
                <c:lvl>
                  <c:pt idx="0">
                    <c:v>2022</c:v>
                  </c:pt>
                  <c:pt idx="11">
                    <c:v>2023</c:v>
                  </c:pt>
                </c:lvl>
              </c:multiLvlStrCache>
            </c:multiLvlStrRef>
          </c:cat>
          <c:val>
            <c:numRef>
              <c:f>'Time Analysis'!$G$41:$G$65</c:f>
              <c:numCache>
                <c:formatCode>General</c:formatCode>
                <c:ptCount val="23"/>
                <c:pt idx="0">
                  <c:v>25133</c:v>
                </c:pt>
                <c:pt idx="1">
                  <c:v>116504</c:v>
                </c:pt>
                <c:pt idx="2">
                  <c:v>189582</c:v>
                </c:pt>
                <c:pt idx="3">
                  <c:v>228243</c:v>
                </c:pt>
                <c:pt idx="4">
                  <c:v>295715</c:v>
                </c:pt>
                <c:pt idx="5">
                  <c:v>342516</c:v>
                </c:pt>
                <c:pt idx="6">
                  <c:v>393969</c:v>
                </c:pt>
                <c:pt idx="7">
                  <c:v>437180</c:v>
                </c:pt>
                <c:pt idx="8">
                  <c:v>479706</c:v>
                </c:pt>
                <c:pt idx="9">
                  <c:v>529249</c:v>
                </c:pt>
                <c:pt idx="10">
                  <c:v>1203306</c:v>
                </c:pt>
                <c:pt idx="11">
                  <c:v>43914</c:v>
                </c:pt>
                <c:pt idx="12">
                  <c:v>294853</c:v>
                </c:pt>
                <c:pt idx="13">
                  <c:v>494633</c:v>
                </c:pt>
                <c:pt idx="14">
                  <c:v>764264</c:v>
                </c:pt>
                <c:pt idx="15">
                  <c:v>911328</c:v>
                </c:pt>
                <c:pt idx="16">
                  <c:v>1025788</c:v>
                </c:pt>
                <c:pt idx="17">
                  <c:v>1140958</c:v>
                </c:pt>
                <c:pt idx="18">
                  <c:v>1225152</c:v>
                </c:pt>
                <c:pt idx="19">
                  <c:v>1288130</c:v>
                </c:pt>
                <c:pt idx="20">
                  <c:v>1321953</c:v>
                </c:pt>
                <c:pt idx="21">
                  <c:v>1390204</c:v>
                </c:pt>
              </c:numCache>
            </c:numRef>
          </c:val>
          <c:smooth val="0"/>
          <c:extLst>
            <c:ext xmlns:c16="http://schemas.microsoft.com/office/drawing/2014/chart" uri="{C3380CC4-5D6E-409C-BE32-E72D297353CC}">
              <c16:uniqueId val="{00000001-2D2E-E044-AC79-44D465377641}"/>
            </c:ext>
          </c:extLst>
        </c:ser>
        <c:dLbls>
          <c:showLegendKey val="0"/>
          <c:showVal val="0"/>
          <c:showCatName val="0"/>
          <c:showSerName val="0"/>
          <c:showPercent val="0"/>
          <c:showBubbleSize val="0"/>
        </c:dLbls>
        <c:marker val="1"/>
        <c:smooth val="0"/>
        <c:axId val="320470623"/>
        <c:axId val="320467487"/>
      </c:lineChart>
      <c:catAx>
        <c:axId val="29888940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8891135"/>
        <c:crosses val="autoZero"/>
        <c:auto val="1"/>
        <c:lblAlgn val="ctr"/>
        <c:lblOffset val="100"/>
        <c:noMultiLvlLbl val="0"/>
      </c:catAx>
      <c:valAx>
        <c:axId val="298891135"/>
        <c:scaling>
          <c:orientation val="minMax"/>
        </c:scaling>
        <c:delete val="0"/>
        <c:axPos val="l"/>
        <c:majorGridlines>
          <c:spPr>
            <a:ln w="9525" cap="flat" cmpd="sng" algn="ctr">
              <a:solidFill>
                <a:schemeClr val="tx2">
                  <a:lumMod val="15000"/>
                  <a:lumOff val="85000"/>
                </a:schemeClr>
              </a:solidFill>
              <a:round/>
            </a:ln>
            <a:effectLst/>
          </c:spPr>
        </c:majorGridlines>
        <c:numFmt formatCode="#,##0.00,,,\ &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8889407"/>
        <c:crosses val="autoZero"/>
        <c:crossBetween val="between"/>
      </c:valAx>
      <c:valAx>
        <c:axId val="320467487"/>
        <c:scaling>
          <c:orientation val="minMax"/>
        </c:scaling>
        <c:delete val="0"/>
        <c:axPos val="r"/>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0470623"/>
        <c:crosses val="max"/>
        <c:crossBetween val="between"/>
      </c:valAx>
      <c:catAx>
        <c:axId val="320470623"/>
        <c:scaling>
          <c:orientation val="minMax"/>
        </c:scaling>
        <c:delete val="1"/>
        <c:axPos val="b"/>
        <c:numFmt formatCode="General" sourceLinked="1"/>
        <c:majorTickMark val="none"/>
        <c:minorTickMark val="none"/>
        <c:tickLblPos val="nextTo"/>
        <c:crossAx val="3204674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Analytics.xlsx]Channel -Wise !Engagement </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Website</a:t>
            </a:r>
            <a:r>
              <a:rPr lang="en-GB" baseline="0"/>
              <a:t> Visit Engagement</a:t>
            </a:r>
            <a:endParaRPr lang="en-GB"/>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numFmt formatCode="#,##0.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col"/>
        <c:grouping val="clustered"/>
        <c:varyColors val="0"/>
        <c:ser>
          <c:idx val="0"/>
          <c:order val="0"/>
          <c:tx>
            <c:strRef>
              <c:f>'Channel -Wise '!$B$54</c:f>
              <c:strCache>
                <c:ptCount val="1"/>
                <c:pt idx="0">
                  <c:v>Sum of IMPs</c:v>
                </c:pt>
              </c:strCache>
            </c:strRef>
          </c:tx>
          <c:spPr>
            <a:solidFill>
              <a:schemeClr val="accent1"/>
            </a:solidFill>
            <a:ln>
              <a:noFill/>
            </a:ln>
            <a:effectLst/>
          </c:spPr>
          <c:invertIfNegative val="0"/>
          <c:dLbls>
            <c:numFmt formatCode="#,##0.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'Channel -Wise '!$A$55:$A$57</c:f>
              <c:strCache>
                <c:ptCount val="2"/>
                <c:pt idx="0">
                  <c:v>Display</c:v>
                </c:pt>
                <c:pt idx="1">
                  <c:v>Paid Social</c:v>
                </c:pt>
              </c:strCache>
            </c:strRef>
          </c:cat>
          <c:val>
            <c:numRef>
              <c:f>'Channel -Wise '!$B$55:$B$57</c:f>
              <c:numCache>
                <c:formatCode>General</c:formatCode>
                <c:ptCount val="2"/>
                <c:pt idx="0">
                  <c:v>1612961360</c:v>
                </c:pt>
                <c:pt idx="1">
                  <c:v>1859432839</c:v>
                </c:pt>
              </c:numCache>
            </c:numRef>
          </c:val>
          <c:extLst>
            <c:ext xmlns:c16="http://schemas.microsoft.com/office/drawing/2014/chart" uri="{C3380CC4-5D6E-409C-BE32-E72D297353CC}">
              <c16:uniqueId val="{00000000-DD11-AD4A-961E-CD87046C7A18}"/>
            </c:ext>
          </c:extLst>
        </c:ser>
        <c:dLbls>
          <c:showLegendKey val="0"/>
          <c:showVal val="1"/>
          <c:showCatName val="0"/>
          <c:showSerName val="0"/>
          <c:showPercent val="0"/>
          <c:showBubbleSize val="0"/>
        </c:dLbls>
        <c:gapWidth val="247"/>
        <c:overlap val="-25"/>
        <c:axId val="600917247"/>
        <c:axId val="601476751"/>
      </c:barChart>
      <c:lineChart>
        <c:grouping val="standard"/>
        <c:varyColors val="0"/>
        <c:ser>
          <c:idx val="1"/>
          <c:order val="1"/>
          <c:tx>
            <c:strRef>
              <c:f>'Channel -Wise '!$C$54</c:f>
              <c:strCache>
                <c:ptCount val="1"/>
                <c:pt idx="0">
                  <c:v>Sum of CTR%</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'Channel -Wise '!$A$55:$A$57</c:f>
              <c:strCache>
                <c:ptCount val="2"/>
                <c:pt idx="0">
                  <c:v>Display</c:v>
                </c:pt>
                <c:pt idx="1">
                  <c:v>Paid Social</c:v>
                </c:pt>
              </c:strCache>
            </c:strRef>
          </c:cat>
          <c:val>
            <c:numRef>
              <c:f>'Channel -Wise '!$C$55:$C$57</c:f>
              <c:numCache>
                <c:formatCode>0.00%</c:formatCode>
                <c:ptCount val="2"/>
                <c:pt idx="0">
                  <c:v>3.4410185746793089E-4</c:v>
                </c:pt>
                <c:pt idx="1">
                  <c:v>2.0382919568303912E-3</c:v>
                </c:pt>
              </c:numCache>
            </c:numRef>
          </c:val>
          <c:smooth val="0"/>
          <c:extLst>
            <c:ext xmlns:c16="http://schemas.microsoft.com/office/drawing/2014/chart" uri="{C3380CC4-5D6E-409C-BE32-E72D297353CC}">
              <c16:uniqueId val="{00000001-DD11-AD4A-961E-CD87046C7A18}"/>
            </c:ext>
          </c:extLst>
        </c:ser>
        <c:dLbls>
          <c:showLegendKey val="0"/>
          <c:showVal val="1"/>
          <c:showCatName val="0"/>
          <c:showSerName val="0"/>
          <c:showPercent val="0"/>
          <c:showBubbleSize val="0"/>
        </c:dLbls>
        <c:marker val="1"/>
        <c:smooth val="0"/>
        <c:axId val="598270415"/>
        <c:axId val="597766383"/>
      </c:lineChart>
      <c:catAx>
        <c:axId val="60091724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01476751"/>
        <c:crosses val="autoZero"/>
        <c:auto val="1"/>
        <c:lblAlgn val="ctr"/>
        <c:lblOffset val="100"/>
        <c:noMultiLvlLbl val="0"/>
      </c:catAx>
      <c:valAx>
        <c:axId val="601476751"/>
        <c:scaling>
          <c:orientation val="minMax"/>
        </c:scaling>
        <c:delete val="0"/>
        <c:axPos val="l"/>
        <c:majorGridlines>
          <c:spPr>
            <a:ln w="9525" cap="flat" cmpd="sng" algn="ctr">
              <a:solidFill>
                <a:schemeClr val="dk1">
                  <a:lumMod val="15000"/>
                  <a:lumOff val="85000"/>
                </a:schemeClr>
              </a:solidFill>
              <a:round/>
            </a:ln>
            <a:effectLst/>
          </c:spPr>
        </c:majorGridlines>
        <c:numFmt formatCode="#,##0.00,,,\ &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00917247"/>
        <c:crosses val="autoZero"/>
        <c:crossBetween val="between"/>
      </c:valAx>
      <c:valAx>
        <c:axId val="597766383"/>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98270415"/>
        <c:crosses val="max"/>
        <c:crossBetween val="between"/>
      </c:valAx>
      <c:catAx>
        <c:axId val="598270415"/>
        <c:scaling>
          <c:orientation val="minMax"/>
        </c:scaling>
        <c:delete val="1"/>
        <c:axPos val="b"/>
        <c:numFmt formatCode="General" sourceLinked="1"/>
        <c:majorTickMark val="out"/>
        <c:minorTickMark val="none"/>
        <c:tickLblPos val="nextTo"/>
        <c:crossAx val="597766383"/>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Analytics.xlsx]Channel -Wise !Conversion</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Conversion</a:t>
            </a:r>
            <a:r>
              <a:rPr lang="en-GB" baseline="0"/>
              <a:t> Rate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'Channel -Wise '!$B$62</c:f>
              <c:strCache>
                <c:ptCount val="1"/>
                <c:pt idx="0">
                  <c:v>Sum of Patients (cume.)</c:v>
                </c:pt>
              </c:strCache>
            </c:strRef>
          </c:tx>
          <c:spPr>
            <a:solidFill>
              <a:schemeClr val="accent1"/>
            </a:solidFill>
            <a:ln>
              <a:noFill/>
            </a:ln>
            <a:effectLst/>
          </c:spPr>
          <c:invertIfNegative val="0"/>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'Channel -Wise '!$A$63:$A$65</c:f>
              <c:strCache>
                <c:ptCount val="2"/>
                <c:pt idx="0">
                  <c:v>Media + Visits</c:v>
                </c:pt>
                <c:pt idx="1">
                  <c:v>Total Media</c:v>
                </c:pt>
              </c:strCache>
            </c:strRef>
          </c:cat>
          <c:val>
            <c:numRef>
              <c:f>'Channel -Wise '!$B$63:$B$65</c:f>
              <c:numCache>
                <c:formatCode>General</c:formatCode>
                <c:ptCount val="2"/>
                <c:pt idx="0">
                  <c:v>603085</c:v>
                </c:pt>
                <c:pt idx="1">
                  <c:v>4624908</c:v>
                </c:pt>
              </c:numCache>
            </c:numRef>
          </c:val>
          <c:extLst>
            <c:ext xmlns:c16="http://schemas.microsoft.com/office/drawing/2014/chart" uri="{C3380CC4-5D6E-409C-BE32-E72D297353CC}">
              <c16:uniqueId val="{00000000-B596-7846-83BF-1CE3488F8520}"/>
            </c:ext>
          </c:extLst>
        </c:ser>
        <c:dLbls>
          <c:showLegendKey val="0"/>
          <c:showVal val="1"/>
          <c:showCatName val="0"/>
          <c:showSerName val="0"/>
          <c:showPercent val="0"/>
          <c:showBubbleSize val="0"/>
        </c:dLbls>
        <c:gapWidth val="247"/>
        <c:overlap val="-25"/>
        <c:axId val="604396399"/>
        <c:axId val="601208911"/>
      </c:barChart>
      <c:lineChart>
        <c:grouping val="standard"/>
        <c:varyColors val="0"/>
        <c:ser>
          <c:idx val="1"/>
          <c:order val="1"/>
          <c:tx>
            <c:strRef>
              <c:f>'Channel -Wise '!$C$62</c:f>
              <c:strCache>
                <c:ptCount val="1"/>
                <c:pt idx="0">
                  <c:v>Sum of NBRx %</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'Channel -Wise '!$A$63:$A$65</c:f>
              <c:strCache>
                <c:ptCount val="2"/>
                <c:pt idx="0">
                  <c:v>Media + Visits</c:v>
                </c:pt>
                <c:pt idx="1">
                  <c:v>Total Media</c:v>
                </c:pt>
              </c:strCache>
            </c:strRef>
          </c:cat>
          <c:val>
            <c:numRef>
              <c:f>'Channel -Wise '!$C$63:$C$65</c:f>
              <c:numCache>
                <c:formatCode>0.00%</c:formatCode>
                <c:ptCount val="2"/>
                <c:pt idx="0">
                  <c:v>0.4253811651757215</c:v>
                </c:pt>
                <c:pt idx="1">
                  <c:v>0.2061870203688376</c:v>
                </c:pt>
              </c:numCache>
            </c:numRef>
          </c:val>
          <c:smooth val="0"/>
          <c:extLst>
            <c:ext xmlns:c16="http://schemas.microsoft.com/office/drawing/2014/chart" uri="{C3380CC4-5D6E-409C-BE32-E72D297353CC}">
              <c16:uniqueId val="{00000001-B596-7846-83BF-1CE3488F8520}"/>
            </c:ext>
          </c:extLst>
        </c:ser>
        <c:dLbls>
          <c:showLegendKey val="0"/>
          <c:showVal val="1"/>
          <c:showCatName val="0"/>
          <c:showSerName val="0"/>
          <c:showPercent val="0"/>
          <c:showBubbleSize val="0"/>
        </c:dLbls>
        <c:marker val="1"/>
        <c:smooth val="0"/>
        <c:axId val="547962479"/>
        <c:axId val="598384687"/>
      </c:lineChart>
      <c:catAx>
        <c:axId val="60439639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01208911"/>
        <c:crosses val="autoZero"/>
        <c:auto val="1"/>
        <c:lblAlgn val="ctr"/>
        <c:lblOffset val="100"/>
        <c:noMultiLvlLbl val="0"/>
      </c:catAx>
      <c:valAx>
        <c:axId val="601208911"/>
        <c:scaling>
          <c:orientation val="minMax"/>
        </c:scaling>
        <c:delete val="0"/>
        <c:axPos val="l"/>
        <c:majorGridlines>
          <c:spPr>
            <a:ln w="9525" cap="flat" cmpd="sng" algn="ctr">
              <a:solidFill>
                <a:schemeClr val="dk1">
                  <a:lumMod val="15000"/>
                  <a:lumOff val="85000"/>
                </a:schemeClr>
              </a:solidFill>
              <a:round/>
            </a:ln>
            <a:effectLst/>
          </c:spPr>
        </c:majorGridlines>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04396399"/>
        <c:crosses val="autoZero"/>
        <c:crossBetween val="between"/>
      </c:valAx>
      <c:valAx>
        <c:axId val="598384687"/>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47962479"/>
        <c:crosses val="max"/>
        <c:crossBetween val="between"/>
      </c:valAx>
      <c:catAx>
        <c:axId val="547962479"/>
        <c:scaling>
          <c:orientation val="minMax"/>
        </c:scaling>
        <c:delete val="1"/>
        <c:axPos val="b"/>
        <c:numFmt formatCode="General" sourceLinked="1"/>
        <c:majorTickMark val="out"/>
        <c:minorTickMark val="none"/>
        <c:tickLblPos val="nextTo"/>
        <c:crossAx val="598384687"/>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Analytics.xlsx]Channel -Wise !PivotTable19</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VC</a:t>
            </a:r>
            <a:r>
              <a:rPr lang="en-GB" baseline="0"/>
              <a:t> vs Midpoint View</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'Channel -Wise '!$B$75</c:f>
              <c:strCache>
                <c:ptCount val="1"/>
                <c:pt idx="0">
                  <c:v>Sum of Midpoints</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'Channel -Wise '!$A$76:$A$78</c:f>
              <c:strCache>
                <c:ptCount val="2"/>
                <c:pt idx="0">
                  <c:v>CTV</c:v>
                </c:pt>
                <c:pt idx="1">
                  <c:v>OLV</c:v>
                </c:pt>
              </c:strCache>
            </c:strRef>
          </c:cat>
          <c:val>
            <c:numRef>
              <c:f>'Channel -Wise '!$B$76:$B$78</c:f>
              <c:numCache>
                <c:formatCode>General</c:formatCode>
                <c:ptCount val="2"/>
                <c:pt idx="0">
                  <c:v>111427962</c:v>
                </c:pt>
                <c:pt idx="1">
                  <c:v>417261696</c:v>
                </c:pt>
              </c:numCache>
            </c:numRef>
          </c:val>
          <c:extLst>
            <c:ext xmlns:c16="http://schemas.microsoft.com/office/drawing/2014/chart" uri="{C3380CC4-5D6E-409C-BE32-E72D297353CC}">
              <c16:uniqueId val="{00000000-2024-9943-8786-5A5B0A436831}"/>
            </c:ext>
          </c:extLst>
        </c:ser>
        <c:ser>
          <c:idx val="1"/>
          <c:order val="1"/>
          <c:tx>
            <c:strRef>
              <c:f>'Channel -Wise '!$C$75</c:f>
              <c:strCache>
                <c:ptCount val="1"/>
                <c:pt idx="0">
                  <c:v>Sum of VCs</c:v>
                </c:pt>
              </c:strCache>
            </c:strRef>
          </c:tx>
          <c:spPr>
            <a:solidFill>
              <a:schemeClr val="accent2">
                <a:alpha val="85000"/>
              </a:schemeClr>
            </a:solidFill>
            <a:ln w="9525" cap="flat" cmpd="sng" algn="ctr">
              <a:solidFill>
                <a:schemeClr val="lt1">
                  <a:alpha val="50000"/>
                </a:schemeClr>
              </a:solidFill>
              <a:round/>
            </a:ln>
            <a:effectLst/>
          </c:spPr>
          <c:invertIfNegative val="0"/>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'Channel -Wise '!$A$76:$A$78</c:f>
              <c:strCache>
                <c:ptCount val="2"/>
                <c:pt idx="0">
                  <c:v>CTV</c:v>
                </c:pt>
                <c:pt idx="1">
                  <c:v>OLV</c:v>
                </c:pt>
              </c:strCache>
            </c:strRef>
          </c:cat>
          <c:val>
            <c:numRef>
              <c:f>'Channel -Wise '!$C$76:$C$78</c:f>
              <c:numCache>
                <c:formatCode>General</c:formatCode>
                <c:ptCount val="2"/>
                <c:pt idx="0">
                  <c:v>109719599</c:v>
                </c:pt>
                <c:pt idx="1">
                  <c:v>268253112</c:v>
                </c:pt>
              </c:numCache>
            </c:numRef>
          </c:val>
          <c:extLst>
            <c:ext xmlns:c16="http://schemas.microsoft.com/office/drawing/2014/chart" uri="{C3380CC4-5D6E-409C-BE32-E72D297353CC}">
              <c16:uniqueId val="{00000001-2024-9943-8786-5A5B0A436831}"/>
            </c:ext>
          </c:extLst>
        </c:ser>
        <c:dLbls>
          <c:dLblPos val="inEnd"/>
          <c:showLegendKey val="0"/>
          <c:showVal val="1"/>
          <c:showCatName val="0"/>
          <c:showSerName val="0"/>
          <c:showPercent val="0"/>
          <c:showBubbleSize val="0"/>
        </c:dLbls>
        <c:gapWidth val="65"/>
        <c:axId val="245327919"/>
        <c:axId val="245041871"/>
      </c:barChart>
      <c:catAx>
        <c:axId val="2453279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5041871"/>
        <c:crosses val="autoZero"/>
        <c:auto val="1"/>
        <c:lblAlgn val="ctr"/>
        <c:lblOffset val="100"/>
        <c:noMultiLvlLbl val="0"/>
      </c:catAx>
      <c:valAx>
        <c:axId val="2450418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quot;M&quot;" sourceLinked="0"/>
        <c:majorTickMark val="none"/>
        <c:minorTickMark val="none"/>
        <c:tickLblPos val="nextTo"/>
        <c:crossAx val="245327919"/>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Analytics.xlsx]Brand Comparison!Impressions</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Impressions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'Brand Comparison'!$J$5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2-4066-C94D-801F-DD4D13A631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4066-C94D-801F-DD4D13A631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'Brand Comparison'!$I$6:$I$7</c:f>
              <c:strCache>
                <c:ptCount val="2"/>
                <c:pt idx="0">
                  <c:v>Drug A</c:v>
                </c:pt>
                <c:pt idx="1">
                  <c:v>Drug B</c:v>
                </c:pt>
              </c:strCache>
            </c:strRef>
          </c:cat>
          <c:val>
            <c:numRef>
              <c:f>'Brand Comparison'!$J$6:$J$7</c:f>
              <c:numCache>
                <c:formatCode>General</c:formatCode>
                <c:ptCount val="2"/>
                <c:pt idx="0">
                  <c:v>5653578433</c:v>
                </c:pt>
                <c:pt idx="1">
                  <c:v>4408860411</c:v>
                </c:pt>
              </c:numCache>
            </c:numRef>
          </c:val>
          <c:extLst>
            <c:ext xmlns:c16="http://schemas.microsoft.com/office/drawing/2014/chart" uri="{C3380CC4-5D6E-409C-BE32-E72D297353CC}">
              <c16:uniqueId val="{00000000-4066-C94D-801F-DD4D13A631DE}"/>
            </c:ext>
          </c:extLst>
        </c:ser>
        <c:dLbls>
          <c:showLegendKey val="0"/>
          <c:showVal val="0"/>
          <c:showCatName val="0"/>
          <c:showSerName val="0"/>
          <c:showPercent val="1"/>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Analytics.xlsx]Brand Comparison!Prescriptions</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Prescriptions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'Brand Comparison'!$J$9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9C98-E645-9BC2-570BA5362B6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9C98-E645-9BC2-570BA5362B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'Brand Comparison'!$I$10:$I$11</c:f>
              <c:strCache>
                <c:ptCount val="2"/>
                <c:pt idx="0">
                  <c:v>Drug A</c:v>
                </c:pt>
                <c:pt idx="1">
                  <c:v>Drug B</c:v>
                </c:pt>
              </c:strCache>
            </c:strRef>
          </c:cat>
          <c:val>
            <c:numRef>
              <c:f>'Brand Comparison'!$J$10:$J$11</c:f>
              <c:numCache>
                <c:formatCode>General</c:formatCode>
                <c:ptCount val="2"/>
                <c:pt idx="0">
                  <c:v>9901177</c:v>
                </c:pt>
                <c:pt idx="1">
                  <c:v>1210137</c:v>
                </c:pt>
              </c:numCache>
            </c:numRef>
          </c:val>
          <c:extLst>
            <c:ext xmlns:c16="http://schemas.microsoft.com/office/drawing/2014/chart" uri="{C3380CC4-5D6E-409C-BE32-E72D297353CC}">
              <c16:uniqueId val="{00000000-FDB8-7547-A0F4-FEE6CD6E39B8}"/>
            </c:ext>
          </c:extLst>
        </c:ser>
        <c:dLbls>
          <c:showLegendKey val="0"/>
          <c:showVal val="0"/>
          <c:showCatName val="0"/>
          <c:showSerName val="0"/>
          <c:showPercent val="1"/>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Analytics.xlsx]Brand Comparison!Impressions vs Video Complete</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Impressions vs Video Complete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numFmt formatCode="#,##0.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'Brand Comparison'!$B$37</c:f>
              <c:strCache>
                <c:ptCount val="1"/>
                <c:pt idx="0">
                  <c:v>Sum of IMPs</c:v>
                </c:pt>
              </c:strCache>
            </c:strRef>
          </c:tx>
          <c:spPr>
            <a:solidFill>
              <a:schemeClr val="accent1"/>
            </a:solidFill>
            <a:ln>
              <a:noFill/>
            </a:ln>
            <a:effectLst/>
          </c:spPr>
          <c:invertIfNegative val="0"/>
          <c:dLbls>
            <c:numFmt formatCode="#,##0.00,,,\ &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'Brand Comparison'!$A$38:$A$39</c:f>
              <c:strCache>
                <c:ptCount val="2"/>
                <c:pt idx="0">
                  <c:v>Drug A</c:v>
                </c:pt>
                <c:pt idx="1">
                  <c:v>Drug B</c:v>
                </c:pt>
              </c:strCache>
            </c:strRef>
          </c:cat>
          <c:val>
            <c:numRef>
              <c:f>'Brand Comparison'!$B$38:$B$39</c:f>
              <c:numCache>
                <c:formatCode>General</c:formatCode>
                <c:ptCount val="2"/>
                <c:pt idx="0">
                  <c:v>5653578433</c:v>
                </c:pt>
                <c:pt idx="1">
                  <c:v>4408860411</c:v>
                </c:pt>
              </c:numCache>
            </c:numRef>
          </c:val>
          <c:extLst>
            <c:ext xmlns:c16="http://schemas.microsoft.com/office/drawing/2014/chart" uri="{C3380CC4-5D6E-409C-BE32-E72D297353CC}">
              <c16:uniqueId val="{00000000-17CC-7042-BF72-B8ECB86B3BEC}"/>
            </c:ext>
          </c:extLst>
        </c:ser>
        <c:dLbls>
          <c:showLegendKey val="0"/>
          <c:showVal val="1"/>
          <c:showCatName val="0"/>
          <c:showSerName val="0"/>
          <c:showPercent val="0"/>
          <c:showBubbleSize val="0"/>
        </c:dLbls>
        <c:gapWidth val="247"/>
        <c:overlap val="-25"/>
        <c:axId val="135407727"/>
        <c:axId val="135026783"/>
      </c:barChart>
      <c:lineChart>
        <c:grouping val="standard"/>
        <c:varyColors val="0"/>
        <c:ser>
          <c:idx val="1"/>
          <c:order val="1"/>
          <c:tx>
            <c:strRef>
              <c:f>'Brand Comparison'!$C$37</c:f>
              <c:strCache>
                <c:ptCount val="1"/>
                <c:pt idx="0">
                  <c:v>Sum of 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'Brand Comparison'!$A$38:$A$39</c:f>
              <c:strCache>
                <c:ptCount val="2"/>
                <c:pt idx="0">
                  <c:v>Drug A</c:v>
                </c:pt>
                <c:pt idx="1">
                  <c:v>Drug B</c:v>
                </c:pt>
              </c:strCache>
            </c:strRef>
          </c:cat>
          <c:val>
            <c:numRef>
              <c:f>'Brand Comparison'!$C$38:$C$39</c:f>
              <c:numCache>
                <c:formatCode>0.00%</c:formatCode>
                <c:ptCount val="2"/>
                <c:pt idx="0">
                  <c:v>0.10236566784356134</c:v>
                </c:pt>
                <c:pt idx="1">
                  <c:v>8.5730251304161786E-2</c:v>
                </c:pt>
              </c:numCache>
            </c:numRef>
          </c:val>
          <c:smooth val="0"/>
          <c:extLst>
            <c:ext xmlns:c16="http://schemas.microsoft.com/office/drawing/2014/chart" uri="{C3380CC4-5D6E-409C-BE32-E72D297353CC}">
              <c16:uniqueId val="{00000001-17CC-7042-BF72-B8ECB86B3BEC}"/>
            </c:ext>
          </c:extLst>
        </c:ser>
        <c:dLbls>
          <c:showLegendKey val="0"/>
          <c:showVal val="1"/>
          <c:showCatName val="0"/>
          <c:showSerName val="0"/>
          <c:showPercent val="0"/>
          <c:showBubbleSize val="0"/>
        </c:dLbls>
        <c:marker val="1"/>
        <c:smooth val="0"/>
        <c:axId val="142504207"/>
        <c:axId val="142480879"/>
      </c:lineChart>
      <c:catAx>
        <c:axId val="13540772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5026783"/>
        <c:crosses val="autoZero"/>
        <c:auto val="1"/>
        <c:lblAlgn val="ctr"/>
        <c:lblOffset val="100"/>
        <c:noMultiLvlLbl val="0"/>
      </c:catAx>
      <c:valAx>
        <c:axId val="135026783"/>
        <c:scaling>
          <c:orientation val="minMax"/>
        </c:scaling>
        <c:delete val="0"/>
        <c:axPos val="l"/>
        <c:majorGridlines>
          <c:spPr>
            <a:ln w="9525" cap="flat" cmpd="sng" algn="ctr">
              <a:solidFill>
                <a:schemeClr val="dk1">
                  <a:lumMod val="15000"/>
                  <a:lumOff val="85000"/>
                </a:schemeClr>
              </a:solidFill>
              <a:round/>
            </a:ln>
            <a:effectLst/>
          </c:spPr>
        </c:majorGridlines>
        <c:numFmt formatCode="#,##0.00,,,\ &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5407727"/>
        <c:crosses val="autoZero"/>
        <c:crossBetween val="between"/>
      </c:valAx>
      <c:valAx>
        <c:axId val="142480879"/>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2504207"/>
        <c:crosses val="max"/>
        <c:crossBetween val="between"/>
      </c:valAx>
      <c:catAx>
        <c:axId val="142504207"/>
        <c:scaling>
          <c:orientation val="minMax"/>
        </c:scaling>
        <c:delete val="1"/>
        <c:axPos val="b"/>
        <c:numFmt formatCode="General" sourceLinked="1"/>
        <c:majorTickMark val="out"/>
        <c:minorTickMark val="none"/>
        <c:tickLblPos val="nextTo"/>
        <c:crossAx val="142480879"/>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Analytics.xlsx]Brand Comparison!Video Complete vs Sign Up</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Video Complete vs Sign Up</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'Brand Comparison'!$F$37</c:f>
              <c:strCache>
                <c:ptCount val="1"/>
                <c:pt idx="0">
                  <c:v>Sum of VCs</c:v>
                </c:pt>
              </c:strCache>
            </c:strRef>
          </c:tx>
          <c:spPr>
            <a:solidFill>
              <a:schemeClr val="accent1"/>
            </a:solidFill>
            <a:ln>
              <a:noFill/>
            </a:ln>
            <a:effectLst/>
          </c:spPr>
          <c:invertIfNegative val="0"/>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'Brand Comparison'!$E$38:$E$39</c:f>
              <c:strCache>
                <c:ptCount val="2"/>
                <c:pt idx="0">
                  <c:v>Drug A</c:v>
                </c:pt>
                <c:pt idx="1">
                  <c:v>Drug B</c:v>
                </c:pt>
              </c:strCache>
            </c:strRef>
          </c:cat>
          <c:val>
            <c:numRef>
              <c:f>'Brand Comparison'!$F$38:$F$39</c:f>
              <c:numCache>
                <c:formatCode>General</c:formatCode>
                <c:ptCount val="2"/>
                <c:pt idx="0">
                  <c:v>578732332</c:v>
                </c:pt>
                <c:pt idx="1">
                  <c:v>377972711</c:v>
                </c:pt>
              </c:numCache>
            </c:numRef>
          </c:val>
          <c:extLst>
            <c:ext xmlns:c16="http://schemas.microsoft.com/office/drawing/2014/chart" uri="{C3380CC4-5D6E-409C-BE32-E72D297353CC}">
              <c16:uniqueId val="{00000000-D3FF-E940-8449-1523060FD09C}"/>
            </c:ext>
          </c:extLst>
        </c:ser>
        <c:dLbls>
          <c:showLegendKey val="0"/>
          <c:showVal val="1"/>
          <c:showCatName val="0"/>
          <c:showSerName val="0"/>
          <c:showPercent val="0"/>
          <c:showBubbleSize val="0"/>
        </c:dLbls>
        <c:gapWidth val="247"/>
        <c:overlap val="-25"/>
        <c:axId val="137635855"/>
        <c:axId val="134750207"/>
      </c:barChart>
      <c:lineChart>
        <c:grouping val="standard"/>
        <c:varyColors val="0"/>
        <c:ser>
          <c:idx val="1"/>
          <c:order val="1"/>
          <c:tx>
            <c:strRef>
              <c:f>'Brand Comparison'!$G$37</c:f>
              <c:strCache>
                <c:ptCount val="1"/>
                <c:pt idx="0">
                  <c:v>Sum of Sign Up%</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'Brand Comparison'!$E$38:$E$39</c:f>
              <c:strCache>
                <c:ptCount val="2"/>
                <c:pt idx="0">
                  <c:v>Drug A</c:v>
                </c:pt>
                <c:pt idx="1">
                  <c:v>Drug B</c:v>
                </c:pt>
              </c:strCache>
            </c:strRef>
          </c:cat>
          <c:val>
            <c:numRef>
              <c:f>'Brand Comparison'!$G$38:$G$39</c:f>
              <c:numCache>
                <c:formatCode>0.00%</c:formatCode>
                <c:ptCount val="2"/>
                <c:pt idx="0">
                  <c:v>7.9461724284656005E-2</c:v>
                </c:pt>
                <c:pt idx="1">
                  <c:v>1.3831667863450596E-2</c:v>
                </c:pt>
              </c:numCache>
            </c:numRef>
          </c:val>
          <c:smooth val="0"/>
          <c:extLst>
            <c:ext xmlns:c16="http://schemas.microsoft.com/office/drawing/2014/chart" uri="{C3380CC4-5D6E-409C-BE32-E72D297353CC}">
              <c16:uniqueId val="{00000001-D3FF-E940-8449-1523060FD09C}"/>
            </c:ext>
          </c:extLst>
        </c:ser>
        <c:dLbls>
          <c:showLegendKey val="0"/>
          <c:showVal val="1"/>
          <c:showCatName val="0"/>
          <c:showSerName val="0"/>
          <c:showPercent val="0"/>
          <c:showBubbleSize val="0"/>
        </c:dLbls>
        <c:marker val="1"/>
        <c:smooth val="0"/>
        <c:axId val="140527695"/>
        <c:axId val="133920015"/>
      </c:lineChart>
      <c:catAx>
        <c:axId val="13763585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4750207"/>
        <c:crosses val="autoZero"/>
        <c:auto val="1"/>
        <c:lblAlgn val="ctr"/>
        <c:lblOffset val="100"/>
        <c:noMultiLvlLbl val="0"/>
      </c:catAx>
      <c:valAx>
        <c:axId val="134750207"/>
        <c:scaling>
          <c:orientation val="minMax"/>
        </c:scaling>
        <c:delete val="0"/>
        <c:axPos val="l"/>
        <c:majorGridlines>
          <c:spPr>
            <a:ln w="9525" cap="flat" cmpd="sng" algn="ctr">
              <a:solidFill>
                <a:schemeClr val="dk1">
                  <a:lumMod val="15000"/>
                  <a:lumOff val="85000"/>
                </a:schemeClr>
              </a:solidFill>
              <a:round/>
            </a:ln>
            <a:effectLst/>
          </c:spPr>
        </c:majorGridlines>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7635855"/>
        <c:crosses val="autoZero"/>
        <c:crossBetween val="between"/>
      </c:valAx>
      <c:valAx>
        <c:axId val="133920015"/>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0527695"/>
        <c:crosses val="max"/>
        <c:crossBetween val="between"/>
      </c:valAx>
      <c:catAx>
        <c:axId val="140527695"/>
        <c:scaling>
          <c:orientation val="minMax"/>
        </c:scaling>
        <c:delete val="1"/>
        <c:axPos val="b"/>
        <c:numFmt formatCode="General" sourceLinked="1"/>
        <c:majorTickMark val="out"/>
        <c:minorTickMark val="none"/>
        <c:tickLblPos val="nextTo"/>
        <c:crossAx val="133920015"/>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Analytics.xlsx]Brand Comparison!Sign Up vs Prescriptions</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Sign Up vs Prescriptions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'Brand Comparison'!$J$37</c:f>
              <c:strCache>
                <c:ptCount val="1"/>
                <c:pt idx="0">
                  <c:v>Sum of Patients (cume.)</c:v>
                </c:pt>
              </c:strCache>
            </c:strRef>
          </c:tx>
          <c:spPr>
            <a:solidFill>
              <a:schemeClr val="accent1"/>
            </a:solidFill>
            <a:ln>
              <a:noFill/>
            </a:ln>
            <a:effectLst/>
          </c:spPr>
          <c:invertIfNegative val="0"/>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'Brand Comparison'!$I$38:$I$39</c:f>
              <c:strCache>
                <c:ptCount val="2"/>
                <c:pt idx="0">
                  <c:v>Drug A</c:v>
                </c:pt>
                <c:pt idx="1">
                  <c:v>Drug B</c:v>
                </c:pt>
              </c:strCache>
            </c:strRef>
          </c:cat>
          <c:val>
            <c:numRef>
              <c:f>'Brand Comparison'!$J$38:$J$39</c:f>
              <c:numCache>
                <c:formatCode>General</c:formatCode>
                <c:ptCount val="2"/>
                <c:pt idx="0">
                  <c:v>45987069</c:v>
                </c:pt>
                <c:pt idx="1">
                  <c:v>5227993</c:v>
                </c:pt>
              </c:numCache>
            </c:numRef>
          </c:val>
          <c:extLst>
            <c:ext xmlns:c16="http://schemas.microsoft.com/office/drawing/2014/chart" uri="{C3380CC4-5D6E-409C-BE32-E72D297353CC}">
              <c16:uniqueId val="{00000000-6533-0846-A8BC-F91007568A56}"/>
            </c:ext>
          </c:extLst>
        </c:ser>
        <c:dLbls>
          <c:showLegendKey val="0"/>
          <c:showVal val="1"/>
          <c:showCatName val="0"/>
          <c:showSerName val="0"/>
          <c:showPercent val="0"/>
          <c:showBubbleSize val="0"/>
        </c:dLbls>
        <c:gapWidth val="247"/>
        <c:overlap val="-25"/>
        <c:axId val="141655071"/>
        <c:axId val="162894175"/>
      </c:barChart>
      <c:lineChart>
        <c:grouping val="standard"/>
        <c:varyColors val="0"/>
        <c:ser>
          <c:idx val="1"/>
          <c:order val="1"/>
          <c:tx>
            <c:strRef>
              <c:f>'Brand Comparison'!$K$37</c:f>
              <c:strCache>
                <c:ptCount val="1"/>
                <c:pt idx="0">
                  <c:v>Sum of NBRx %</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'Brand Comparison'!$I$38:$I$39</c:f>
              <c:strCache>
                <c:ptCount val="2"/>
                <c:pt idx="0">
                  <c:v>Drug A</c:v>
                </c:pt>
                <c:pt idx="1">
                  <c:v>Drug B</c:v>
                </c:pt>
              </c:strCache>
            </c:strRef>
          </c:cat>
          <c:val>
            <c:numRef>
              <c:f>'Brand Comparison'!$K$38:$K$39</c:f>
              <c:numCache>
                <c:formatCode>0.00%</c:formatCode>
                <c:ptCount val="2"/>
                <c:pt idx="0">
                  <c:v>0.21530350194747136</c:v>
                </c:pt>
                <c:pt idx="1">
                  <c:v>0.23147257465723461</c:v>
                </c:pt>
              </c:numCache>
            </c:numRef>
          </c:val>
          <c:smooth val="0"/>
          <c:extLst>
            <c:ext xmlns:c16="http://schemas.microsoft.com/office/drawing/2014/chart" uri="{C3380CC4-5D6E-409C-BE32-E72D297353CC}">
              <c16:uniqueId val="{00000001-6533-0846-A8BC-F91007568A56}"/>
            </c:ext>
          </c:extLst>
        </c:ser>
        <c:dLbls>
          <c:showLegendKey val="0"/>
          <c:showVal val="1"/>
          <c:showCatName val="0"/>
          <c:showSerName val="0"/>
          <c:showPercent val="0"/>
          <c:showBubbleSize val="0"/>
        </c:dLbls>
        <c:marker val="1"/>
        <c:smooth val="0"/>
        <c:axId val="142534975"/>
        <c:axId val="142443855"/>
      </c:lineChart>
      <c:catAx>
        <c:axId val="14165507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62894175"/>
        <c:crosses val="autoZero"/>
        <c:auto val="1"/>
        <c:lblAlgn val="ctr"/>
        <c:lblOffset val="100"/>
        <c:noMultiLvlLbl val="0"/>
      </c:catAx>
      <c:valAx>
        <c:axId val="162894175"/>
        <c:scaling>
          <c:orientation val="minMax"/>
        </c:scaling>
        <c:delete val="0"/>
        <c:axPos val="l"/>
        <c:majorGridlines>
          <c:spPr>
            <a:ln w="9525" cap="flat" cmpd="sng" algn="ctr">
              <a:solidFill>
                <a:schemeClr val="dk1">
                  <a:lumMod val="15000"/>
                  <a:lumOff val="85000"/>
                </a:schemeClr>
              </a:solidFill>
              <a:round/>
            </a:ln>
            <a:effectLst/>
          </c:spPr>
        </c:majorGridlines>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1655071"/>
        <c:crosses val="autoZero"/>
        <c:crossBetween val="between"/>
      </c:valAx>
      <c:valAx>
        <c:axId val="142443855"/>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2534975"/>
        <c:crosses val="max"/>
        <c:crossBetween val="between"/>
      </c:valAx>
      <c:catAx>
        <c:axId val="142534975"/>
        <c:scaling>
          <c:orientation val="minMax"/>
        </c:scaling>
        <c:delete val="1"/>
        <c:axPos val="b"/>
        <c:numFmt formatCode="General" sourceLinked="1"/>
        <c:majorTickMark val="out"/>
        <c:minorTickMark val="none"/>
        <c:tickLblPos val="nextTo"/>
        <c:crossAx val="142443855"/>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50800</xdr:colOff>
      <xdr:row>10</xdr:row>
      <xdr:rowOff>57150</xdr:rowOff>
    </xdr:from>
    <xdr:to>
      <xdr:col>2</xdr:col>
      <xdr:colOff>952500</xdr:colOff>
      <xdr:row>28</xdr:row>
      <xdr:rowOff>25400</xdr:rowOff>
    </xdr:to>
    <xdr:graphicFrame macro="">
      <xdr:nvGraphicFramePr>
        <xdr:cNvPr id="3" name="Chart 2">
          <a:extLst>
            <a:ext uri="{FF2B5EF4-FFF2-40B4-BE49-F238E27FC236}">
              <a16:creationId xmlns:a16="http://schemas.microsoft.com/office/drawing/2014/main" id="{B5C7BB8E-40E3-6667-996D-CCC1C24C5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1130300</xdr:colOff>
      <xdr:row>10</xdr:row>
      <xdr:rowOff>63500</xdr:rowOff>
    </xdr:from>
    <xdr:to>
      <xdr:col>6</xdr:col>
      <xdr:colOff>1181100</xdr:colOff>
      <xdr:row>28</xdr:row>
      <xdr:rowOff>25400</xdr:rowOff>
    </xdr:to>
    <xdr:graphicFrame macro="">
      <xdr:nvGraphicFramePr>
        <xdr:cNvPr id="4" name="Chart 3">
          <a:extLst>
            <a:ext uri="{FF2B5EF4-FFF2-40B4-BE49-F238E27FC236}">
              <a16:creationId xmlns:a16="http://schemas.microsoft.com/office/drawing/2014/main" id="{B13E3853-8584-3715-4344-49E86458C3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1377950</xdr:colOff>
      <xdr:row>10</xdr:row>
      <xdr:rowOff>50800</xdr:rowOff>
    </xdr:from>
    <xdr:to>
      <xdr:col>10</xdr:col>
      <xdr:colOff>1231900</xdr:colOff>
      <xdr:row>28</xdr:row>
      <xdr:rowOff>50800</xdr:rowOff>
    </xdr:to>
    <xdr:graphicFrame macro="">
      <xdr:nvGraphicFramePr>
        <xdr:cNvPr id="5" name="Chart 4">
          <a:extLst>
            <a:ext uri="{FF2B5EF4-FFF2-40B4-BE49-F238E27FC236}">
              <a16:creationId xmlns:a16="http://schemas.microsoft.com/office/drawing/2014/main" id="{8A80A127-18E1-1D3A-E390-AD74FD907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3</xdr:row>
      <xdr:rowOff>177800</xdr:rowOff>
    </xdr:from>
    <xdr:to>
      <xdr:col>0</xdr:col>
      <xdr:colOff>1701800</xdr:colOff>
      <xdr:row>9</xdr:row>
      <xdr:rowOff>177800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EC74F9A8-0CC1-36E1-92BB-09908B88F49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1600" y="787400"/>
              <a:ext cx="2819400" cy="1041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1854200</xdr:colOff>
      <xdr:row>3</xdr:row>
      <xdr:rowOff>177800</xdr:rowOff>
    </xdr:from>
    <xdr:to>
      <xdr:col>1</xdr:col>
      <xdr:colOff>1600200</xdr:colOff>
      <xdr:row>9</xdr:row>
      <xdr:rowOff>165100</xdr:rowOff>
    </xdr:to>
    <mc:AlternateContent xmlns:mc="http://schemas.openxmlformats.org/markup-compatibility/2006">
      <mc:Choice xmlns:a14="http://schemas.microsoft.com/office/drawing/2010/main" Requires="a14">
        <xdr:graphicFrame macro="">
          <xdr:nvGraphicFramePr>
            <xdr:cNvPr id="7" name="Brand">
              <a:extLst>
                <a:ext uri="{FF2B5EF4-FFF2-40B4-BE49-F238E27FC236}">
                  <a16:creationId xmlns:a16="http://schemas.microsoft.com/office/drawing/2014/main" id="{5D60C2B2-8AE1-F2D9-C545-1821F477F494}"/>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854200" y="787400"/>
              <a:ext cx="1638300" cy="1206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1397000</xdr:colOff>
      <xdr:row>10</xdr:row>
      <xdr:rowOff>57150</xdr:rowOff>
    </xdr:from>
    <xdr:to>
      <xdr:col>13</xdr:col>
      <xdr:colOff>0</xdr:colOff>
      <xdr:row>28</xdr:row>
      <xdr:rowOff>50800</xdr:rowOff>
    </xdr:to>
    <xdr:graphicFrame macro="">
      <xdr:nvGraphicFramePr>
        <xdr:cNvPr id="10" name="Chart 9">
          <a:extLst>
            <a:ext uri="{FF2B5EF4-FFF2-40B4-BE49-F238E27FC236}">
              <a16:creationId xmlns:a16="http://schemas.microsoft.com/office/drawing/2014/main" id="{8B294CD0-EC7C-E013-02B4-EFE547359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1739900</xdr:colOff>
      <xdr:row>3</xdr:row>
      <xdr:rowOff>139700</xdr:rowOff>
    </xdr:from>
    <xdr:to>
      <xdr:col>2</xdr:col>
      <xdr:colOff>1676400</xdr:colOff>
      <xdr:row>9</xdr:row>
      <xdr:rowOff>177800</xdr:rowOff>
    </xdr:to>
    <mc:AlternateContent xmlns:mc="http://schemas.openxmlformats.org/markup-compatibility/2006">
      <mc:Choice xmlns:a14="http://schemas.microsoft.com/office/drawing/2010/main" Requires="a14">
        <xdr:graphicFrame macro="">
          <xdr:nvGraphicFramePr>
            <xdr:cNvPr id="2" name="Market">
              <a:extLst>
                <a:ext uri="{FF2B5EF4-FFF2-40B4-BE49-F238E27FC236}">
                  <a16:creationId xmlns:a16="http://schemas.microsoft.com/office/drawing/2014/main" id="{8699977F-8B75-5255-6A70-AA400BB67D6C}"/>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dr:sp macro="" textlink="">
          <xdr:nvSpPr>
            <xdr:cNvPr id="0" name=""/>
            <xdr:cNvSpPr>
              <a:spLocks noTextEdit="1"/>
            </xdr:cNvSpPr>
          </xdr:nvSpPr>
          <xdr:spPr>
            <a:xfrm>
              <a:off x="3632200" y="749300"/>
              <a:ext cx="1828800" cy="1257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1847850</xdr:colOff>
      <xdr:row>3</xdr:row>
      <xdr:rowOff>139700</xdr:rowOff>
    </xdr:from>
    <xdr:to>
      <xdr:col>3</xdr:col>
      <xdr:colOff>38100</xdr:colOff>
      <xdr:row>17</xdr:row>
      <xdr:rowOff>152400</xdr:rowOff>
    </xdr:to>
    <xdr:graphicFrame macro="">
      <xdr:nvGraphicFramePr>
        <xdr:cNvPr id="2" name="Chart 1">
          <a:extLst>
            <a:ext uri="{FF2B5EF4-FFF2-40B4-BE49-F238E27FC236}">
              <a16:creationId xmlns:a16="http://schemas.microsoft.com/office/drawing/2014/main" id="{DAA90050-7E00-B779-92DD-BC78D2EBF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3</xdr:row>
      <xdr:rowOff>139700</xdr:rowOff>
    </xdr:from>
    <xdr:to>
      <xdr:col>6</xdr:col>
      <xdr:colOff>393700</xdr:colOff>
      <xdr:row>17</xdr:row>
      <xdr:rowOff>139700</xdr:rowOff>
    </xdr:to>
    <xdr:graphicFrame macro="">
      <xdr:nvGraphicFramePr>
        <xdr:cNvPr id="3" name="Chart 2">
          <a:extLst>
            <a:ext uri="{FF2B5EF4-FFF2-40B4-BE49-F238E27FC236}">
              <a16:creationId xmlns:a16="http://schemas.microsoft.com/office/drawing/2014/main" id="{625312FC-73B8-3994-DCF4-EF4882272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25400</xdr:rowOff>
    </xdr:from>
    <xdr:to>
      <xdr:col>3</xdr:col>
      <xdr:colOff>25400</xdr:colOff>
      <xdr:row>35</xdr:row>
      <xdr:rowOff>139700</xdr:rowOff>
    </xdr:to>
    <xdr:graphicFrame macro="">
      <xdr:nvGraphicFramePr>
        <xdr:cNvPr id="5" name="Chart 4">
          <a:extLst>
            <a:ext uri="{FF2B5EF4-FFF2-40B4-BE49-F238E27FC236}">
              <a16:creationId xmlns:a16="http://schemas.microsoft.com/office/drawing/2014/main" id="{DA0B6D05-DC8F-8838-6336-AA4AEB36E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18</xdr:row>
      <xdr:rowOff>38100</xdr:rowOff>
    </xdr:from>
    <xdr:to>
      <xdr:col>7</xdr:col>
      <xdr:colOff>25400</xdr:colOff>
      <xdr:row>35</xdr:row>
      <xdr:rowOff>146050</xdr:rowOff>
    </xdr:to>
    <xdr:graphicFrame macro="">
      <xdr:nvGraphicFramePr>
        <xdr:cNvPr id="6" name="Chart 5">
          <a:extLst>
            <a:ext uri="{FF2B5EF4-FFF2-40B4-BE49-F238E27FC236}">
              <a16:creationId xmlns:a16="http://schemas.microsoft.com/office/drawing/2014/main" id="{F2A81C43-9115-BEE9-DDB1-ADD1A5680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133350</xdr:colOff>
      <xdr:row>18</xdr:row>
      <xdr:rowOff>38100</xdr:rowOff>
    </xdr:from>
    <xdr:to>
      <xdr:col>10</xdr:col>
      <xdr:colOff>1854200</xdr:colOff>
      <xdr:row>35</xdr:row>
      <xdr:rowOff>146050</xdr:rowOff>
    </xdr:to>
    <xdr:graphicFrame macro="">
      <xdr:nvGraphicFramePr>
        <xdr:cNvPr id="7" name="Chart 6">
          <a:extLst>
            <a:ext uri="{FF2B5EF4-FFF2-40B4-BE49-F238E27FC236}">
              <a16:creationId xmlns:a16="http://schemas.microsoft.com/office/drawing/2014/main" id="{F8F63C3F-A59E-793E-69CA-B28631516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152400</xdr:rowOff>
    </xdr:from>
    <xdr:to>
      <xdr:col>0</xdr:col>
      <xdr:colOff>1701800</xdr:colOff>
      <xdr:row>15</xdr:row>
      <xdr:rowOff>114300</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5DC107E6-C5EB-40C4-216E-1DB07AF11BF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762000"/>
              <a:ext cx="1701800" cy="2400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520700</xdr:colOff>
      <xdr:row>3</xdr:row>
      <xdr:rowOff>133350</xdr:rowOff>
    </xdr:from>
    <xdr:to>
      <xdr:col>10</xdr:col>
      <xdr:colOff>1790700</xdr:colOff>
      <xdr:row>17</xdr:row>
      <xdr:rowOff>152400</xdr:rowOff>
    </xdr:to>
    <xdr:graphicFrame macro="">
      <xdr:nvGraphicFramePr>
        <xdr:cNvPr id="10" name="Chart 9">
          <a:extLst>
            <a:ext uri="{FF2B5EF4-FFF2-40B4-BE49-F238E27FC236}">
              <a16:creationId xmlns:a16="http://schemas.microsoft.com/office/drawing/2014/main" id="{ADC63E6A-EF49-A818-9FF3-658FB34EB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1104900</xdr:colOff>
      <xdr:row>3</xdr:row>
      <xdr:rowOff>69850</xdr:rowOff>
    </xdr:from>
    <xdr:to>
      <xdr:col>11</xdr:col>
      <xdr:colOff>0</xdr:colOff>
      <xdr:row>19</xdr:row>
      <xdr:rowOff>0</xdr:rowOff>
    </xdr:to>
    <xdr:graphicFrame macro="">
      <xdr:nvGraphicFramePr>
        <xdr:cNvPr id="2" name="Chart 1">
          <a:extLst>
            <a:ext uri="{FF2B5EF4-FFF2-40B4-BE49-F238E27FC236}">
              <a16:creationId xmlns:a16="http://schemas.microsoft.com/office/drawing/2014/main" id="{0B7AD34E-A07C-34CC-047C-3C032E849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3</xdr:row>
      <xdr:rowOff>76200</xdr:rowOff>
    </xdr:from>
    <xdr:to>
      <xdr:col>1</xdr:col>
      <xdr:colOff>825500</xdr:colOff>
      <xdr:row>11</xdr:row>
      <xdr:rowOff>139700</xdr:rowOff>
    </xdr:to>
    <mc:AlternateContent xmlns:mc="http://schemas.openxmlformats.org/markup-compatibility/2006" xmlns:a14="http://schemas.microsoft.com/office/drawing/2010/main">
      <mc:Choice Requires="a14">
        <xdr:graphicFrame macro="">
          <xdr:nvGraphicFramePr>
            <xdr:cNvPr id="3" name="Brand 1">
              <a:extLst>
                <a:ext uri="{FF2B5EF4-FFF2-40B4-BE49-F238E27FC236}">
                  <a16:creationId xmlns:a16="http://schemas.microsoft.com/office/drawing/2014/main" id="{011AD158-4C2F-17CD-C3BE-B4CA6E54F4F1}"/>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76200" y="685800"/>
              <a:ext cx="2374900" cy="1689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1098550</xdr:colOff>
      <xdr:row>19</xdr:row>
      <xdr:rowOff>101600</xdr:rowOff>
    </xdr:from>
    <xdr:to>
      <xdr:col>10</xdr:col>
      <xdr:colOff>1587500</xdr:colOff>
      <xdr:row>34</xdr:row>
      <xdr:rowOff>165100</xdr:rowOff>
    </xdr:to>
    <xdr:graphicFrame macro="">
      <xdr:nvGraphicFramePr>
        <xdr:cNvPr id="4" name="Chart 3">
          <a:extLst>
            <a:ext uri="{FF2B5EF4-FFF2-40B4-BE49-F238E27FC236}">
              <a16:creationId xmlns:a16="http://schemas.microsoft.com/office/drawing/2014/main" id="{8C735C01-3129-78AB-8D77-FF2A8C707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76200</xdr:colOff>
      <xdr:row>12</xdr:row>
      <xdr:rowOff>101600</xdr:rowOff>
    </xdr:from>
    <xdr:to>
      <xdr:col>1</xdr:col>
      <xdr:colOff>800100</xdr:colOff>
      <xdr:row>34</xdr:row>
      <xdr:rowOff>25400</xdr:rowOff>
    </xdr:to>
    <mc:AlternateContent xmlns:mc="http://schemas.openxmlformats.org/markup-compatibility/2006">
      <mc:Choice xmlns:a14="http://schemas.microsoft.com/office/drawing/2010/main" Requires="a14">
        <xdr:graphicFrame macro="">
          <xdr:nvGraphicFramePr>
            <xdr:cNvPr id="5" name="Channel">
              <a:extLst>
                <a:ext uri="{FF2B5EF4-FFF2-40B4-BE49-F238E27FC236}">
                  <a16:creationId xmlns:a16="http://schemas.microsoft.com/office/drawing/2014/main" id="{2900A8A6-2D41-E5F9-444E-76D239F477F3}"/>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76200" y="2540000"/>
              <a:ext cx="2349500" cy="4394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ple" refreshedDate="45613.404942129629" createdVersion="8" refreshedVersion="8" minRefreshableVersion="3" recordCount="443" xr:uid="{FF65F8F4-59FB-B549-9F3B-B8B19E5FCAF5}">
  <cacheSource type="worksheet">
    <worksheetSource name="Raw_Data"/>
  </cacheSource>
  <cacheFields count="16">
    <cacheField name="Year" numFmtId="0">
      <sharedItems containsSemiMixedTypes="0" containsString="0" containsNumber="1" containsInteger="1" minValue="2022" maxValue="2023" count="2">
        <n v="2022"/>
        <n v="2023"/>
      </sharedItems>
    </cacheField>
    <cacheField name="Date" numFmtId="14">
      <sharedItems containsSemiMixedTypes="0" containsNonDate="0" containsDate="1" containsString="0" minDate="2022-01-01T00:00:00" maxDate="2023-12-02T00:00:00" count="23">
        <d v="2022-01-01T00:00:00"/>
        <d v="2022-02-01T00:00:00"/>
        <d v="2022-03-01T00:00:00"/>
        <d v="2022-04-01T00:00:00"/>
        <d v="2022-05-01T00:00:00"/>
        <d v="2022-06-01T00:00:00"/>
        <d v="2022-07-01T00:00:00"/>
        <d v="2022-08-01T00:00:00"/>
        <d v="2022-09-01T00:00:00"/>
        <d v="2022-10-01T00:00:00"/>
        <d v="2022-12-01T00:00:00"/>
        <d v="2023-01-01T00:00:00"/>
        <d v="2023-02-01T00:00:00"/>
        <d v="2023-03-01T00:00:00"/>
        <d v="2023-04-01T00:00:00"/>
        <d v="2023-05-01T00:00:00"/>
        <d v="2023-06-01T00:00:00"/>
        <d v="2023-07-01T00:00:00"/>
        <d v="2023-08-01T00:00:00"/>
        <d v="2023-09-01T00:00:00"/>
        <d v="2023-10-01T00:00:00"/>
        <d v="2023-11-01T00:00:00"/>
        <d v="2023-12-01T00:00:00"/>
      </sharedItems>
      <fieldGroup base="1">
        <rangePr groupBy="months" startDate="2022-01-01T00:00:00" endDate="2023-12-02T00:00:00"/>
        <groupItems count="14">
          <s v="&lt;01/01/22"/>
          <s v="Jan"/>
          <s v="Feb"/>
          <s v="Mar"/>
          <s v="Apr"/>
          <s v="May"/>
          <s v="Jun"/>
          <s v="Jul"/>
          <s v="Aug"/>
          <s v="Sep"/>
          <s v="Oct"/>
          <s v="Nov"/>
          <s v="Dec"/>
          <s v="&gt;02/12/23"/>
        </groupItems>
      </fieldGroup>
    </cacheField>
    <cacheField name="Brand" numFmtId="0">
      <sharedItems count="2">
        <s v="Drug A"/>
        <s v="Drug B"/>
      </sharedItems>
    </cacheField>
    <cacheField name="Channel" numFmtId="0">
      <sharedItems count="7">
        <s v="CTV"/>
        <s v="Display"/>
        <s v="Media + Visits"/>
        <s v="OLV"/>
        <s v="Paid Social"/>
        <s v="SEM"/>
        <s v="Total Media"/>
      </sharedItems>
    </cacheField>
    <cacheField name="Market" numFmtId="0">
      <sharedItems count="3">
        <s v="GM"/>
        <s v="ALL"/>
        <s v="SL"/>
      </sharedItems>
    </cacheField>
    <cacheField name="IMPs" numFmtId="0">
      <sharedItems containsString="0" containsBlank="1" containsNumber="1" containsInteger="1" minValue="28" maxValue="607755185"/>
    </cacheField>
    <cacheField name="Clicks" numFmtId="0">
      <sharedItems containsString="0" containsBlank="1" containsNumber="1" containsInteger="1" minValue="1" maxValue="925153"/>
    </cacheField>
    <cacheField name="VCs" numFmtId="0">
      <sharedItems containsString="0" containsBlank="1" containsNumber="1" containsInteger="1" minValue="2016215" maxValue="99073206"/>
    </cacheField>
    <cacheField name="Midpoints" numFmtId="0">
      <sharedItems containsString="0" containsBlank="1" containsNumber="1" containsInteger="1" minValue="3162058" maxValue="100426163"/>
    </cacheField>
    <cacheField name="Patients (cume.)" numFmtId="0">
      <sharedItems containsString="0" containsBlank="1" containsNumber="1" containsInteger="1" minValue="7828" maxValue="4269212" count="108">
        <m/>
        <n v="61234"/>
        <n v="406864"/>
        <n v="7828"/>
        <n v="68012"/>
        <n v="126372"/>
        <n v="592140"/>
        <n v="13663"/>
        <n v="95283"/>
        <n v="166990"/>
        <n v="677676"/>
        <n v="22872"/>
        <n v="123442"/>
        <n v="213769"/>
        <n v="766600"/>
        <n v="29974"/>
        <n v="137249"/>
        <n v="267888"/>
        <n v="881966"/>
        <n v="37186"/>
        <n v="155675"/>
        <n v="324173"/>
        <n v="1015666"/>
        <n v="43704"/>
        <n v="168397"/>
        <n v="382272"/>
        <n v="1229164"/>
        <n v="51812"/>
        <n v="188846"/>
        <n v="446039"/>
        <n v="1207715"/>
        <n v="58639"/>
        <n v="198820"/>
        <n v="513427"/>
        <n v="1286525"/>
        <n v="65047"/>
        <n v="208525"/>
        <n v="606004"/>
        <n v="1430188"/>
        <n v="71008"/>
        <n v="225063"/>
        <n v="1480624"/>
        <n v="3250104"/>
        <n v="160620"/>
        <n v="490283"/>
        <n v="125000"/>
        <n v="1084086"/>
        <n v="8121"/>
        <n v="126299"/>
        <n v="20367"/>
        <n v="243695"/>
        <n v="1613056"/>
        <n v="15583"/>
        <n v="186976"/>
        <n v="33896"/>
        <n v="401970"/>
        <n v="2081986"/>
        <n v="24367"/>
        <n v="235832"/>
        <n v="65856"/>
        <n v="547076"/>
        <n v="2392677"/>
        <n v="594842"/>
        <n v="33987"/>
        <n v="275574"/>
        <n v="85517"/>
        <n v="680609"/>
        <n v="264859"/>
        <n v="771665"/>
        <n v="43885"/>
        <n v="303477"/>
        <n v="103860"/>
        <n v="819762"/>
        <n v="2859044"/>
        <n v="885872"/>
        <n v="53487"/>
        <n v="324020"/>
        <n v="125676"/>
        <n v="947767"/>
        <n v="3205663"/>
        <n v="966646"/>
        <n v="64759"/>
        <n v="349429"/>
        <n v="138212"/>
        <n v="1072562"/>
        <n v="3426410"/>
        <n v="1221790"/>
        <n v="73691"/>
        <n v="367373"/>
        <n v="146271"/>
        <n v="1268794"/>
        <n v="3638128"/>
        <n v="1252646"/>
        <n v="84196"/>
        <n v="390002"/>
        <n v="152870"/>
        <n v="1269729"/>
        <n v="3959678"/>
        <n v="1281242"/>
        <n v="94969"/>
        <n v="414102"/>
        <n v="164816"/>
        <n v="1381206"/>
        <n v="4269212"/>
        <n v="1459397"/>
        <n v="106040"/>
        <n v="439012"/>
        <n v="175471"/>
      </sharedItems>
    </cacheField>
    <cacheField name="NBRx (cume.)" numFmtId="0">
      <sharedItems containsString="0" containsBlank="1" containsNumber="1" containsInteger="1" minValue="3165" maxValue="695507"/>
    </cacheField>
    <cacheField name="VC%" numFmtId="0" formula="IFERROR(VCs/IMPs,0)" databaseField="0"/>
    <cacheField name="CTR%" numFmtId="0" formula="IFERROR(Clicks/IMPs,0)" databaseField="0"/>
    <cacheField name="NBRx %" numFmtId="0" formula="IFERROR('NBRx (cume.)'/'Patients (cume.)',0)" databaseField="0"/>
    <cacheField name="Sign Up%" numFmtId="0" formula="IFERROR('Patients (cume.)'/VCs,0)" databaseField="0"/>
    <cacheField name="Conv Rate" numFmtId="0" formula="IFERROR('NBRx (cume.)' /IMPs,0)" databaseField="0"/>
  </cacheFields>
  <extLst>
    <ext xmlns:x14="http://schemas.microsoft.com/office/spreadsheetml/2009/9/main" uri="{725AE2AE-9491-48be-B2B4-4EB974FC3084}">
      <x14:pivotCacheDefinition pivotCacheId="917256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
  <r>
    <x v="0"/>
    <x v="0"/>
    <x v="0"/>
    <x v="0"/>
    <x v="0"/>
    <n v="14603122"/>
    <n v="296"/>
    <n v="13821749"/>
    <n v="13544592"/>
    <x v="0"/>
    <m/>
  </r>
  <r>
    <x v="0"/>
    <x v="0"/>
    <x v="0"/>
    <x v="1"/>
    <x v="0"/>
    <n v="173634509"/>
    <n v="74957"/>
    <m/>
    <m/>
    <x v="0"/>
    <m/>
  </r>
  <r>
    <x v="0"/>
    <x v="0"/>
    <x v="0"/>
    <x v="2"/>
    <x v="1"/>
    <m/>
    <m/>
    <m/>
    <m/>
    <x v="1"/>
    <n v="25133"/>
  </r>
  <r>
    <x v="0"/>
    <x v="0"/>
    <x v="0"/>
    <x v="3"/>
    <x v="0"/>
    <n v="53539514"/>
    <n v="22791"/>
    <n v="9559486"/>
    <n v="5141796"/>
    <x v="0"/>
    <m/>
  </r>
  <r>
    <x v="0"/>
    <x v="0"/>
    <x v="0"/>
    <x v="4"/>
    <x v="0"/>
    <n v="42338339"/>
    <n v="84304"/>
    <m/>
    <m/>
    <x v="0"/>
    <m/>
  </r>
  <r>
    <x v="0"/>
    <x v="0"/>
    <x v="0"/>
    <x v="5"/>
    <x v="0"/>
    <m/>
    <n v="493819"/>
    <m/>
    <m/>
    <x v="0"/>
    <m/>
  </r>
  <r>
    <x v="0"/>
    <x v="0"/>
    <x v="0"/>
    <x v="5"/>
    <x v="2"/>
    <m/>
    <n v="5561"/>
    <m/>
    <m/>
    <x v="0"/>
    <m/>
  </r>
  <r>
    <x v="0"/>
    <x v="0"/>
    <x v="0"/>
    <x v="6"/>
    <x v="1"/>
    <m/>
    <m/>
    <m/>
    <m/>
    <x v="2"/>
    <m/>
  </r>
  <r>
    <x v="0"/>
    <x v="0"/>
    <x v="1"/>
    <x v="0"/>
    <x v="0"/>
    <n v="52079631"/>
    <n v="4332"/>
    <n v="49631308"/>
    <n v="50382213"/>
    <x v="0"/>
    <m/>
  </r>
  <r>
    <x v="0"/>
    <x v="0"/>
    <x v="1"/>
    <x v="1"/>
    <x v="0"/>
    <n v="170751282"/>
    <n v="54487"/>
    <m/>
    <m/>
    <x v="0"/>
    <m/>
  </r>
  <r>
    <x v="0"/>
    <x v="0"/>
    <x v="1"/>
    <x v="2"/>
    <x v="1"/>
    <m/>
    <m/>
    <m/>
    <m/>
    <x v="3"/>
    <n v="3165"/>
  </r>
  <r>
    <x v="0"/>
    <x v="0"/>
    <x v="1"/>
    <x v="3"/>
    <x v="0"/>
    <n v="61469814"/>
    <n v="30837"/>
    <n v="21638767"/>
    <n v="14795894"/>
    <x v="0"/>
    <m/>
  </r>
  <r>
    <x v="0"/>
    <x v="0"/>
    <x v="1"/>
    <x v="4"/>
    <x v="0"/>
    <n v="23102630"/>
    <n v="80603"/>
    <m/>
    <m/>
    <x v="0"/>
    <m/>
  </r>
  <r>
    <x v="0"/>
    <x v="0"/>
    <x v="1"/>
    <x v="5"/>
    <x v="0"/>
    <m/>
    <n v="373342"/>
    <m/>
    <m/>
    <x v="0"/>
    <m/>
  </r>
  <r>
    <x v="0"/>
    <x v="0"/>
    <x v="1"/>
    <x v="5"/>
    <x v="2"/>
    <m/>
    <n v="5605"/>
    <m/>
    <m/>
    <x v="0"/>
    <m/>
  </r>
  <r>
    <x v="0"/>
    <x v="0"/>
    <x v="1"/>
    <x v="6"/>
    <x v="1"/>
    <m/>
    <m/>
    <m/>
    <m/>
    <x v="4"/>
    <n v="4415"/>
  </r>
  <r>
    <x v="0"/>
    <x v="1"/>
    <x v="0"/>
    <x v="0"/>
    <x v="0"/>
    <n v="12967928"/>
    <n v="126"/>
    <n v="12384574"/>
    <n v="12181298"/>
    <x v="0"/>
    <m/>
  </r>
  <r>
    <x v="0"/>
    <x v="1"/>
    <x v="0"/>
    <x v="1"/>
    <x v="0"/>
    <n v="152156524"/>
    <n v="125748"/>
    <m/>
    <m/>
    <x v="0"/>
    <m/>
  </r>
  <r>
    <x v="0"/>
    <x v="1"/>
    <x v="0"/>
    <x v="2"/>
    <x v="1"/>
    <m/>
    <m/>
    <m/>
    <m/>
    <x v="5"/>
    <n v="47961"/>
  </r>
  <r>
    <x v="0"/>
    <x v="1"/>
    <x v="0"/>
    <x v="3"/>
    <x v="0"/>
    <n v="42799745"/>
    <n v="18180"/>
    <n v="8955653"/>
    <n v="4233327"/>
    <x v="0"/>
    <m/>
  </r>
  <r>
    <x v="0"/>
    <x v="1"/>
    <x v="0"/>
    <x v="4"/>
    <x v="0"/>
    <n v="43618750"/>
    <n v="65085"/>
    <m/>
    <m/>
    <x v="0"/>
    <m/>
  </r>
  <r>
    <x v="0"/>
    <x v="1"/>
    <x v="0"/>
    <x v="5"/>
    <x v="0"/>
    <m/>
    <n v="470000"/>
    <m/>
    <m/>
    <x v="0"/>
    <m/>
  </r>
  <r>
    <x v="0"/>
    <x v="1"/>
    <x v="0"/>
    <x v="5"/>
    <x v="2"/>
    <m/>
    <n v="5799"/>
    <m/>
    <m/>
    <x v="0"/>
    <m/>
  </r>
  <r>
    <x v="0"/>
    <x v="1"/>
    <x v="0"/>
    <x v="6"/>
    <x v="1"/>
    <m/>
    <m/>
    <m/>
    <m/>
    <x v="6"/>
    <n v="68543"/>
  </r>
  <r>
    <x v="0"/>
    <x v="1"/>
    <x v="1"/>
    <x v="0"/>
    <x v="0"/>
    <n v="43961865"/>
    <n v="4160"/>
    <n v="42029082"/>
    <n v="42558092"/>
    <x v="0"/>
    <m/>
  </r>
  <r>
    <x v="0"/>
    <x v="1"/>
    <x v="1"/>
    <x v="1"/>
    <x v="0"/>
    <n v="161319210"/>
    <n v="62190"/>
    <m/>
    <m/>
    <x v="0"/>
    <m/>
  </r>
  <r>
    <x v="0"/>
    <x v="1"/>
    <x v="1"/>
    <x v="2"/>
    <x v="1"/>
    <m/>
    <m/>
    <m/>
    <m/>
    <x v="7"/>
    <n v="5082"/>
  </r>
  <r>
    <x v="0"/>
    <x v="1"/>
    <x v="1"/>
    <x v="3"/>
    <x v="0"/>
    <n v="47508123"/>
    <n v="18288"/>
    <n v="12789549"/>
    <n v="16899373"/>
    <x v="0"/>
    <m/>
  </r>
  <r>
    <x v="0"/>
    <x v="1"/>
    <x v="1"/>
    <x v="4"/>
    <x v="0"/>
    <n v="30184346"/>
    <n v="63855"/>
    <m/>
    <m/>
    <x v="0"/>
    <m/>
  </r>
  <r>
    <x v="0"/>
    <x v="1"/>
    <x v="1"/>
    <x v="5"/>
    <x v="0"/>
    <m/>
    <n v="368170"/>
    <m/>
    <m/>
    <x v="0"/>
    <m/>
  </r>
  <r>
    <x v="0"/>
    <x v="1"/>
    <x v="1"/>
    <x v="5"/>
    <x v="2"/>
    <m/>
    <n v="6043"/>
    <m/>
    <m/>
    <x v="0"/>
    <m/>
  </r>
  <r>
    <x v="0"/>
    <x v="1"/>
    <x v="1"/>
    <x v="6"/>
    <x v="1"/>
    <m/>
    <m/>
    <m/>
    <m/>
    <x v="8"/>
    <n v="27258"/>
  </r>
  <r>
    <x v="0"/>
    <x v="2"/>
    <x v="0"/>
    <x v="0"/>
    <x v="0"/>
    <n v="12957164"/>
    <n v="176"/>
    <n v="12456949"/>
    <n v="12322566"/>
    <x v="0"/>
    <m/>
  </r>
  <r>
    <x v="0"/>
    <x v="2"/>
    <x v="0"/>
    <x v="1"/>
    <x v="0"/>
    <n v="191783719"/>
    <n v="138529"/>
    <m/>
    <m/>
    <x v="0"/>
    <m/>
  </r>
  <r>
    <x v="0"/>
    <x v="2"/>
    <x v="0"/>
    <x v="2"/>
    <x v="1"/>
    <m/>
    <m/>
    <m/>
    <m/>
    <x v="9"/>
    <n v="69365"/>
  </r>
  <r>
    <x v="0"/>
    <x v="2"/>
    <x v="0"/>
    <x v="3"/>
    <x v="0"/>
    <n v="50057066"/>
    <n v="18049"/>
    <n v="9249235"/>
    <n v="4999797"/>
    <x v="0"/>
    <m/>
  </r>
  <r>
    <x v="0"/>
    <x v="2"/>
    <x v="0"/>
    <x v="4"/>
    <x v="0"/>
    <n v="45542342"/>
    <n v="71838"/>
    <m/>
    <m/>
    <x v="0"/>
    <m/>
  </r>
  <r>
    <x v="0"/>
    <x v="2"/>
    <x v="0"/>
    <x v="5"/>
    <x v="0"/>
    <m/>
    <n v="333868"/>
    <m/>
    <m/>
    <x v="0"/>
    <m/>
  </r>
  <r>
    <x v="0"/>
    <x v="2"/>
    <x v="0"/>
    <x v="5"/>
    <x v="2"/>
    <m/>
    <n v="6271"/>
    <m/>
    <m/>
    <x v="0"/>
    <m/>
  </r>
  <r>
    <x v="0"/>
    <x v="2"/>
    <x v="0"/>
    <x v="6"/>
    <x v="1"/>
    <m/>
    <m/>
    <m/>
    <m/>
    <x v="10"/>
    <n v="120217"/>
  </r>
  <r>
    <x v="0"/>
    <x v="2"/>
    <x v="1"/>
    <x v="0"/>
    <x v="0"/>
    <n v="49060264"/>
    <n v="4002"/>
    <n v="46885268"/>
    <n v="47486563"/>
    <x v="0"/>
    <m/>
  </r>
  <r>
    <x v="0"/>
    <x v="2"/>
    <x v="1"/>
    <x v="1"/>
    <x v="0"/>
    <n v="166087178"/>
    <n v="81209"/>
    <m/>
    <m/>
    <x v="0"/>
    <m/>
  </r>
  <r>
    <x v="0"/>
    <x v="2"/>
    <x v="1"/>
    <x v="2"/>
    <x v="1"/>
    <m/>
    <m/>
    <m/>
    <m/>
    <x v="11"/>
    <n v="12380"/>
  </r>
  <r>
    <x v="0"/>
    <x v="2"/>
    <x v="1"/>
    <x v="3"/>
    <x v="0"/>
    <n v="66208479"/>
    <n v="44982"/>
    <n v="18954649"/>
    <n v="27226865"/>
    <x v="0"/>
    <m/>
  </r>
  <r>
    <x v="0"/>
    <x v="2"/>
    <x v="1"/>
    <x v="4"/>
    <x v="0"/>
    <n v="34630436"/>
    <n v="87767"/>
    <m/>
    <m/>
    <x v="0"/>
    <m/>
  </r>
  <r>
    <x v="0"/>
    <x v="2"/>
    <x v="1"/>
    <x v="5"/>
    <x v="0"/>
    <m/>
    <n v="421200"/>
    <m/>
    <m/>
    <x v="0"/>
    <m/>
  </r>
  <r>
    <x v="0"/>
    <x v="2"/>
    <x v="1"/>
    <x v="5"/>
    <x v="2"/>
    <m/>
    <n v="9012"/>
    <m/>
    <m/>
    <x v="0"/>
    <m/>
  </r>
  <r>
    <x v="0"/>
    <x v="2"/>
    <x v="1"/>
    <x v="6"/>
    <x v="1"/>
    <m/>
    <m/>
    <m/>
    <m/>
    <x v="12"/>
    <n v="33971"/>
  </r>
  <r>
    <x v="0"/>
    <x v="3"/>
    <x v="0"/>
    <x v="0"/>
    <x v="0"/>
    <n v="12150226"/>
    <n v="84"/>
    <n v="10750224"/>
    <n v="10598656"/>
    <x v="0"/>
    <m/>
  </r>
  <r>
    <x v="0"/>
    <x v="3"/>
    <x v="0"/>
    <x v="1"/>
    <x v="0"/>
    <n v="207441927"/>
    <n v="126449"/>
    <m/>
    <m/>
    <x v="0"/>
    <m/>
  </r>
  <r>
    <x v="0"/>
    <x v="3"/>
    <x v="0"/>
    <x v="2"/>
    <x v="1"/>
    <m/>
    <m/>
    <m/>
    <m/>
    <x v="13"/>
    <n v="88629"/>
  </r>
  <r>
    <x v="0"/>
    <x v="3"/>
    <x v="0"/>
    <x v="3"/>
    <x v="0"/>
    <n v="66090722"/>
    <n v="12475"/>
    <n v="10668994"/>
    <n v="6107183"/>
    <x v="0"/>
    <m/>
  </r>
  <r>
    <x v="0"/>
    <x v="3"/>
    <x v="0"/>
    <x v="4"/>
    <x v="0"/>
    <n v="40400255"/>
    <n v="60183"/>
    <m/>
    <m/>
    <x v="0"/>
    <m/>
  </r>
  <r>
    <x v="0"/>
    <x v="3"/>
    <x v="0"/>
    <x v="5"/>
    <x v="0"/>
    <m/>
    <n v="286168"/>
    <m/>
    <m/>
    <x v="0"/>
    <m/>
  </r>
  <r>
    <x v="0"/>
    <x v="3"/>
    <x v="0"/>
    <x v="5"/>
    <x v="2"/>
    <m/>
    <n v="5980"/>
    <m/>
    <m/>
    <x v="0"/>
    <m/>
  </r>
  <r>
    <x v="0"/>
    <x v="3"/>
    <x v="0"/>
    <x v="6"/>
    <x v="1"/>
    <m/>
    <m/>
    <m/>
    <m/>
    <x v="14"/>
    <n v="139614"/>
  </r>
  <r>
    <x v="0"/>
    <x v="3"/>
    <x v="1"/>
    <x v="0"/>
    <x v="0"/>
    <n v="40665981"/>
    <n v="5393"/>
    <n v="38266805"/>
    <n v="38832984"/>
    <x v="0"/>
    <m/>
  </r>
  <r>
    <x v="0"/>
    <x v="3"/>
    <x v="1"/>
    <x v="1"/>
    <x v="0"/>
    <n v="148406299"/>
    <n v="121452"/>
    <m/>
    <m/>
    <x v="0"/>
    <m/>
  </r>
  <r>
    <x v="0"/>
    <x v="3"/>
    <x v="1"/>
    <x v="2"/>
    <x v="1"/>
    <m/>
    <m/>
    <m/>
    <m/>
    <x v="15"/>
    <n v="14912"/>
  </r>
  <r>
    <x v="0"/>
    <x v="3"/>
    <x v="1"/>
    <x v="3"/>
    <x v="0"/>
    <n v="45082634"/>
    <n v="13166"/>
    <n v="8258250"/>
    <n v="12698770"/>
    <x v="0"/>
    <m/>
  </r>
  <r>
    <x v="0"/>
    <x v="3"/>
    <x v="1"/>
    <x v="4"/>
    <x v="0"/>
    <n v="38553606"/>
    <n v="81264"/>
    <m/>
    <m/>
    <x v="0"/>
    <m/>
  </r>
  <r>
    <x v="0"/>
    <x v="3"/>
    <x v="1"/>
    <x v="5"/>
    <x v="0"/>
    <m/>
    <n v="412224"/>
    <m/>
    <m/>
    <x v="0"/>
    <m/>
  </r>
  <r>
    <x v="0"/>
    <x v="3"/>
    <x v="1"/>
    <x v="5"/>
    <x v="2"/>
    <m/>
    <n v="6404"/>
    <m/>
    <m/>
    <x v="0"/>
    <m/>
  </r>
  <r>
    <x v="0"/>
    <x v="3"/>
    <x v="1"/>
    <x v="6"/>
    <x v="1"/>
    <m/>
    <m/>
    <m/>
    <m/>
    <x v="16"/>
    <n v="41391"/>
  </r>
  <r>
    <x v="0"/>
    <x v="4"/>
    <x v="0"/>
    <x v="0"/>
    <x v="0"/>
    <n v="21240836"/>
    <n v="90"/>
    <n v="20526321"/>
    <n v="20204274"/>
    <x v="0"/>
    <m/>
  </r>
  <r>
    <x v="0"/>
    <x v="4"/>
    <x v="0"/>
    <x v="1"/>
    <x v="0"/>
    <n v="145228412"/>
    <n v="106596"/>
    <m/>
    <m/>
    <x v="0"/>
    <m/>
  </r>
  <r>
    <x v="0"/>
    <x v="4"/>
    <x v="0"/>
    <x v="2"/>
    <x v="1"/>
    <m/>
    <m/>
    <m/>
    <m/>
    <x v="17"/>
    <n v="121930"/>
  </r>
  <r>
    <x v="0"/>
    <x v="4"/>
    <x v="0"/>
    <x v="3"/>
    <x v="0"/>
    <n v="49614710"/>
    <n v="7592"/>
    <n v="6563931"/>
    <n v="3514149"/>
    <x v="0"/>
    <m/>
  </r>
  <r>
    <x v="0"/>
    <x v="4"/>
    <x v="0"/>
    <x v="4"/>
    <x v="0"/>
    <n v="46668612"/>
    <n v="65531"/>
    <m/>
    <m/>
    <x v="0"/>
    <m/>
  </r>
  <r>
    <x v="0"/>
    <x v="4"/>
    <x v="0"/>
    <x v="5"/>
    <x v="0"/>
    <m/>
    <n v="323283"/>
    <m/>
    <m/>
    <x v="0"/>
    <m/>
  </r>
  <r>
    <x v="0"/>
    <x v="4"/>
    <x v="0"/>
    <x v="5"/>
    <x v="2"/>
    <m/>
    <n v="5554"/>
    <m/>
    <m/>
    <x v="0"/>
    <m/>
  </r>
  <r>
    <x v="0"/>
    <x v="4"/>
    <x v="0"/>
    <x v="6"/>
    <x v="1"/>
    <m/>
    <m/>
    <m/>
    <m/>
    <x v="18"/>
    <n v="173785"/>
  </r>
  <r>
    <x v="0"/>
    <x v="4"/>
    <x v="1"/>
    <x v="0"/>
    <x v="0"/>
    <n v="31032755"/>
    <n v="1964"/>
    <n v="28976556"/>
    <n v="29381284"/>
    <x v="0"/>
    <m/>
  </r>
  <r>
    <x v="0"/>
    <x v="4"/>
    <x v="1"/>
    <x v="1"/>
    <x v="0"/>
    <n v="148677564"/>
    <n v="55993"/>
    <m/>
    <m/>
    <x v="0"/>
    <m/>
  </r>
  <r>
    <x v="0"/>
    <x v="4"/>
    <x v="1"/>
    <x v="2"/>
    <x v="1"/>
    <m/>
    <m/>
    <m/>
    <m/>
    <x v="19"/>
    <n v="18508"/>
  </r>
  <r>
    <x v="0"/>
    <x v="4"/>
    <x v="1"/>
    <x v="3"/>
    <x v="0"/>
    <n v="51957703"/>
    <n v="26266"/>
    <n v="10381236"/>
    <n v="15496695"/>
    <x v="0"/>
    <m/>
  </r>
  <r>
    <x v="0"/>
    <x v="4"/>
    <x v="1"/>
    <x v="4"/>
    <x v="0"/>
    <n v="46237629"/>
    <n v="94942"/>
    <m/>
    <m/>
    <x v="0"/>
    <m/>
  </r>
  <r>
    <x v="0"/>
    <x v="4"/>
    <x v="1"/>
    <x v="5"/>
    <x v="0"/>
    <m/>
    <n v="488549"/>
    <m/>
    <m/>
    <x v="0"/>
    <m/>
  </r>
  <r>
    <x v="0"/>
    <x v="4"/>
    <x v="1"/>
    <x v="5"/>
    <x v="2"/>
    <m/>
    <n v="6817"/>
    <m/>
    <m/>
    <x v="0"/>
    <m/>
  </r>
  <r>
    <x v="0"/>
    <x v="4"/>
    <x v="1"/>
    <x v="6"/>
    <x v="1"/>
    <m/>
    <m/>
    <m/>
    <m/>
    <x v="20"/>
    <n v="45941"/>
  </r>
  <r>
    <x v="0"/>
    <x v="5"/>
    <x v="0"/>
    <x v="0"/>
    <x v="0"/>
    <n v="5674030"/>
    <n v="202"/>
    <n v="5383529"/>
    <n v="5313038"/>
    <x v="0"/>
    <m/>
  </r>
  <r>
    <x v="0"/>
    <x v="5"/>
    <x v="0"/>
    <x v="1"/>
    <x v="0"/>
    <n v="206994994"/>
    <n v="122659"/>
    <m/>
    <m/>
    <x v="0"/>
    <m/>
  </r>
  <r>
    <x v="0"/>
    <x v="5"/>
    <x v="0"/>
    <x v="2"/>
    <x v="1"/>
    <m/>
    <m/>
    <m/>
    <m/>
    <x v="21"/>
    <n v="135480"/>
  </r>
  <r>
    <x v="0"/>
    <x v="5"/>
    <x v="0"/>
    <x v="3"/>
    <x v="0"/>
    <n v="99813729"/>
    <n v="27715"/>
    <n v="18608063"/>
    <n v="9491261"/>
    <x v="0"/>
    <m/>
  </r>
  <r>
    <x v="0"/>
    <x v="5"/>
    <x v="0"/>
    <x v="4"/>
    <x v="0"/>
    <n v="47899944"/>
    <n v="72862"/>
    <m/>
    <m/>
    <x v="0"/>
    <m/>
  </r>
  <r>
    <x v="0"/>
    <x v="5"/>
    <x v="0"/>
    <x v="5"/>
    <x v="0"/>
    <m/>
    <n v="356866"/>
    <m/>
    <m/>
    <x v="0"/>
    <m/>
  </r>
  <r>
    <x v="0"/>
    <x v="5"/>
    <x v="0"/>
    <x v="5"/>
    <x v="2"/>
    <m/>
    <n v="4933"/>
    <m/>
    <m/>
    <x v="0"/>
    <m/>
  </r>
  <r>
    <x v="0"/>
    <x v="5"/>
    <x v="0"/>
    <x v="6"/>
    <x v="1"/>
    <m/>
    <m/>
    <m/>
    <m/>
    <x v="22"/>
    <n v="207036"/>
  </r>
  <r>
    <x v="0"/>
    <x v="5"/>
    <x v="1"/>
    <x v="0"/>
    <x v="0"/>
    <n v="47655251"/>
    <n v="2263"/>
    <n v="45061558"/>
    <n v="45675352"/>
    <x v="0"/>
    <m/>
  </r>
  <r>
    <x v="0"/>
    <x v="5"/>
    <x v="1"/>
    <x v="1"/>
    <x v="0"/>
    <n v="123743303"/>
    <n v="49539"/>
    <m/>
    <m/>
    <x v="0"/>
    <m/>
  </r>
  <r>
    <x v="0"/>
    <x v="5"/>
    <x v="1"/>
    <x v="2"/>
    <x v="1"/>
    <m/>
    <m/>
    <m/>
    <m/>
    <x v="23"/>
    <n v="21389"/>
  </r>
  <r>
    <x v="0"/>
    <x v="5"/>
    <x v="1"/>
    <x v="3"/>
    <x v="0"/>
    <n v="53865474"/>
    <n v="21227"/>
    <n v="12766950"/>
    <n v="16929884"/>
    <x v="0"/>
    <m/>
  </r>
  <r>
    <x v="0"/>
    <x v="5"/>
    <x v="1"/>
    <x v="4"/>
    <x v="0"/>
    <n v="45752551"/>
    <n v="90254"/>
    <m/>
    <m/>
    <x v="0"/>
    <m/>
  </r>
  <r>
    <x v="0"/>
    <x v="5"/>
    <x v="1"/>
    <x v="5"/>
    <x v="0"/>
    <m/>
    <n v="383139"/>
    <m/>
    <m/>
    <x v="0"/>
    <m/>
  </r>
  <r>
    <x v="0"/>
    <x v="5"/>
    <x v="1"/>
    <x v="5"/>
    <x v="2"/>
    <m/>
    <n v="10504"/>
    <m/>
    <m/>
    <x v="0"/>
    <m/>
  </r>
  <r>
    <x v="0"/>
    <x v="5"/>
    <x v="1"/>
    <x v="6"/>
    <x v="1"/>
    <m/>
    <m/>
    <m/>
    <m/>
    <x v="24"/>
    <n v="51359"/>
  </r>
  <r>
    <x v="0"/>
    <x v="6"/>
    <x v="0"/>
    <x v="0"/>
    <x v="0"/>
    <n v="23595025"/>
    <n v="834"/>
    <n v="22319591"/>
    <n v="21959887"/>
    <x v="0"/>
    <m/>
  </r>
  <r>
    <x v="0"/>
    <x v="6"/>
    <x v="0"/>
    <x v="1"/>
    <x v="0"/>
    <n v="251365794"/>
    <n v="131945"/>
    <m/>
    <m/>
    <x v="0"/>
    <m/>
  </r>
  <r>
    <x v="0"/>
    <x v="6"/>
    <x v="0"/>
    <x v="2"/>
    <x v="1"/>
    <m/>
    <m/>
    <m/>
    <m/>
    <x v="25"/>
    <n v="158635"/>
  </r>
  <r>
    <x v="0"/>
    <x v="6"/>
    <x v="0"/>
    <x v="3"/>
    <x v="0"/>
    <n v="59630532"/>
    <n v="20934"/>
    <n v="9083212"/>
    <n v="5188426"/>
    <x v="0"/>
    <m/>
  </r>
  <r>
    <x v="0"/>
    <x v="6"/>
    <x v="0"/>
    <x v="4"/>
    <x v="0"/>
    <n v="42946974"/>
    <n v="60203"/>
    <m/>
    <m/>
    <x v="0"/>
    <m/>
  </r>
  <r>
    <x v="0"/>
    <x v="6"/>
    <x v="0"/>
    <x v="5"/>
    <x v="0"/>
    <m/>
    <n v="400229"/>
    <m/>
    <m/>
    <x v="0"/>
    <m/>
  </r>
  <r>
    <x v="0"/>
    <x v="6"/>
    <x v="0"/>
    <x v="5"/>
    <x v="2"/>
    <m/>
    <n v="4031"/>
    <m/>
    <m/>
    <x v="0"/>
    <m/>
  </r>
  <r>
    <x v="0"/>
    <x v="6"/>
    <x v="0"/>
    <x v="6"/>
    <x v="1"/>
    <m/>
    <m/>
    <m/>
    <m/>
    <x v="26"/>
    <n v="235334"/>
  </r>
  <r>
    <x v="0"/>
    <x v="6"/>
    <x v="1"/>
    <x v="0"/>
    <x v="0"/>
    <n v="50700962"/>
    <n v="1863"/>
    <n v="47833674"/>
    <n v="48484513"/>
    <x v="0"/>
    <m/>
  </r>
  <r>
    <x v="0"/>
    <x v="6"/>
    <x v="1"/>
    <x v="1"/>
    <x v="0"/>
    <n v="176967762"/>
    <n v="57294"/>
    <m/>
    <m/>
    <x v="0"/>
    <m/>
  </r>
  <r>
    <x v="0"/>
    <x v="6"/>
    <x v="1"/>
    <x v="2"/>
    <x v="1"/>
    <m/>
    <m/>
    <m/>
    <m/>
    <x v="27"/>
    <n v="24951"/>
  </r>
  <r>
    <x v="0"/>
    <x v="6"/>
    <x v="1"/>
    <x v="3"/>
    <x v="0"/>
    <n v="66908068"/>
    <n v="50606"/>
    <n v="17695791"/>
    <n v="24646799"/>
    <x v="0"/>
    <m/>
  </r>
  <r>
    <x v="0"/>
    <x v="6"/>
    <x v="1"/>
    <x v="4"/>
    <x v="0"/>
    <n v="47210184"/>
    <n v="101904"/>
    <m/>
    <m/>
    <x v="0"/>
    <m/>
  </r>
  <r>
    <x v="0"/>
    <x v="6"/>
    <x v="1"/>
    <x v="5"/>
    <x v="0"/>
    <m/>
    <n v="544124"/>
    <m/>
    <m/>
    <x v="0"/>
    <m/>
  </r>
  <r>
    <x v="0"/>
    <x v="6"/>
    <x v="1"/>
    <x v="5"/>
    <x v="2"/>
    <m/>
    <n v="10755"/>
    <m/>
    <m/>
    <x v="0"/>
    <m/>
  </r>
  <r>
    <x v="0"/>
    <x v="6"/>
    <x v="1"/>
    <x v="6"/>
    <x v="1"/>
    <m/>
    <m/>
    <m/>
    <m/>
    <x v="28"/>
    <n v="53610"/>
  </r>
  <r>
    <x v="0"/>
    <x v="7"/>
    <x v="0"/>
    <x v="0"/>
    <x v="0"/>
    <n v="17923800"/>
    <n v="788"/>
    <n v="16873234"/>
    <n v="16645675"/>
    <x v="0"/>
    <m/>
  </r>
  <r>
    <x v="0"/>
    <x v="7"/>
    <x v="0"/>
    <x v="1"/>
    <x v="0"/>
    <n v="223639399"/>
    <n v="125973"/>
    <m/>
    <m/>
    <x v="0"/>
    <m/>
  </r>
  <r>
    <x v="0"/>
    <x v="7"/>
    <x v="0"/>
    <x v="2"/>
    <x v="1"/>
    <m/>
    <m/>
    <m/>
    <m/>
    <x v="29"/>
    <n v="183529"/>
  </r>
  <r>
    <x v="0"/>
    <x v="7"/>
    <x v="0"/>
    <x v="3"/>
    <x v="0"/>
    <n v="50638139"/>
    <n v="25625"/>
    <n v="8769831"/>
    <n v="5275784"/>
    <x v="0"/>
    <m/>
  </r>
  <r>
    <x v="0"/>
    <x v="7"/>
    <x v="0"/>
    <x v="4"/>
    <x v="0"/>
    <n v="42429175"/>
    <n v="65924"/>
    <m/>
    <m/>
    <x v="0"/>
    <m/>
  </r>
  <r>
    <x v="0"/>
    <x v="7"/>
    <x v="0"/>
    <x v="5"/>
    <x v="0"/>
    <m/>
    <n v="392312"/>
    <m/>
    <m/>
    <x v="0"/>
    <m/>
  </r>
  <r>
    <x v="0"/>
    <x v="7"/>
    <x v="0"/>
    <x v="5"/>
    <x v="2"/>
    <m/>
    <n v="5101"/>
    <m/>
    <m/>
    <x v="0"/>
    <m/>
  </r>
  <r>
    <x v="0"/>
    <x v="7"/>
    <x v="0"/>
    <x v="6"/>
    <x v="1"/>
    <m/>
    <m/>
    <m/>
    <m/>
    <x v="30"/>
    <n v="253651"/>
  </r>
  <r>
    <x v="0"/>
    <x v="7"/>
    <x v="1"/>
    <x v="0"/>
    <x v="0"/>
    <n v="48479447"/>
    <n v="1635"/>
    <n v="42522028"/>
    <n v="43101362"/>
    <x v="0"/>
    <m/>
  </r>
  <r>
    <x v="0"/>
    <x v="7"/>
    <x v="1"/>
    <x v="1"/>
    <x v="0"/>
    <n v="146605950"/>
    <n v="44644"/>
    <m/>
    <m/>
    <x v="0"/>
    <m/>
  </r>
  <r>
    <x v="0"/>
    <x v="7"/>
    <x v="1"/>
    <x v="2"/>
    <x v="1"/>
    <m/>
    <m/>
    <m/>
    <m/>
    <x v="31"/>
    <n v="27896"/>
  </r>
  <r>
    <x v="0"/>
    <x v="7"/>
    <x v="1"/>
    <x v="3"/>
    <x v="0"/>
    <n v="43489257"/>
    <n v="35859"/>
    <n v="12919098"/>
    <n v="21289292"/>
    <x v="0"/>
    <m/>
  </r>
  <r>
    <x v="0"/>
    <x v="7"/>
    <x v="1"/>
    <x v="4"/>
    <x v="0"/>
    <n v="44186543"/>
    <n v="97040"/>
    <m/>
    <m/>
    <x v="0"/>
    <m/>
  </r>
  <r>
    <x v="0"/>
    <x v="7"/>
    <x v="1"/>
    <x v="4"/>
    <x v="2"/>
    <n v="313877"/>
    <n v="804"/>
    <m/>
    <m/>
    <x v="0"/>
    <m/>
  </r>
  <r>
    <x v="0"/>
    <x v="7"/>
    <x v="1"/>
    <x v="5"/>
    <x v="0"/>
    <m/>
    <n v="521714"/>
    <m/>
    <m/>
    <x v="0"/>
    <m/>
  </r>
  <r>
    <x v="0"/>
    <x v="7"/>
    <x v="1"/>
    <x v="5"/>
    <x v="2"/>
    <m/>
    <n v="8235"/>
    <m/>
    <m/>
    <x v="0"/>
    <m/>
  </r>
  <r>
    <x v="0"/>
    <x v="7"/>
    <x v="1"/>
    <x v="6"/>
    <x v="1"/>
    <m/>
    <m/>
    <m/>
    <m/>
    <x v="32"/>
    <n v="54919"/>
  </r>
  <r>
    <x v="0"/>
    <x v="8"/>
    <x v="0"/>
    <x v="0"/>
    <x v="0"/>
    <n v="10421938"/>
    <n v="941"/>
    <n v="9600458"/>
    <n v="9429591"/>
    <x v="0"/>
    <m/>
  </r>
  <r>
    <x v="0"/>
    <x v="8"/>
    <x v="0"/>
    <x v="1"/>
    <x v="0"/>
    <n v="80172810"/>
    <n v="78464"/>
    <m/>
    <m/>
    <x v="0"/>
    <m/>
  </r>
  <r>
    <x v="0"/>
    <x v="8"/>
    <x v="0"/>
    <x v="2"/>
    <x v="1"/>
    <m/>
    <m/>
    <m/>
    <m/>
    <x v="33"/>
    <n v="210568"/>
  </r>
  <r>
    <x v="0"/>
    <x v="8"/>
    <x v="0"/>
    <x v="3"/>
    <x v="0"/>
    <n v="35340184"/>
    <n v="29785"/>
    <n v="7634386"/>
    <n v="4439121"/>
    <x v="0"/>
    <m/>
  </r>
  <r>
    <x v="0"/>
    <x v="8"/>
    <x v="0"/>
    <x v="4"/>
    <x v="0"/>
    <n v="52612485"/>
    <n v="123501"/>
    <m/>
    <m/>
    <x v="0"/>
    <m/>
  </r>
  <r>
    <x v="0"/>
    <x v="8"/>
    <x v="0"/>
    <x v="5"/>
    <x v="0"/>
    <m/>
    <n v="440399"/>
    <m/>
    <m/>
    <x v="0"/>
    <m/>
  </r>
  <r>
    <x v="0"/>
    <x v="8"/>
    <x v="0"/>
    <x v="5"/>
    <x v="2"/>
    <m/>
    <n v="5128"/>
    <m/>
    <m/>
    <x v="0"/>
    <m/>
  </r>
  <r>
    <x v="0"/>
    <x v="8"/>
    <x v="0"/>
    <x v="6"/>
    <x v="1"/>
    <m/>
    <m/>
    <m/>
    <m/>
    <x v="34"/>
    <n v="269138"/>
  </r>
  <r>
    <x v="0"/>
    <x v="8"/>
    <x v="1"/>
    <x v="0"/>
    <x v="0"/>
    <n v="61712099"/>
    <n v="3327"/>
    <n v="44231420"/>
    <n v="44960144"/>
    <x v="0"/>
    <m/>
  </r>
  <r>
    <x v="0"/>
    <x v="8"/>
    <x v="1"/>
    <x v="1"/>
    <x v="0"/>
    <n v="122129264"/>
    <n v="47757"/>
    <m/>
    <m/>
    <x v="0"/>
    <m/>
  </r>
  <r>
    <x v="0"/>
    <x v="8"/>
    <x v="1"/>
    <x v="2"/>
    <x v="1"/>
    <m/>
    <m/>
    <m/>
    <m/>
    <x v="35"/>
    <n v="30059"/>
  </r>
  <r>
    <x v="0"/>
    <x v="8"/>
    <x v="1"/>
    <x v="3"/>
    <x v="0"/>
    <n v="36128484"/>
    <n v="32422"/>
    <n v="12781953"/>
    <n v="19541571"/>
    <x v="0"/>
    <m/>
  </r>
  <r>
    <x v="0"/>
    <x v="8"/>
    <x v="1"/>
    <x v="4"/>
    <x v="0"/>
    <n v="51582284"/>
    <n v="132251"/>
    <m/>
    <m/>
    <x v="0"/>
    <m/>
  </r>
  <r>
    <x v="0"/>
    <x v="8"/>
    <x v="1"/>
    <x v="4"/>
    <x v="2"/>
    <n v="1097877"/>
    <n v="2870"/>
    <m/>
    <m/>
    <x v="0"/>
    <m/>
  </r>
  <r>
    <x v="0"/>
    <x v="8"/>
    <x v="1"/>
    <x v="5"/>
    <x v="0"/>
    <m/>
    <n v="407536"/>
    <m/>
    <m/>
    <x v="0"/>
    <m/>
  </r>
  <r>
    <x v="0"/>
    <x v="8"/>
    <x v="1"/>
    <x v="5"/>
    <x v="2"/>
    <m/>
    <n v="8316"/>
    <m/>
    <m/>
    <x v="0"/>
    <m/>
  </r>
  <r>
    <x v="0"/>
    <x v="8"/>
    <x v="1"/>
    <x v="6"/>
    <x v="1"/>
    <m/>
    <m/>
    <m/>
    <m/>
    <x v="36"/>
    <n v="56987"/>
  </r>
  <r>
    <x v="0"/>
    <x v="9"/>
    <x v="0"/>
    <x v="0"/>
    <x v="0"/>
    <n v="26848093"/>
    <n v="1998"/>
    <n v="25027770"/>
    <n v="24403785"/>
    <x v="0"/>
    <m/>
  </r>
  <r>
    <x v="0"/>
    <x v="9"/>
    <x v="0"/>
    <x v="1"/>
    <x v="0"/>
    <n v="202874212"/>
    <n v="151627"/>
    <m/>
    <m/>
    <x v="0"/>
    <m/>
  </r>
  <r>
    <x v="0"/>
    <x v="9"/>
    <x v="0"/>
    <x v="2"/>
    <x v="1"/>
    <m/>
    <m/>
    <m/>
    <m/>
    <x v="37"/>
    <n v="244697"/>
  </r>
  <r>
    <x v="0"/>
    <x v="9"/>
    <x v="0"/>
    <x v="3"/>
    <x v="0"/>
    <n v="69608190"/>
    <n v="53659"/>
    <n v="19010871"/>
    <n v="9900444"/>
    <x v="0"/>
    <m/>
  </r>
  <r>
    <x v="0"/>
    <x v="9"/>
    <x v="0"/>
    <x v="4"/>
    <x v="0"/>
    <n v="75124953"/>
    <n v="172135"/>
    <m/>
    <m/>
    <x v="0"/>
    <m/>
  </r>
  <r>
    <x v="0"/>
    <x v="9"/>
    <x v="0"/>
    <x v="5"/>
    <x v="0"/>
    <m/>
    <n v="760776"/>
    <m/>
    <m/>
    <x v="0"/>
    <m/>
  </r>
  <r>
    <x v="0"/>
    <x v="9"/>
    <x v="0"/>
    <x v="5"/>
    <x v="2"/>
    <m/>
    <n v="7789"/>
    <m/>
    <m/>
    <x v="0"/>
    <m/>
  </r>
  <r>
    <x v="0"/>
    <x v="9"/>
    <x v="0"/>
    <x v="6"/>
    <x v="1"/>
    <m/>
    <m/>
    <m/>
    <m/>
    <x v="38"/>
    <n v="284552"/>
  </r>
  <r>
    <x v="0"/>
    <x v="9"/>
    <x v="1"/>
    <x v="0"/>
    <x v="0"/>
    <n v="56361589"/>
    <n v="1223"/>
    <n v="42406300"/>
    <n v="43010335"/>
    <x v="0"/>
    <m/>
  </r>
  <r>
    <x v="0"/>
    <x v="9"/>
    <x v="1"/>
    <x v="1"/>
    <x v="0"/>
    <n v="142873378"/>
    <n v="40401"/>
    <m/>
    <m/>
    <x v="0"/>
    <m/>
  </r>
  <r>
    <x v="0"/>
    <x v="9"/>
    <x v="1"/>
    <x v="2"/>
    <x v="1"/>
    <m/>
    <m/>
    <m/>
    <m/>
    <x v="39"/>
    <n v="32091"/>
  </r>
  <r>
    <x v="0"/>
    <x v="9"/>
    <x v="1"/>
    <x v="3"/>
    <x v="0"/>
    <n v="51824457"/>
    <n v="50610"/>
    <n v="19514728"/>
    <n v="29221320"/>
    <x v="0"/>
    <m/>
  </r>
  <r>
    <x v="0"/>
    <x v="9"/>
    <x v="1"/>
    <x v="4"/>
    <x v="0"/>
    <n v="28646076"/>
    <n v="57567"/>
    <m/>
    <m/>
    <x v="0"/>
    <m/>
  </r>
  <r>
    <x v="0"/>
    <x v="9"/>
    <x v="1"/>
    <x v="4"/>
    <x v="2"/>
    <n v="806237"/>
    <n v="1701"/>
    <m/>
    <m/>
    <x v="0"/>
    <m/>
  </r>
  <r>
    <x v="0"/>
    <x v="9"/>
    <x v="1"/>
    <x v="5"/>
    <x v="0"/>
    <m/>
    <n v="179967"/>
    <m/>
    <m/>
    <x v="0"/>
    <m/>
  </r>
  <r>
    <x v="0"/>
    <x v="9"/>
    <x v="1"/>
    <x v="5"/>
    <x v="2"/>
    <m/>
    <n v="8795"/>
    <m/>
    <m/>
    <x v="0"/>
    <m/>
  </r>
  <r>
    <x v="0"/>
    <x v="9"/>
    <x v="1"/>
    <x v="6"/>
    <x v="1"/>
    <m/>
    <m/>
    <m/>
    <m/>
    <x v="40"/>
    <n v="58832"/>
  </r>
  <r>
    <x v="0"/>
    <x v="10"/>
    <x v="0"/>
    <x v="0"/>
    <x v="0"/>
    <n v="57503319"/>
    <n v="4961"/>
    <n v="53808357"/>
    <n v="52766122"/>
    <x v="0"/>
    <m/>
  </r>
  <r>
    <x v="0"/>
    <x v="10"/>
    <x v="0"/>
    <x v="1"/>
    <x v="0"/>
    <n v="607755185"/>
    <n v="369585"/>
    <m/>
    <m/>
    <x v="0"/>
    <m/>
  </r>
  <r>
    <x v="0"/>
    <x v="10"/>
    <x v="0"/>
    <x v="2"/>
    <x v="1"/>
    <m/>
    <m/>
    <m/>
    <m/>
    <x v="41"/>
    <n v="581354"/>
  </r>
  <r>
    <x v="0"/>
    <x v="10"/>
    <x v="0"/>
    <x v="3"/>
    <x v="0"/>
    <n v="148578669"/>
    <n v="109288"/>
    <n v="45995967"/>
    <n v="24983309"/>
    <x v="0"/>
    <m/>
  </r>
  <r>
    <x v="0"/>
    <x v="10"/>
    <x v="0"/>
    <x v="4"/>
    <x v="0"/>
    <n v="334785394"/>
    <n v="612442"/>
    <m/>
    <m/>
    <x v="0"/>
    <m/>
  </r>
  <r>
    <x v="0"/>
    <x v="10"/>
    <x v="0"/>
    <x v="5"/>
    <x v="0"/>
    <m/>
    <n v="925153"/>
    <m/>
    <m/>
    <x v="0"/>
    <m/>
  </r>
  <r>
    <x v="0"/>
    <x v="10"/>
    <x v="0"/>
    <x v="5"/>
    <x v="2"/>
    <m/>
    <n v="10486"/>
    <m/>
    <m/>
    <x v="0"/>
    <m/>
  </r>
  <r>
    <x v="0"/>
    <x v="10"/>
    <x v="0"/>
    <x v="6"/>
    <x v="1"/>
    <m/>
    <m/>
    <m/>
    <m/>
    <x v="42"/>
    <n v="621952"/>
  </r>
  <r>
    <x v="0"/>
    <x v="10"/>
    <x v="1"/>
    <x v="0"/>
    <x v="0"/>
    <n v="179933896"/>
    <n v="762"/>
    <n v="99073206"/>
    <n v="100426163"/>
    <x v="0"/>
    <m/>
  </r>
  <r>
    <x v="0"/>
    <x v="10"/>
    <x v="1"/>
    <x v="1"/>
    <x v="0"/>
    <n v="351309821"/>
    <n v="97797"/>
    <m/>
    <m/>
    <x v="0"/>
    <m/>
  </r>
  <r>
    <x v="0"/>
    <x v="10"/>
    <x v="1"/>
    <x v="2"/>
    <x v="1"/>
    <m/>
    <m/>
    <m/>
    <m/>
    <x v="43"/>
    <n v="72550"/>
  </r>
  <r>
    <x v="0"/>
    <x v="10"/>
    <x v="1"/>
    <x v="3"/>
    <x v="0"/>
    <n v="135003613"/>
    <n v="100937"/>
    <n v="57548082"/>
    <n v="78700195"/>
    <x v="0"/>
    <m/>
  </r>
  <r>
    <x v="0"/>
    <x v="10"/>
    <x v="1"/>
    <x v="4"/>
    <x v="0"/>
    <n v="209254619"/>
    <n v="382220"/>
    <m/>
    <m/>
    <x v="0"/>
    <m/>
  </r>
  <r>
    <x v="0"/>
    <x v="10"/>
    <x v="1"/>
    <x v="4"/>
    <x v="2"/>
    <n v="1996817"/>
    <n v="4394"/>
    <m/>
    <m/>
    <x v="0"/>
    <m/>
  </r>
  <r>
    <x v="0"/>
    <x v="10"/>
    <x v="1"/>
    <x v="5"/>
    <x v="0"/>
    <m/>
    <n v="326545"/>
    <m/>
    <m/>
    <x v="0"/>
    <m/>
  </r>
  <r>
    <x v="0"/>
    <x v="10"/>
    <x v="1"/>
    <x v="5"/>
    <x v="2"/>
    <m/>
    <n v="6298"/>
    <m/>
    <m/>
    <x v="0"/>
    <m/>
  </r>
  <r>
    <x v="0"/>
    <x v="10"/>
    <x v="1"/>
    <x v="6"/>
    <x v="1"/>
    <m/>
    <m/>
    <m/>
    <m/>
    <x v="44"/>
    <n v="122614"/>
  </r>
  <r>
    <x v="1"/>
    <x v="11"/>
    <x v="0"/>
    <x v="0"/>
    <x v="0"/>
    <n v="29528660"/>
    <n v="2536"/>
    <n v="28657699"/>
    <n v="28389516"/>
    <x v="0"/>
    <m/>
  </r>
  <r>
    <x v="1"/>
    <x v="11"/>
    <x v="0"/>
    <x v="1"/>
    <x v="0"/>
    <n v="273874369"/>
    <n v="65442"/>
    <m/>
    <m/>
    <x v="0"/>
    <m/>
  </r>
  <r>
    <x v="1"/>
    <x v="11"/>
    <x v="0"/>
    <x v="2"/>
    <x v="1"/>
    <m/>
    <m/>
    <m/>
    <m/>
    <x v="45"/>
    <n v="43914"/>
  </r>
  <r>
    <x v="1"/>
    <x v="11"/>
    <x v="0"/>
    <x v="3"/>
    <x v="0"/>
    <n v="58146555"/>
    <n v="66752"/>
    <n v="28766901"/>
    <n v="19051736"/>
    <x v="0"/>
    <m/>
  </r>
  <r>
    <x v="1"/>
    <x v="11"/>
    <x v="0"/>
    <x v="4"/>
    <x v="0"/>
    <n v="183000000"/>
    <n v="274403"/>
    <m/>
    <m/>
    <x v="0"/>
    <m/>
  </r>
  <r>
    <x v="1"/>
    <x v="11"/>
    <x v="0"/>
    <x v="5"/>
    <x v="0"/>
    <m/>
    <n v="714675"/>
    <m/>
    <m/>
    <x v="0"/>
    <m/>
  </r>
  <r>
    <x v="1"/>
    <x v="11"/>
    <x v="0"/>
    <x v="5"/>
    <x v="2"/>
    <m/>
    <n v="7059"/>
    <m/>
    <m/>
    <x v="0"/>
    <m/>
  </r>
  <r>
    <x v="1"/>
    <x v="11"/>
    <x v="0"/>
    <x v="6"/>
    <x v="1"/>
    <m/>
    <m/>
    <m/>
    <m/>
    <x v="46"/>
    <m/>
  </r>
  <r>
    <x v="1"/>
    <x v="11"/>
    <x v="1"/>
    <x v="0"/>
    <x v="0"/>
    <n v="7394219"/>
    <n v="140"/>
    <n v="6962817"/>
    <n v="7059168"/>
    <x v="0"/>
    <m/>
  </r>
  <r>
    <x v="1"/>
    <x v="11"/>
    <x v="1"/>
    <x v="1"/>
    <x v="0"/>
    <n v="129179807"/>
    <n v="20475"/>
    <m/>
    <m/>
    <x v="0"/>
    <m/>
  </r>
  <r>
    <x v="1"/>
    <x v="11"/>
    <x v="1"/>
    <x v="1"/>
    <x v="2"/>
    <n v="12637738"/>
    <n v="303"/>
    <m/>
    <m/>
    <x v="0"/>
    <m/>
  </r>
  <r>
    <x v="1"/>
    <x v="11"/>
    <x v="1"/>
    <x v="2"/>
    <x v="1"/>
    <m/>
    <m/>
    <m/>
    <m/>
    <x v="47"/>
    <n v="3325"/>
  </r>
  <r>
    <x v="1"/>
    <x v="11"/>
    <x v="1"/>
    <x v="3"/>
    <x v="0"/>
    <n v="89473163"/>
    <n v="129144"/>
    <n v="28877371"/>
    <n v="44953152"/>
    <x v="0"/>
    <m/>
  </r>
  <r>
    <x v="1"/>
    <x v="11"/>
    <x v="1"/>
    <x v="3"/>
    <x v="2"/>
    <n v="14198171"/>
    <n v="20152"/>
    <n v="3656327"/>
    <n v="5401669"/>
    <x v="0"/>
    <m/>
  </r>
  <r>
    <x v="1"/>
    <x v="11"/>
    <x v="1"/>
    <x v="4"/>
    <x v="0"/>
    <n v="128133412"/>
    <n v="259931"/>
    <m/>
    <m/>
    <x v="0"/>
    <m/>
  </r>
  <r>
    <x v="1"/>
    <x v="11"/>
    <x v="1"/>
    <x v="4"/>
    <x v="2"/>
    <n v="3246507"/>
    <n v="36572"/>
    <m/>
    <m/>
    <x v="0"/>
    <m/>
  </r>
  <r>
    <x v="1"/>
    <x v="11"/>
    <x v="1"/>
    <x v="5"/>
    <x v="0"/>
    <m/>
    <n v="158310"/>
    <m/>
    <m/>
    <x v="0"/>
    <m/>
  </r>
  <r>
    <x v="1"/>
    <x v="11"/>
    <x v="1"/>
    <x v="5"/>
    <x v="2"/>
    <m/>
    <n v="6392"/>
    <m/>
    <m/>
    <x v="0"/>
    <m/>
  </r>
  <r>
    <x v="1"/>
    <x v="11"/>
    <x v="1"/>
    <x v="6"/>
    <x v="1"/>
    <m/>
    <m/>
    <m/>
    <m/>
    <x v="48"/>
    <m/>
  </r>
  <r>
    <x v="1"/>
    <x v="11"/>
    <x v="1"/>
    <x v="6"/>
    <x v="2"/>
    <m/>
    <m/>
    <m/>
    <m/>
    <x v="49"/>
    <m/>
  </r>
  <r>
    <x v="1"/>
    <x v="12"/>
    <x v="0"/>
    <x v="0"/>
    <x v="0"/>
    <n v="29306332"/>
    <n v="2338"/>
    <n v="28533086"/>
    <n v="28257783"/>
    <x v="0"/>
    <m/>
  </r>
  <r>
    <x v="1"/>
    <x v="12"/>
    <x v="0"/>
    <x v="1"/>
    <x v="0"/>
    <n v="196251995"/>
    <n v="54956"/>
    <m/>
    <m/>
    <x v="0"/>
    <m/>
  </r>
  <r>
    <x v="1"/>
    <x v="12"/>
    <x v="0"/>
    <x v="2"/>
    <x v="1"/>
    <m/>
    <m/>
    <m/>
    <m/>
    <x v="50"/>
    <n v="88036"/>
  </r>
  <r>
    <x v="1"/>
    <x v="12"/>
    <x v="0"/>
    <x v="3"/>
    <x v="0"/>
    <n v="67014856"/>
    <n v="82282"/>
    <n v="35981578"/>
    <n v="22041891"/>
    <x v="0"/>
    <m/>
  </r>
  <r>
    <x v="1"/>
    <x v="12"/>
    <x v="0"/>
    <x v="4"/>
    <x v="0"/>
    <n v="153271472"/>
    <n v="212060"/>
    <m/>
    <m/>
    <x v="0"/>
    <m/>
  </r>
  <r>
    <x v="1"/>
    <x v="12"/>
    <x v="0"/>
    <x v="5"/>
    <x v="0"/>
    <m/>
    <n v="748231"/>
    <m/>
    <m/>
    <x v="0"/>
    <m/>
  </r>
  <r>
    <x v="1"/>
    <x v="12"/>
    <x v="0"/>
    <x v="5"/>
    <x v="2"/>
    <m/>
    <n v="6034"/>
    <m/>
    <m/>
    <x v="0"/>
    <m/>
  </r>
  <r>
    <x v="1"/>
    <x v="12"/>
    <x v="0"/>
    <x v="6"/>
    <x v="1"/>
    <m/>
    <m/>
    <m/>
    <m/>
    <x v="51"/>
    <n v="206817"/>
  </r>
  <r>
    <x v="1"/>
    <x v="12"/>
    <x v="1"/>
    <x v="0"/>
    <x v="0"/>
    <n v="6818372"/>
    <n v="105"/>
    <n v="6412849"/>
    <n v="6510684"/>
    <x v="0"/>
    <m/>
  </r>
  <r>
    <x v="1"/>
    <x v="12"/>
    <x v="1"/>
    <x v="1"/>
    <x v="0"/>
    <n v="133736150"/>
    <n v="33667"/>
    <m/>
    <m/>
    <x v="0"/>
    <m/>
  </r>
  <r>
    <x v="1"/>
    <x v="12"/>
    <x v="1"/>
    <x v="1"/>
    <x v="2"/>
    <n v="16672046"/>
    <n v="557"/>
    <m/>
    <m/>
    <x v="0"/>
    <m/>
  </r>
  <r>
    <x v="1"/>
    <x v="12"/>
    <x v="1"/>
    <x v="2"/>
    <x v="1"/>
    <m/>
    <m/>
    <m/>
    <m/>
    <x v="52"/>
    <n v="6709"/>
  </r>
  <r>
    <x v="1"/>
    <x v="12"/>
    <x v="1"/>
    <x v="3"/>
    <x v="0"/>
    <n v="61543997"/>
    <n v="73393"/>
    <n v="19770694"/>
    <n v="31463122"/>
    <x v="0"/>
    <m/>
  </r>
  <r>
    <x v="1"/>
    <x v="12"/>
    <x v="1"/>
    <x v="3"/>
    <x v="2"/>
    <n v="10097270"/>
    <n v="9426"/>
    <n v="2665896"/>
    <n v="3967787"/>
    <x v="0"/>
    <m/>
  </r>
  <r>
    <x v="1"/>
    <x v="12"/>
    <x v="1"/>
    <x v="4"/>
    <x v="0"/>
    <n v="106204857"/>
    <n v="217002"/>
    <m/>
    <m/>
    <x v="0"/>
    <m/>
  </r>
  <r>
    <x v="1"/>
    <x v="12"/>
    <x v="1"/>
    <x v="4"/>
    <x v="2"/>
    <n v="3125780"/>
    <n v="29092"/>
    <m/>
    <m/>
    <x v="0"/>
    <m/>
  </r>
  <r>
    <x v="1"/>
    <x v="12"/>
    <x v="1"/>
    <x v="5"/>
    <x v="0"/>
    <m/>
    <n v="183505"/>
    <m/>
    <m/>
    <x v="0"/>
    <m/>
  </r>
  <r>
    <x v="1"/>
    <x v="12"/>
    <x v="1"/>
    <x v="5"/>
    <x v="2"/>
    <m/>
    <n v="4166"/>
    <m/>
    <m/>
    <x v="0"/>
    <m/>
  </r>
  <r>
    <x v="1"/>
    <x v="12"/>
    <x v="1"/>
    <x v="6"/>
    <x v="1"/>
    <m/>
    <m/>
    <m/>
    <m/>
    <x v="53"/>
    <n v="32492"/>
  </r>
  <r>
    <x v="1"/>
    <x v="12"/>
    <x v="1"/>
    <x v="6"/>
    <x v="2"/>
    <m/>
    <m/>
    <m/>
    <m/>
    <x v="54"/>
    <n v="4919"/>
  </r>
  <r>
    <x v="1"/>
    <x v="13"/>
    <x v="0"/>
    <x v="0"/>
    <x v="0"/>
    <n v="29914521"/>
    <n v="3528"/>
    <n v="29174683"/>
    <n v="28900447"/>
    <x v="0"/>
    <m/>
  </r>
  <r>
    <x v="1"/>
    <x v="13"/>
    <x v="0"/>
    <x v="1"/>
    <x v="0"/>
    <n v="238050745"/>
    <n v="71402"/>
    <m/>
    <m/>
    <x v="0"/>
    <m/>
  </r>
  <r>
    <x v="1"/>
    <x v="13"/>
    <x v="0"/>
    <x v="1"/>
    <x v="2"/>
    <n v="48638206"/>
    <n v="20045"/>
    <m/>
    <m/>
    <x v="0"/>
    <m/>
  </r>
  <r>
    <x v="1"/>
    <x v="13"/>
    <x v="0"/>
    <x v="2"/>
    <x v="1"/>
    <m/>
    <m/>
    <m/>
    <m/>
    <x v="55"/>
    <n v="150283"/>
  </r>
  <r>
    <x v="1"/>
    <x v="13"/>
    <x v="0"/>
    <x v="3"/>
    <x v="0"/>
    <n v="64486024"/>
    <n v="85727"/>
    <n v="38128420"/>
    <n v="23702428"/>
    <x v="0"/>
    <m/>
  </r>
  <r>
    <x v="1"/>
    <x v="13"/>
    <x v="0"/>
    <x v="4"/>
    <x v="0"/>
    <n v="168918959"/>
    <n v="226259"/>
    <m/>
    <m/>
    <x v="0"/>
    <m/>
  </r>
  <r>
    <x v="1"/>
    <x v="13"/>
    <x v="0"/>
    <x v="5"/>
    <x v="0"/>
    <m/>
    <n v="757304"/>
    <m/>
    <m/>
    <x v="0"/>
    <m/>
  </r>
  <r>
    <x v="1"/>
    <x v="13"/>
    <x v="0"/>
    <x v="5"/>
    <x v="2"/>
    <m/>
    <n v="6762"/>
    <m/>
    <m/>
    <x v="0"/>
    <m/>
  </r>
  <r>
    <x v="1"/>
    <x v="13"/>
    <x v="0"/>
    <x v="6"/>
    <x v="1"/>
    <m/>
    <m/>
    <m/>
    <m/>
    <x v="56"/>
    <n v="344350"/>
  </r>
  <r>
    <x v="1"/>
    <x v="13"/>
    <x v="1"/>
    <x v="0"/>
    <x v="0"/>
    <n v="6859460"/>
    <n v="92"/>
    <n v="6515708"/>
    <n v="6599353"/>
    <x v="0"/>
    <m/>
  </r>
  <r>
    <x v="1"/>
    <x v="13"/>
    <x v="1"/>
    <x v="1"/>
    <x v="0"/>
    <n v="161501256"/>
    <n v="46335"/>
    <m/>
    <m/>
    <x v="0"/>
    <m/>
  </r>
  <r>
    <x v="1"/>
    <x v="13"/>
    <x v="1"/>
    <x v="1"/>
    <x v="2"/>
    <n v="29009341"/>
    <n v="6410"/>
    <m/>
    <m/>
    <x v="0"/>
    <m/>
  </r>
  <r>
    <x v="1"/>
    <x v="13"/>
    <x v="1"/>
    <x v="2"/>
    <x v="1"/>
    <m/>
    <m/>
    <m/>
    <m/>
    <x v="57"/>
    <n v="10503"/>
  </r>
  <r>
    <x v="1"/>
    <x v="13"/>
    <x v="1"/>
    <x v="3"/>
    <x v="0"/>
    <n v="54515339"/>
    <n v="71075"/>
    <n v="20712431"/>
    <n v="30765333"/>
    <x v="0"/>
    <m/>
  </r>
  <r>
    <x v="1"/>
    <x v="13"/>
    <x v="1"/>
    <x v="3"/>
    <x v="2"/>
    <n v="13905042"/>
    <n v="19340"/>
    <n v="4058371"/>
    <n v="6137312"/>
    <x v="0"/>
    <m/>
  </r>
  <r>
    <x v="1"/>
    <x v="13"/>
    <x v="1"/>
    <x v="4"/>
    <x v="0"/>
    <n v="140013772"/>
    <n v="263088"/>
    <m/>
    <m/>
    <x v="0"/>
    <m/>
  </r>
  <r>
    <x v="1"/>
    <x v="13"/>
    <x v="1"/>
    <x v="4"/>
    <x v="2"/>
    <n v="3429812"/>
    <n v="30331"/>
    <m/>
    <m/>
    <x v="0"/>
    <m/>
  </r>
  <r>
    <x v="1"/>
    <x v="13"/>
    <x v="1"/>
    <x v="5"/>
    <x v="0"/>
    <m/>
    <n v="192345"/>
    <m/>
    <m/>
    <x v="0"/>
    <m/>
  </r>
  <r>
    <x v="1"/>
    <x v="13"/>
    <x v="1"/>
    <x v="5"/>
    <x v="2"/>
    <m/>
    <n v="4063"/>
    <m/>
    <m/>
    <x v="0"/>
    <m/>
  </r>
  <r>
    <x v="1"/>
    <x v="13"/>
    <x v="1"/>
    <x v="6"/>
    <x v="1"/>
    <m/>
    <m/>
    <m/>
    <m/>
    <x v="58"/>
    <n v="47495"/>
  </r>
  <r>
    <x v="1"/>
    <x v="13"/>
    <x v="1"/>
    <x v="6"/>
    <x v="2"/>
    <m/>
    <m/>
    <m/>
    <m/>
    <x v="59"/>
    <n v="9935"/>
  </r>
  <r>
    <x v="1"/>
    <x v="14"/>
    <x v="0"/>
    <x v="0"/>
    <x v="0"/>
    <n v="33261777"/>
    <n v="1742"/>
    <n v="32243272"/>
    <n v="31916081"/>
    <x v="0"/>
    <m/>
  </r>
  <r>
    <x v="1"/>
    <x v="14"/>
    <x v="0"/>
    <x v="1"/>
    <x v="0"/>
    <n v="185151583"/>
    <n v="64149"/>
    <m/>
    <m/>
    <x v="0"/>
    <m/>
  </r>
  <r>
    <x v="1"/>
    <x v="14"/>
    <x v="0"/>
    <x v="1"/>
    <x v="2"/>
    <n v="44918440"/>
    <n v="20138"/>
    <m/>
    <m/>
    <x v="0"/>
    <m/>
  </r>
  <r>
    <x v="1"/>
    <x v="14"/>
    <x v="0"/>
    <x v="2"/>
    <x v="1"/>
    <m/>
    <m/>
    <m/>
    <m/>
    <x v="60"/>
    <n v="206482"/>
  </r>
  <r>
    <x v="1"/>
    <x v="14"/>
    <x v="0"/>
    <x v="3"/>
    <x v="0"/>
    <n v="49184508"/>
    <n v="61042"/>
    <n v="28262721"/>
    <n v="17618862"/>
    <x v="0"/>
    <m/>
  </r>
  <r>
    <x v="1"/>
    <x v="14"/>
    <x v="0"/>
    <x v="4"/>
    <x v="0"/>
    <n v="177169679"/>
    <n v="246884"/>
    <m/>
    <m/>
    <x v="0"/>
    <m/>
  </r>
  <r>
    <x v="1"/>
    <x v="14"/>
    <x v="0"/>
    <x v="5"/>
    <x v="0"/>
    <m/>
    <n v="869185"/>
    <m/>
    <m/>
    <x v="0"/>
    <m/>
  </r>
  <r>
    <x v="1"/>
    <x v="14"/>
    <x v="0"/>
    <x v="5"/>
    <x v="2"/>
    <m/>
    <n v="8986"/>
    <m/>
    <m/>
    <x v="0"/>
    <m/>
  </r>
  <r>
    <x v="1"/>
    <x v="14"/>
    <x v="0"/>
    <x v="6"/>
    <x v="1"/>
    <m/>
    <m/>
    <m/>
    <m/>
    <x v="61"/>
    <n v="490890"/>
  </r>
  <r>
    <x v="1"/>
    <x v="14"/>
    <x v="0"/>
    <x v="6"/>
    <x v="2"/>
    <m/>
    <m/>
    <m/>
    <m/>
    <x v="62"/>
    <n v="66892"/>
  </r>
  <r>
    <x v="1"/>
    <x v="14"/>
    <x v="1"/>
    <x v="0"/>
    <x v="0"/>
    <n v="7188284"/>
    <n v="90"/>
    <n v="6782122"/>
    <n v="6863553"/>
    <x v="0"/>
    <m/>
  </r>
  <r>
    <x v="1"/>
    <x v="14"/>
    <x v="1"/>
    <x v="1"/>
    <x v="0"/>
    <n v="138355856"/>
    <n v="43327"/>
    <m/>
    <m/>
    <x v="0"/>
    <m/>
  </r>
  <r>
    <x v="1"/>
    <x v="14"/>
    <x v="1"/>
    <x v="1"/>
    <x v="2"/>
    <n v="10650423"/>
    <n v="3699"/>
    <m/>
    <m/>
    <x v="0"/>
    <m/>
  </r>
  <r>
    <x v="1"/>
    <x v="14"/>
    <x v="1"/>
    <x v="2"/>
    <x v="1"/>
    <m/>
    <m/>
    <m/>
    <m/>
    <x v="63"/>
    <n v="14750"/>
  </r>
  <r>
    <x v="1"/>
    <x v="14"/>
    <x v="1"/>
    <x v="3"/>
    <x v="0"/>
    <n v="58367525"/>
    <n v="85918"/>
    <n v="22935041"/>
    <n v="33790222"/>
    <x v="0"/>
    <m/>
  </r>
  <r>
    <x v="1"/>
    <x v="14"/>
    <x v="1"/>
    <x v="3"/>
    <x v="2"/>
    <n v="12700159"/>
    <n v="16096"/>
    <n v="3360463"/>
    <n v="5056596"/>
    <x v="0"/>
    <m/>
  </r>
  <r>
    <x v="1"/>
    <x v="14"/>
    <x v="1"/>
    <x v="4"/>
    <x v="0"/>
    <n v="143721325"/>
    <n v="232981"/>
    <m/>
    <m/>
    <x v="0"/>
    <m/>
  </r>
  <r>
    <x v="1"/>
    <x v="14"/>
    <x v="1"/>
    <x v="4"/>
    <x v="2"/>
    <n v="3629546"/>
    <n v="31440"/>
    <m/>
    <m/>
    <x v="0"/>
    <m/>
  </r>
  <r>
    <x v="1"/>
    <x v="14"/>
    <x v="1"/>
    <x v="5"/>
    <x v="0"/>
    <m/>
    <n v="208206"/>
    <m/>
    <m/>
    <x v="0"/>
    <m/>
  </r>
  <r>
    <x v="1"/>
    <x v="14"/>
    <x v="1"/>
    <x v="5"/>
    <x v="2"/>
    <m/>
    <n v="4600"/>
    <m/>
    <m/>
    <x v="0"/>
    <m/>
  </r>
  <r>
    <x v="1"/>
    <x v="14"/>
    <x v="1"/>
    <x v="6"/>
    <x v="1"/>
    <m/>
    <m/>
    <m/>
    <m/>
    <x v="64"/>
    <n v="61434"/>
  </r>
  <r>
    <x v="1"/>
    <x v="14"/>
    <x v="1"/>
    <x v="6"/>
    <x v="2"/>
    <m/>
    <m/>
    <m/>
    <m/>
    <x v="65"/>
    <n v="15085"/>
  </r>
  <r>
    <x v="1"/>
    <x v="15"/>
    <x v="0"/>
    <x v="0"/>
    <x v="0"/>
    <n v="33805357"/>
    <n v="1235"/>
    <n v="32928085"/>
    <n v="32625837"/>
    <x v="0"/>
    <m/>
  </r>
  <r>
    <x v="1"/>
    <x v="15"/>
    <x v="0"/>
    <x v="1"/>
    <x v="0"/>
    <n v="300845562"/>
    <n v="93586"/>
    <m/>
    <m/>
    <x v="0"/>
    <m/>
  </r>
  <r>
    <x v="1"/>
    <x v="15"/>
    <x v="0"/>
    <x v="1"/>
    <x v="2"/>
    <n v="45247597"/>
    <n v="18625"/>
    <m/>
    <m/>
    <x v="0"/>
    <m/>
  </r>
  <r>
    <x v="1"/>
    <x v="15"/>
    <x v="0"/>
    <x v="2"/>
    <x v="1"/>
    <m/>
    <m/>
    <m/>
    <m/>
    <x v="66"/>
    <n v="256015"/>
  </r>
  <r>
    <x v="1"/>
    <x v="15"/>
    <x v="0"/>
    <x v="3"/>
    <x v="0"/>
    <n v="50194894"/>
    <n v="59539"/>
    <n v="25547285"/>
    <n v="16721076"/>
    <x v="0"/>
    <m/>
  </r>
  <r>
    <x v="1"/>
    <x v="15"/>
    <x v="0"/>
    <x v="4"/>
    <x v="0"/>
    <n v="177549379"/>
    <n v="261776"/>
    <m/>
    <m/>
    <x v="0"/>
    <m/>
  </r>
  <r>
    <x v="1"/>
    <x v="15"/>
    <x v="0"/>
    <x v="5"/>
    <x v="0"/>
    <m/>
    <n v="834280"/>
    <m/>
    <m/>
    <x v="0"/>
    <m/>
  </r>
  <r>
    <x v="1"/>
    <x v="15"/>
    <x v="0"/>
    <x v="5"/>
    <x v="2"/>
    <m/>
    <n v="10174"/>
    <m/>
    <m/>
    <x v="0"/>
    <m/>
  </r>
  <r>
    <x v="1"/>
    <x v="15"/>
    <x v="0"/>
    <x v="6"/>
    <x v="1"/>
    <m/>
    <m/>
    <m/>
    <m/>
    <x v="67"/>
    <n v="526282"/>
  </r>
  <r>
    <x v="1"/>
    <x v="15"/>
    <x v="0"/>
    <x v="6"/>
    <x v="2"/>
    <m/>
    <m/>
    <m/>
    <m/>
    <x v="68"/>
    <n v="129031"/>
  </r>
  <r>
    <x v="1"/>
    <x v="15"/>
    <x v="1"/>
    <x v="0"/>
    <x v="0"/>
    <n v="10554844"/>
    <n v="87"/>
    <n v="10012137"/>
    <n v="10137848"/>
    <x v="0"/>
    <m/>
  </r>
  <r>
    <x v="1"/>
    <x v="15"/>
    <x v="1"/>
    <x v="1"/>
    <x v="0"/>
    <n v="175539934"/>
    <n v="68757"/>
    <m/>
    <m/>
    <x v="0"/>
    <m/>
  </r>
  <r>
    <x v="1"/>
    <x v="15"/>
    <x v="1"/>
    <x v="1"/>
    <x v="2"/>
    <n v="15802364"/>
    <n v="5301"/>
    <m/>
    <m/>
    <x v="0"/>
    <m/>
  </r>
  <r>
    <x v="1"/>
    <x v="15"/>
    <x v="1"/>
    <x v="2"/>
    <x v="1"/>
    <m/>
    <m/>
    <m/>
    <m/>
    <x v="69"/>
    <n v="18963"/>
  </r>
  <r>
    <x v="1"/>
    <x v="15"/>
    <x v="1"/>
    <x v="3"/>
    <x v="0"/>
    <n v="63446502"/>
    <n v="76699"/>
    <n v="21742397"/>
    <n v="33895244"/>
    <x v="0"/>
    <m/>
  </r>
  <r>
    <x v="1"/>
    <x v="15"/>
    <x v="1"/>
    <x v="3"/>
    <x v="2"/>
    <n v="15278097"/>
    <n v="15991"/>
    <n v="3854070"/>
    <n v="6053348"/>
    <x v="0"/>
    <m/>
  </r>
  <r>
    <x v="1"/>
    <x v="15"/>
    <x v="1"/>
    <x v="4"/>
    <x v="0"/>
    <n v="177869529"/>
    <n v="340127"/>
    <m/>
    <m/>
    <x v="0"/>
    <m/>
  </r>
  <r>
    <x v="1"/>
    <x v="15"/>
    <x v="1"/>
    <x v="4"/>
    <x v="2"/>
    <n v="6376767"/>
    <n v="44889"/>
    <m/>
    <m/>
    <x v="0"/>
    <m/>
  </r>
  <r>
    <x v="1"/>
    <x v="15"/>
    <x v="1"/>
    <x v="5"/>
    <x v="0"/>
    <m/>
    <n v="185416"/>
    <m/>
    <m/>
    <x v="0"/>
    <m/>
  </r>
  <r>
    <x v="1"/>
    <x v="15"/>
    <x v="1"/>
    <x v="5"/>
    <x v="2"/>
    <m/>
    <n v="2763"/>
    <m/>
    <m/>
    <x v="0"/>
    <m/>
  </r>
  <r>
    <x v="1"/>
    <x v="15"/>
    <x v="1"/>
    <x v="6"/>
    <x v="1"/>
    <m/>
    <m/>
    <m/>
    <m/>
    <x v="70"/>
    <n v="68936"/>
  </r>
  <r>
    <x v="1"/>
    <x v="15"/>
    <x v="1"/>
    <x v="6"/>
    <x v="2"/>
    <m/>
    <m/>
    <m/>
    <m/>
    <x v="71"/>
    <n v="19328"/>
  </r>
  <r>
    <x v="1"/>
    <x v="16"/>
    <x v="0"/>
    <x v="0"/>
    <x v="0"/>
    <n v="33828669"/>
    <n v="1261"/>
    <n v="32941634"/>
    <n v="32597267"/>
    <x v="0"/>
    <m/>
  </r>
  <r>
    <x v="1"/>
    <x v="16"/>
    <x v="0"/>
    <x v="1"/>
    <x v="0"/>
    <n v="201456624"/>
    <n v="68308"/>
    <m/>
    <m/>
    <x v="0"/>
    <m/>
  </r>
  <r>
    <x v="1"/>
    <x v="16"/>
    <x v="0"/>
    <x v="1"/>
    <x v="2"/>
    <n v="24305476"/>
    <n v="12088"/>
    <m/>
    <m/>
    <x v="0"/>
    <m/>
  </r>
  <r>
    <x v="1"/>
    <x v="16"/>
    <x v="0"/>
    <x v="2"/>
    <x v="1"/>
    <m/>
    <m/>
    <m/>
    <m/>
    <x v="72"/>
    <n v="303568"/>
  </r>
  <r>
    <x v="1"/>
    <x v="16"/>
    <x v="0"/>
    <x v="3"/>
    <x v="0"/>
    <n v="37647263"/>
    <n v="39345"/>
    <n v="17163453"/>
    <n v="12155251"/>
    <x v="0"/>
    <m/>
  </r>
  <r>
    <x v="1"/>
    <x v="16"/>
    <x v="0"/>
    <x v="4"/>
    <x v="0"/>
    <n v="172300123"/>
    <n v="254309"/>
    <m/>
    <m/>
    <x v="0"/>
    <m/>
  </r>
  <r>
    <x v="1"/>
    <x v="16"/>
    <x v="0"/>
    <x v="5"/>
    <x v="0"/>
    <m/>
    <n v="837304"/>
    <m/>
    <m/>
    <x v="0"/>
    <m/>
  </r>
  <r>
    <x v="1"/>
    <x v="16"/>
    <x v="0"/>
    <x v="5"/>
    <x v="2"/>
    <m/>
    <n v="12142"/>
    <m/>
    <m/>
    <x v="0"/>
    <m/>
  </r>
  <r>
    <x v="1"/>
    <x v="16"/>
    <x v="0"/>
    <x v="6"/>
    <x v="1"/>
    <m/>
    <m/>
    <m/>
    <m/>
    <x v="73"/>
    <n v="562219"/>
  </r>
  <r>
    <x v="1"/>
    <x v="16"/>
    <x v="0"/>
    <x v="6"/>
    <x v="2"/>
    <m/>
    <m/>
    <m/>
    <m/>
    <x v="74"/>
    <n v="160001"/>
  </r>
  <r>
    <x v="1"/>
    <x v="16"/>
    <x v="1"/>
    <x v="0"/>
    <x v="0"/>
    <n v="6735701"/>
    <n v="78"/>
    <n v="6330364"/>
    <n v="6417084"/>
    <x v="0"/>
    <m/>
  </r>
  <r>
    <x v="1"/>
    <x v="16"/>
    <x v="1"/>
    <x v="1"/>
    <x v="0"/>
    <n v="123568517"/>
    <n v="47993"/>
    <m/>
    <m/>
    <x v="0"/>
    <m/>
  </r>
  <r>
    <x v="1"/>
    <x v="16"/>
    <x v="1"/>
    <x v="1"/>
    <x v="2"/>
    <n v="26722842"/>
    <n v="7610"/>
    <m/>
    <m/>
    <x v="0"/>
    <m/>
  </r>
  <r>
    <x v="1"/>
    <x v="16"/>
    <x v="1"/>
    <x v="2"/>
    <x v="1"/>
    <m/>
    <m/>
    <m/>
    <m/>
    <x v="75"/>
    <n v="23245"/>
  </r>
  <r>
    <x v="1"/>
    <x v="16"/>
    <x v="1"/>
    <x v="3"/>
    <x v="0"/>
    <n v="44145663"/>
    <n v="51006"/>
    <n v="13041496"/>
    <n v="20591267"/>
    <x v="0"/>
    <m/>
  </r>
  <r>
    <x v="1"/>
    <x v="16"/>
    <x v="1"/>
    <x v="3"/>
    <x v="2"/>
    <n v="9924125"/>
    <n v="10363"/>
    <n v="2016215"/>
    <n v="3162058"/>
    <x v="0"/>
    <m/>
  </r>
  <r>
    <x v="1"/>
    <x v="16"/>
    <x v="1"/>
    <x v="4"/>
    <x v="0"/>
    <n v="187017706"/>
    <n v="335713"/>
    <m/>
    <m/>
    <x v="0"/>
    <m/>
  </r>
  <r>
    <x v="1"/>
    <x v="16"/>
    <x v="1"/>
    <x v="4"/>
    <x v="2"/>
    <n v="5980552"/>
    <n v="43210"/>
    <m/>
    <m/>
    <x v="0"/>
    <m/>
  </r>
  <r>
    <x v="1"/>
    <x v="16"/>
    <x v="1"/>
    <x v="5"/>
    <x v="0"/>
    <m/>
    <n v="204713"/>
    <m/>
    <m/>
    <x v="0"/>
    <m/>
  </r>
  <r>
    <x v="1"/>
    <x v="16"/>
    <x v="1"/>
    <x v="5"/>
    <x v="2"/>
    <m/>
    <n v="3329"/>
    <m/>
    <m/>
    <x v="0"/>
    <m/>
  </r>
  <r>
    <x v="1"/>
    <x v="16"/>
    <x v="1"/>
    <x v="6"/>
    <x v="1"/>
    <m/>
    <m/>
    <m/>
    <m/>
    <x v="76"/>
    <n v="73371"/>
  </r>
  <r>
    <x v="1"/>
    <x v="16"/>
    <x v="1"/>
    <x v="6"/>
    <x v="2"/>
    <m/>
    <m/>
    <m/>
    <m/>
    <x v="77"/>
    <n v="23144"/>
  </r>
  <r>
    <x v="1"/>
    <x v="17"/>
    <x v="0"/>
    <x v="0"/>
    <x v="0"/>
    <n v="25905393"/>
    <n v="675"/>
    <n v="25199642"/>
    <n v="24929568"/>
    <x v="0"/>
    <m/>
  </r>
  <r>
    <x v="1"/>
    <x v="17"/>
    <x v="0"/>
    <x v="1"/>
    <x v="0"/>
    <n v="268816612"/>
    <n v="83186"/>
    <m/>
    <m/>
    <x v="0"/>
    <m/>
  </r>
  <r>
    <x v="1"/>
    <x v="17"/>
    <x v="0"/>
    <x v="1"/>
    <x v="2"/>
    <n v="12662640"/>
    <n v="6309"/>
    <m/>
    <m/>
    <x v="0"/>
    <m/>
  </r>
  <r>
    <x v="1"/>
    <x v="17"/>
    <x v="0"/>
    <x v="2"/>
    <x v="1"/>
    <m/>
    <m/>
    <m/>
    <m/>
    <x v="78"/>
    <n v="343533"/>
  </r>
  <r>
    <x v="1"/>
    <x v="17"/>
    <x v="0"/>
    <x v="3"/>
    <x v="0"/>
    <n v="43519257"/>
    <n v="52914"/>
    <n v="20481577"/>
    <n v="13618074"/>
    <x v="0"/>
    <m/>
  </r>
  <r>
    <x v="1"/>
    <x v="17"/>
    <x v="0"/>
    <x v="4"/>
    <x v="0"/>
    <n v="190434184"/>
    <n v="285506"/>
    <m/>
    <m/>
    <x v="0"/>
    <m/>
  </r>
  <r>
    <x v="1"/>
    <x v="17"/>
    <x v="0"/>
    <x v="5"/>
    <x v="0"/>
    <m/>
    <n v="848158"/>
    <m/>
    <m/>
    <x v="0"/>
    <m/>
  </r>
  <r>
    <x v="1"/>
    <x v="17"/>
    <x v="0"/>
    <x v="5"/>
    <x v="2"/>
    <m/>
    <n v="8654"/>
    <m/>
    <m/>
    <x v="0"/>
    <m/>
  </r>
  <r>
    <x v="1"/>
    <x v="17"/>
    <x v="0"/>
    <x v="6"/>
    <x v="1"/>
    <m/>
    <m/>
    <m/>
    <m/>
    <x v="79"/>
    <n v="613946"/>
  </r>
  <r>
    <x v="1"/>
    <x v="17"/>
    <x v="0"/>
    <x v="6"/>
    <x v="2"/>
    <m/>
    <m/>
    <m/>
    <m/>
    <x v="80"/>
    <n v="183479"/>
  </r>
  <r>
    <x v="1"/>
    <x v="17"/>
    <x v="1"/>
    <x v="0"/>
    <x v="0"/>
    <n v="12400881"/>
    <n v="128"/>
    <n v="10751501"/>
    <n v="10939191"/>
    <x v="0"/>
    <m/>
  </r>
  <r>
    <x v="1"/>
    <x v="17"/>
    <x v="1"/>
    <x v="1"/>
    <x v="0"/>
    <n v="120623331"/>
    <n v="52129"/>
    <m/>
    <m/>
    <x v="0"/>
    <m/>
  </r>
  <r>
    <x v="1"/>
    <x v="17"/>
    <x v="1"/>
    <x v="1"/>
    <x v="2"/>
    <n v="77"/>
    <n v="6"/>
    <m/>
    <m/>
    <x v="0"/>
    <m/>
  </r>
  <r>
    <x v="1"/>
    <x v="17"/>
    <x v="1"/>
    <x v="2"/>
    <x v="1"/>
    <m/>
    <m/>
    <m/>
    <m/>
    <x v="81"/>
    <n v="27815"/>
  </r>
  <r>
    <x v="1"/>
    <x v="17"/>
    <x v="1"/>
    <x v="3"/>
    <x v="0"/>
    <n v="61098151"/>
    <n v="73121"/>
    <n v="21304514"/>
    <n v="32919398"/>
    <x v="0"/>
    <m/>
  </r>
  <r>
    <x v="1"/>
    <x v="17"/>
    <x v="1"/>
    <x v="3"/>
    <x v="2"/>
    <n v="12222803"/>
    <n v="14518"/>
    <n v="3024268"/>
    <n v="4704175"/>
    <x v="0"/>
    <m/>
  </r>
  <r>
    <x v="1"/>
    <x v="17"/>
    <x v="1"/>
    <x v="4"/>
    <x v="0"/>
    <n v="163363744"/>
    <n v="330442"/>
    <m/>
    <m/>
    <x v="0"/>
    <m/>
  </r>
  <r>
    <x v="1"/>
    <x v="17"/>
    <x v="1"/>
    <x v="4"/>
    <x v="2"/>
    <n v="6346255"/>
    <n v="49315"/>
    <m/>
    <m/>
    <x v="0"/>
    <m/>
  </r>
  <r>
    <x v="1"/>
    <x v="17"/>
    <x v="1"/>
    <x v="5"/>
    <x v="0"/>
    <m/>
    <n v="366807"/>
    <m/>
    <m/>
    <x v="0"/>
    <m/>
  </r>
  <r>
    <x v="1"/>
    <x v="17"/>
    <x v="1"/>
    <x v="5"/>
    <x v="2"/>
    <m/>
    <n v="3339"/>
    <m/>
    <m/>
    <x v="0"/>
    <m/>
  </r>
  <r>
    <x v="1"/>
    <x v="17"/>
    <x v="1"/>
    <x v="6"/>
    <x v="1"/>
    <m/>
    <m/>
    <m/>
    <m/>
    <x v="82"/>
    <n v="80401"/>
  </r>
  <r>
    <x v="1"/>
    <x v="17"/>
    <x v="1"/>
    <x v="6"/>
    <x v="2"/>
    <m/>
    <m/>
    <m/>
    <m/>
    <x v="83"/>
    <n v="27596"/>
  </r>
  <r>
    <x v="1"/>
    <x v="18"/>
    <x v="0"/>
    <x v="0"/>
    <x v="0"/>
    <n v="24993904"/>
    <n v="2872"/>
    <n v="24182337"/>
    <n v="23900159"/>
    <x v="0"/>
    <m/>
  </r>
  <r>
    <x v="1"/>
    <x v="18"/>
    <x v="0"/>
    <x v="1"/>
    <x v="0"/>
    <n v="203336203"/>
    <n v="67716"/>
    <m/>
    <m/>
    <x v="0"/>
    <m/>
  </r>
  <r>
    <x v="1"/>
    <x v="18"/>
    <x v="0"/>
    <x v="1"/>
    <x v="2"/>
    <n v="32498292"/>
    <n v="15660"/>
    <m/>
    <m/>
    <x v="0"/>
    <m/>
  </r>
  <r>
    <x v="1"/>
    <x v="18"/>
    <x v="0"/>
    <x v="2"/>
    <x v="1"/>
    <m/>
    <m/>
    <m/>
    <m/>
    <x v="84"/>
    <n v="377710"/>
  </r>
  <r>
    <x v="1"/>
    <x v="18"/>
    <x v="0"/>
    <x v="3"/>
    <x v="0"/>
    <n v="40221067"/>
    <n v="52420"/>
    <n v="19195324"/>
    <n v="12763631"/>
    <x v="0"/>
    <m/>
  </r>
  <r>
    <x v="1"/>
    <x v="18"/>
    <x v="0"/>
    <x v="4"/>
    <x v="0"/>
    <n v="196129349"/>
    <n v="282302"/>
    <m/>
    <m/>
    <x v="0"/>
    <m/>
  </r>
  <r>
    <x v="1"/>
    <x v="18"/>
    <x v="0"/>
    <x v="5"/>
    <x v="0"/>
    <m/>
    <n v="750605"/>
    <m/>
    <m/>
    <x v="0"/>
    <m/>
  </r>
  <r>
    <x v="1"/>
    <x v="18"/>
    <x v="0"/>
    <x v="5"/>
    <x v="2"/>
    <m/>
    <n v="7208"/>
    <m/>
    <m/>
    <x v="0"/>
    <m/>
  </r>
  <r>
    <x v="1"/>
    <x v="18"/>
    <x v="0"/>
    <x v="6"/>
    <x v="1"/>
    <m/>
    <m/>
    <m/>
    <m/>
    <x v="85"/>
    <n v="639410"/>
  </r>
  <r>
    <x v="1"/>
    <x v="18"/>
    <x v="0"/>
    <x v="6"/>
    <x v="2"/>
    <m/>
    <m/>
    <m/>
    <m/>
    <x v="86"/>
    <n v="208032"/>
  </r>
  <r>
    <x v="1"/>
    <x v="18"/>
    <x v="1"/>
    <x v="0"/>
    <x v="0"/>
    <n v="9713781"/>
    <n v="124"/>
    <n v="9125965"/>
    <n v="9285344"/>
    <x v="0"/>
    <m/>
  </r>
  <r>
    <x v="1"/>
    <x v="18"/>
    <x v="1"/>
    <x v="1"/>
    <x v="0"/>
    <n v="126439739"/>
    <n v="50492"/>
    <m/>
    <m/>
    <x v="0"/>
    <m/>
  </r>
  <r>
    <x v="1"/>
    <x v="18"/>
    <x v="1"/>
    <x v="1"/>
    <x v="2"/>
    <n v="33"/>
    <n v="2"/>
    <m/>
    <m/>
    <x v="0"/>
    <m/>
  </r>
  <r>
    <x v="1"/>
    <x v="18"/>
    <x v="1"/>
    <x v="2"/>
    <x v="1"/>
    <m/>
    <m/>
    <m/>
    <m/>
    <x v="87"/>
    <n v="31497"/>
  </r>
  <r>
    <x v="1"/>
    <x v="18"/>
    <x v="1"/>
    <x v="3"/>
    <x v="0"/>
    <n v="57632468"/>
    <n v="70099"/>
    <n v="19212592"/>
    <n v="31395106"/>
    <x v="0"/>
    <m/>
  </r>
  <r>
    <x v="1"/>
    <x v="18"/>
    <x v="1"/>
    <x v="3"/>
    <x v="2"/>
    <n v="12240210"/>
    <n v="12343"/>
    <n v="2835330"/>
    <n v="4425546"/>
    <x v="0"/>
    <m/>
  </r>
  <r>
    <x v="1"/>
    <x v="18"/>
    <x v="1"/>
    <x v="4"/>
    <x v="0"/>
    <n v="150259400"/>
    <n v="279645"/>
    <m/>
    <m/>
    <x v="0"/>
    <m/>
  </r>
  <r>
    <x v="1"/>
    <x v="18"/>
    <x v="1"/>
    <x v="4"/>
    <x v="2"/>
    <n v="3046987"/>
    <n v="26655"/>
    <m/>
    <m/>
    <x v="0"/>
    <m/>
  </r>
  <r>
    <x v="1"/>
    <x v="18"/>
    <x v="1"/>
    <x v="5"/>
    <x v="0"/>
    <m/>
    <n v="213666"/>
    <m/>
    <m/>
    <x v="0"/>
    <m/>
  </r>
  <r>
    <x v="1"/>
    <x v="18"/>
    <x v="1"/>
    <x v="5"/>
    <x v="2"/>
    <m/>
    <n v="3226"/>
    <m/>
    <m/>
    <x v="0"/>
    <m/>
  </r>
  <r>
    <x v="1"/>
    <x v="18"/>
    <x v="1"/>
    <x v="6"/>
    <x v="1"/>
    <m/>
    <m/>
    <m/>
    <m/>
    <x v="88"/>
    <n v="83474"/>
  </r>
  <r>
    <x v="1"/>
    <x v="18"/>
    <x v="1"/>
    <x v="6"/>
    <x v="2"/>
    <m/>
    <m/>
    <m/>
    <m/>
    <x v="89"/>
    <n v="30121"/>
  </r>
  <r>
    <x v="1"/>
    <x v="19"/>
    <x v="0"/>
    <x v="0"/>
    <x v="0"/>
    <n v="20476713"/>
    <n v="421"/>
    <n v="19515395"/>
    <n v="19781432"/>
    <x v="0"/>
    <m/>
  </r>
  <r>
    <x v="1"/>
    <x v="19"/>
    <x v="0"/>
    <x v="1"/>
    <x v="0"/>
    <n v="173737343"/>
    <n v="61067"/>
    <m/>
    <m/>
    <x v="0"/>
    <m/>
  </r>
  <r>
    <x v="1"/>
    <x v="19"/>
    <x v="0"/>
    <x v="1"/>
    <x v="2"/>
    <n v="24727967"/>
    <n v="12188"/>
    <m/>
    <m/>
    <x v="0"/>
    <m/>
  </r>
  <r>
    <x v="1"/>
    <x v="19"/>
    <x v="0"/>
    <x v="2"/>
    <x v="1"/>
    <m/>
    <m/>
    <m/>
    <m/>
    <x v="90"/>
    <n v="403693"/>
  </r>
  <r>
    <x v="1"/>
    <x v="19"/>
    <x v="0"/>
    <x v="3"/>
    <x v="0"/>
    <n v="36982620"/>
    <n v="54554"/>
    <n v="12294834"/>
    <n v="18726395"/>
    <x v="0"/>
    <m/>
  </r>
  <r>
    <x v="1"/>
    <x v="19"/>
    <x v="0"/>
    <x v="4"/>
    <x v="0"/>
    <n v="185955924"/>
    <n v="262657"/>
    <m/>
    <m/>
    <x v="0"/>
    <m/>
  </r>
  <r>
    <x v="1"/>
    <x v="19"/>
    <x v="0"/>
    <x v="4"/>
    <x v="2"/>
    <n v="4730877"/>
    <n v="10751"/>
    <m/>
    <m/>
    <x v="0"/>
    <m/>
  </r>
  <r>
    <x v="1"/>
    <x v="19"/>
    <x v="0"/>
    <x v="5"/>
    <x v="0"/>
    <m/>
    <n v="670146"/>
    <m/>
    <m/>
    <x v="0"/>
    <m/>
  </r>
  <r>
    <x v="1"/>
    <x v="19"/>
    <x v="0"/>
    <x v="5"/>
    <x v="2"/>
    <m/>
    <n v="6708"/>
    <m/>
    <m/>
    <x v="0"/>
    <m/>
  </r>
  <r>
    <x v="1"/>
    <x v="19"/>
    <x v="0"/>
    <x v="6"/>
    <x v="1"/>
    <m/>
    <m/>
    <m/>
    <m/>
    <x v="91"/>
    <n v="662791"/>
  </r>
  <r>
    <x v="1"/>
    <x v="19"/>
    <x v="0"/>
    <x v="6"/>
    <x v="2"/>
    <m/>
    <m/>
    <m/>
    <m/>
    <x v="92"/>
    <n v="221646"/>
  </r>
  <r>
    <x v="1"/>
    <x v="19"/>
    <x v="1"/>
    <x v="0"/>
    <x v="0"/>
    <n v="8431354"/>
    <n v="76"/>
    <n v="7931208"/>
    <n v="8068221"/>
    <x v="0"/>
    <m/>
  </r>
  <r>
    <x v="1"/>
    <x v="19"/>
    <x v="1"/>
    <x v="1"/>
    <x v="0"/>
    <n v="123651646"/>
    <n v="53369"/>
    <m/>
    <m/>
    <x v="0"/>
    <m/>
  </r>
  <r>
    <x v="1"/>
    <x v="19"/>
    <x v="1"/>
    <x v="1"/>
    <x v="2"/>
    <n v="28"/>
    <n v="1"/>
    <m/>
    <m/>
    <x v="0"/>
    <m/>
  </r>
  <r>
    <x v="1"/>
    <x v="19"/>
    <x v="1"/>
    <x v="2"/>
    <x v="1"/>
    <m/>
    <m/>
    <m/>
    <m/>
    <x v="93"/>
    <n v="35942"/>
  </r>
  <r>
    <x v="1"/>
    <x v="19"/>
    <x v="1"/>
    <x v="3"/>
    <x v="0"/>
    <n v="58231697"/>
    <n v="79715"/>
    <n v="19196001"/>
    <n v="30341657"/>
    <x v="0"/>
    <m/>
  </r>
  <r>
    <x v="1"/>
    <x v="19"/>
    <x v="1"/>
    <x v="3"/>
    <x v="2"/>
    <n v="8822414"/>
    <n v="10091"/>
    <n v="2454299"/>
    <n v="3777362"/>
    <x v="0"/>
    <m/>
  </r>
  <r>
    <x v="1"/>
    <x v="19"/>
    <x v="1"/>
    <x v="4"/>
    <x v="0"/>
    <n v="188615160"/>
    <n v="344479"/>
    <m/>
    <m/>
    <x v="0"/>
    <m/>
  </r>
  <r>
    <x v="1"/>
    <x v="19"/>
    <x v="1"/>
    <x v="4"/>
    <x v="2"/>
    <n v="6280737"/>
    <n v="49177"/>
    <m/>
    <m/>
    <x v="0"/>
    <m/>
  </r>
  <r>
    <x v="1"/>
    <x v="19"/>
    <x v="1"/>
    <x v="5"/>
    <x v="0"/>
    <m/>
    <n v="168903"/>
    <m/>
    <m/>
    <x v="0"/>
    <m/>
  </r>
  <r>
    <x v="1"/>
    <x v="19"/>
    <x v="1"/>
    <x v="5"/>
    <x v="2"/>
    <m/>
    <n v="2740"/>
    <m/>
    <m/>
    <x v="0"/>
    <m/>
  </r>
  <r>
    <x v="1"/>
    <x v="19"/>
    <x v="1"/>
    <x v="6"/>
    <x v="1"/>
    <m/>
    <m/>
    <m/>
    <m/>
    <x v="94"/>
    <n v="87093"/>
  </r>
  <r>
    <x v="1"/>
    <x v="19"/>
    <x v="1"/>
    <x v="6"/>
    <x v="2"/>
    <m/>
    <m/>
    <m/>
    <m/>
    <x v="95"/>
    <n v="32453"/>
  </r>
  <r>
    <x v="1"/>
    <x v="20"/>
    <x v="0"/>
    <x v="0"/>
    <x v="0"/>
    <n v="24997430"/>
    <n v="106"/>
    <n v="15301829"/>
    <n v="15539843"/>
    <x v="0"/>
    <m/>
  </r>
  <r>
    <x v="1"/>
    <x v="20"/>
    <x v="0"/>
    <x v="1"/>
    <x v="0"/>
    <n v="173400929"/>
    <n v="142910"/>
    <m/>
    <m/>
    <x v="0"/>
    <m/>
  </r>
  <r>
    <x v="1"/>
    <x v="20"/>
    <x v="0"/>
    <x v="1"/>
    <x v="2"/>
    <n v="3081231"/>
    <n v="1292"/>
    <m/>
    <m/>
    <x v="0"/>
    <m/>
  </r>
  <r>
    <x v="1"/>
    <x v="20"/>
    <x v="0"/>
    <x v="2"/>
    <x v="1"/>
    <m/>
    <m/>
    <m/>
    <m/>
    <x v="96"/>
    <n v="425489"/>
  </r>
  <r>
    <x v="1"/>
    <x v="20"/>
    <x v="0"/>
    <x v="3"/>
    <x v="0"/>
    <n v="48449695"/>
    <n v="55336"/>
    <n v="17017612"/>
    <n v="25131213"/>
    <x v="0"/>
    <m/>
  </r>
  <r>
    <x v="1"/>
    <x v="20"/>
    <x v="0"/>
    <x v="4"/>
    <x v="0"/>
    <n v="181265612"/>
    <n v="304766"/>
    <m/>
    <m/>
    <x v="0"/>
    <m/>
  </r>
  <r>
    <x v="1"/>
    <x v="20"/>
    <x v="0"/>
    <x v="4"/>
    <x v="2"/>
    <n v="20870843"/>
    <n v="64053"/>
    <m/>
    <m/>
    <x v="0"/>
    <m/>
  </r>
  <r>
    <x v="1"/>
    <x v="20"/>
    <x v="0"/>
    <x v="5"/>
    <x v="0"/>
    <m/>
    <n v="608845"/>
    <m/>
    <m/>
    <x v="0"/>
    <m/>
  </r>
  <r>
    <x v="1"/>
    <x v="20"/>
    <x v="0"/>
    <x v="5"/>
    <x v="2"/>
    <m/>
    <n v="6091"/>
    <m/>
    <m/>
    <x v="0"/>
    <m/>
  </r>
  <r>
    <x v="1"/>
    <x v="20"/>
    <x v="0"/>
    <x v="6"/>
    <x v="1"/>
    <m/>
    <m/>
    <m/>
    <m/>
    <x v="97"/>
    <n v="679023"/>
  </r>
  <r>
    <x v="1"/>
    <x v="20"/>
    <x v="0"/>
    <x v="6"/>
    <x v="2"/>
    <m/>
    <m/>
    <m/>
    <m/>
    <x v="98"/>
    <n v="217441"/>
  </r>
  <r>
    <x v="1"/>
    <x v="20"/>
    <x v="1"/>
    <x v="0"/>
    <x v="0"/>
    <n v="15351674"/>
    <n v="120"/>
    <n v="14545284"/>
    <n v="14799024"/>
    <x v="0"/>
    <m/>
  </r>
  <r>
    <x v="1"/>
    <x v="20"/>
    <x v="1"/>
    <x v="1"/>
    <x v="0"/>
    <n v="106427792"/>
    <n v="47587"/>
    <m/>
    <m/>
    <x v="0"/>
    <m/>
  </r>
  <r>
    <x v="1"/>
    <x v="20"/>
    <x v="1"/>
    <x v="1"/>
    <x v="2"/>
    <n v="3787064"/>
    <n v="1470"/>
    <m/>
    <m/>
    <x v="0"/>
    <m/>
  </r>
  <r>
    <x v="1"/>
    <x v="20"/>
    <x v="1"/>
    <x v="2"/>
    <x v="1"/>
    <m/>
    <m/>
    <m/>
    <m/>
    <x v="99"/>
    <n v="39609"/>
  </r>
  <r>
    <x v="1"/>
    <x v="20"/>
    <x v="1"/>
    <x v="3"/>
    <x v="0"/>
    <n v="62962406"/>
    <n v="98315"/>
    <n v="20498351"/>
    <n v="33657914"/>
    <x v="0"/>
    <m/>
  </r>
  <r>
    <x v="1"/>
    <x v="20"/>
    <x v="1"/>
    <x v="3"/>
    <x v="2"/>
    <n v="13382341"/>
    <n v="18335"/>
    <n v="3761369"/>
    <n v="5752827"/>
    <x v="0"/>
    <m/>
  </r>
  <r>
    <x v="1"/>
    <x v="20"/>
    <x v="1"/>
    <x v="4"/>
    <x v="0"/>
    <n v="200557801"/>
    <n v="355852"/>
    <m/>
    <m/>
    <x v="0"/>
    <m/>
  </r>
  <r>
    <x v="1"/>
    <x v="20"/>
    <x v="1"/>
    <x v="4"/>
    <x v="2"/>
    <n v="17689844"/>
    <n v="82120"/>
    <m/>
    <m/>
    <x v="0"/>
    <m/>
  </r>
  <r>
    <x v="1"/>
    <x v="20"/>
    <x v="1"/>
    <x v="5"/>
    <x v="0"/>
    <m/>
    <n v="220214"/>
    <m/>
    <m/>
    <x v="0"/>
    <m/>
  </r>
  <r>
    <x v="1"/>
    <x v="20"/>
    <x v="1"/>
    <x v="5"/>
    <x v="2"/>
    <m/>
    <n v="2954"/>
    <m/>
    <m/>
    <x v="0"/>
    <m/>
  </r>
  <r>
    <x v="1"/>
    <x v="20"/>
    <x v="1"/>
    <x v="6"/>
    <x v="1"/>
    <m/>
    <m/>
    <m/>
    <m/>
    <x v="100"/>
    <n v="91420"/>
  </r>
  <r>
    <x v="1"/>
    <x v="20"/>
    <x v="1"/>
    <x v="6"/>
    <x v="2"/>
    <m/>
    <m/>
    <m/>
    <m/>
    <x v="101"/>
    <n v="33748"/>
  </r>
  <r>
    <x v="1"/>
    <x v="21"/>
    <x v="0"/>
    <x v="0"/>
    <x v="0"/>
    <n v="53607874"/>
    <n v="54"/>
    <n v="44219400"/>
    <n v="44751445"/>
    <x v="0"/>
    <m/>
  </r>
  <r>
    <x v="1"/>
    <x v="21"/>
    <x v="0"/>
    <x v="1"/>
    <x v="0"/>
    <n v="252682885"/>
    <n v="246365"/>
    <m/>
    <m/>
    <x v="0"/>
    <m/>
  </r>
  <r>
    <x v="1"/>
    <x v="21"/>
    <x v="0"/>
    <x v="1"/>
    <x v="2"/>
    <n v="47097898"/>
    <n v="19961"/>
    <m/>
    <m/>
    <x v="0"/>
    <m/>
  </r>
  <r>
    <x v="1"/>
    <x v="21"/>
    <x v="0"/>
    <x v="2"/>
    <x v="1"/>
    <m/>
    <m/>
    <m/>
    <m/>
    <x v="102"/>
    <n v="452094"/>
  </r>
  <r>
    <x v="1"/>
    <x v="21"/>
    <x v="0"/>
    <x v="3"/>
    <x v="0"/>
    <n v="61516129"/>
    <n v="80713"/>
    <n v="22995565"/>
    <n v="32779914"/>
    <x v="0"/>
    <m/>
  </r>
  <r>
    <x v="1"/>
    <x v="21"/>
    <x v="0"/>
    <x v="4"/>
    <x v="0"/>
    <n v="174663145"/>
    <n v="356622"/>
    <m/>
    <m/>
    <x v="0"/>
    <m/>
  </r>
  <r>
    <x v="1"/>
    <x v="21"/>
    <x v="0"/>
    <x v="4"/>
    <x v="2"/>
    <n v="19546792"/>
    <n v="51266"/>
    <m/>
    <m/>
    <x v="0"/>
    <m/>
  </r>
  <r>
    <x v="1"/>
    <x v="21"/>
    <x v="0"/>
    <x v="5"/>
    <x v="0"/>
    <m/>
    <n v="544256"/>
    <m/>
    <m/>
    <x v="0"/>
    <m/>
  </r>
  <r>
    <x v="1"/>
    <x v="21"/>
    <x v="0"/>
    <x v="5"/>
    <x v="2"/>
    <m/>
    <n v="5484"/>
    <m/>
    <m/>
    <x v="0"/>
    <m/>
  </r>
  <r>
    <x v="1"/>
    <x v="21"/>
    <x v="0"/>
    <x v="6"/>
    <x v="1"/>
    <m/>
    <m/>
    <m/>
    <m/>
    <x v="103"/>
    <n v="695507"/>
  </r>
  <r>
    <x v="1"/>
    <x v="21"/>
    <x v="0"/>
    <x v="6"/>
    <x v="2"/>
    <m/>
    <m/>
    <m/>
    <m/>
    <x v="104"/>
    <n v="242603"/>
  </r>
  <r>
    <x v="1"/>
    <x v="21"/>
    <x v="1"/>
    <x v="0"/>
    <x v="0"/>
    <n v="25438793"/>
    <n v="800"/>
    <n v="24349644"/>
    <n v="24748492"/>
    <x v="0"/>
    <m/>
  </r>
  <r>
    <x v="1"/>
    <x v="21"/>
    <x v="1"/>
    <x v="1"/>
    <x v="0"/>
    <n v="155769428"/>
    <n v="64823"/>
    <m/>
    <m/>
    <x v="0"/>
    <m/>
  </r>
  <r>
    <x v="1"/>
    <x v="21"/>
    <x v="1"/>
    <x v="1"/>
    <x v="2"/>
    <n v="2885948"/>
    <n v="710"/>
    <m/>
    <m/>
    <x v="0"/>
    <m/>
  </r>
  <r>
    <x v="1"/>
    <x v="21"/>
    <x v="1"/>
    <x v="2"/>
    <x v="1"/>
    <m/>
    <m/>
    <m/>
    <m/>
    <x v="105"/>
    <n v="44183"/>
  </r>
  <r>
    <x v="1"/>
    <x v="21"/>
    <x v="1"/>
    <x v="3"/>
    <x v="0"/>
    <n v="70108442"/>
    <n v="101533"/>
    <n v="24694921"/>
    <n v="38222445"/>
    <x v="0"/>
    <m/>
  </r>
  <r>
    <x v="1"/>
    <x v="21"/>
    <x v="1"/>
    <x v="3"/>
    <x v="2"/>
    <n v="15282864"/>
    <n v="19515"/>
    <n v="4580695"/>
    <n v="6828156"/>
    <x v="0"/>
    <m/>
  </r>
  <r>
    <x v="1"/>
    <x v="21"/>
    <x v="1"/>
    <x v="4"/>
    <x v="0"/>
    <n v="195283058"/>
    <n v="332764"/>
    <m/>
    <m/>
    <x v="0"/>
    <m/>
  </r>
  <r>
    <x v="1"/>
    <x v="21"/>
    <x v="1"/>
    <x v="4"/>
    <x v="2"/>
    <n v="19240288"/>
    <n v="75242"/>
    <m/>
    <m/>
    <x v="0"/>
    <m/>
  </r>
  <r>
    <x v="1"/>
    <x v="21"/>
    <x v="1"/>
    <x v="5"/>
    <x v="0"/>
    <m/>
    <n v="310372"/>
    <m/>
    <m/>
    <x v="0"/>
    <m/>
  </r>
  <r>
    <x v="1"/>
    <x v="21"/>
    <x v="1"/>
    <x v="5"/>
    <x v="2"/>
    <m/>
    <n v="4194"/>
    <m/>
    <m/>
    <x v="0"/>
    <m/>
  </r>
  <r>
    <x v="1"/>
    <x v="21"/>
    <x v="1"/>
    <x v="6"/>
    <x v="1"/>
    <m/>
    <m/>
    <m/>
    <m/>
    <x v="106"/>
    <n v="95460"/>
  </r>
  <r>
    <x v="1"/>
    <x v="21"/>
    <x v="1"/>
    <x v="6"/>
    <x v="2"/>
    <m/>
    <m/>
    <m/>
    <m/>
    <x v="107"/>
    <n v="35691"/>
  </r>
  <r>
    <x v="1"/>
    <x v="22"/>
    <x v="0"/>
    <x v="0"/>
    <x v="0"/>
    <m/>
    <m/>
    <m/>
    <m/>
    <x v="0"/>
    <m/>
  </r>
  <r>
    <x v="1"/>
    <x v="22"/>
    <x v="0"/>
    <x v="1"/>
    <x v="0"/>
    <m/>
    <m/>
    <m/>
    <m/>
    <x v="0"/>
    <m/>
  </r>
  <r>
    <x v="1"/>
    <x v="22"/>
    <x v="0"/>
    <x v="1"/>
    <x v="2"/>
    <m/>
    <m/>
    <m/>
    <m/>
    <x v="0"/>
    <m/>
  </r>
  <r>
    <x v="1"/>
    <x v="22"/>
    <x v="0"/>
    <x v="2"/>
    <x v="1"/>
    <m/>
    <m/>
    <m/>
    <m/>
    <x v="0"/>
    <m/>
  </r>
  <r>
    <x v="1"/>
    <x v="22"/>
    <x v="0"/>
    <x v="3"/>
    <x v="0"/>
    <m/>
    <m/>
    <m/>
    <m/>
    <x v="0"/>
    <m/>
  </r>
  <r>
    <x v="1"/>
    <x v="22"/>
    <x v="0"/>
    <x v="4"/>
    <x v="0"/>
    <m/>
    <m/>
    <m/>
    <m/>
    <x v="0"/>
    <m/>
  </r>
  <r>
    <x v="1"/>
    <x v="22"/>
    <x v="0"/>
    <x v="4"/>
    <x v="2"/>
    <m/>
    <m/>
    <m/>
    <m/>
    <x v="0"/>
    <m/>
  </r>
  <r>
    <x v="1"/>
    <x v="22"/>
    <x v="0"/>
    <x v="5"/>
    <x v="0"/>
    <m/>
    <m/>
    <m/>
    <m/>
    <x v="0"/>
    <m/>
  </r>
  <r>
    <x v="1"/>
    <x v="22"/>
    <x v="0"/>
    <x v="5"/>
    <x v="2"/>
    <m/>
    <m/>
    <m/>
    <m/>
    <x v="0"/>
    <m/>
  </r>
  <r>
    <x v="1"/>
    <x v="22"/>
    <x v="0"/>
    <x v="6"/>
    <x v="1"/>
    <m/>
    <m/>
    <m/>
    <m/>
    <x v="0"/>
    <m/>
  </r>
  <r>
    <x v="1"/>
    <x v="22"/>
    <x v="0"/>
    <x v="6"/>
    <x v="2"/>
    <m/>
    <m/>
    <m/>
    <m/>
    <x v="0"/>
    <m/>
  </r>
  <r>
    <x v="1"/>
    <x v="22"/>
    <x v="1"/>
    <x v="0"/>
    <x v="0"/>
    <m/>
    <m/>
    <m/>
    <m/>
    <x v="0"/>
    <m/>
  </r>
  <r>
    <x v="1"/>
    <x v="22"/>
    <x v="1"/>
    <x v="1"/>
    <x v="0"/>
    <m/>
    <m/>
    <m/>
    <m/>
    <x v="0"/>
    <m/>
  </r>
  <r>
    <x v="1"/>
    <x v="22"/>
    <x v="1"/>
    <x v="1"/>
    <x v="2"/>
    <m/>
    <m/>
    <m/>
    <m/>
    <x v="0"/>
    <m/>
  </r>
  <r>
    <x v="1"/>
    <x v="22"/>
    <x v="1"/>
    <x v="2"/>
    <x v="1"/>
    <m/>
    <m/>
    <m/>
    <m/>
    <x v="0"/>
    <m/>
  </r>
  <r>
    <x v="1"/>
    <x v="22"/>
    <x v="1"/>
    <x v="3"/>
    <x v="0"/>
    <m/>
    <m/>
    <m/>
    <m/>
    <x v="0"/>
    <m/>
  </r>
  <r>
    <x v="1"/>
    <x v="22"/>
    <x v="1"/>
    <x v="3"/>
    <x v="2"/>
    <m/>
    <m/>
    <m/>
    <m/>
    <x v="0"/>
    <m/>
  </r>
  <r>
    <x v="1"/>
    <x v="22"/>
    <x v="1"/>
    <x v="4"/>
    <x v="0"/>
    <m/>
    <m/>
    <m/>
    <m/>
    <x v="0"/>
    <m/>
  </r>
  <r>
    <x v="1"/>
    <x v="22"/>
    <x v="1"/>
    <x v="4"/>
    <x v="2"/>
    <m/>
    <m/>
    <m/>
    <m/>
    <x v="0"/>
    <m/>
  </r>
  <r>
    <x v="1"/>
    <x v="22"/>
    <x v="1"/>
    <x v="5"/>
    <x v="0"/>
    <m/>
    <m/>
    <m/>
    <m/>
    <x v="0"/>
    <m/>
  </r>
  <r>
    <x v="1"/>
    <x v="22"/>
    <x v="1"/>
    <x v="5"/>
    <x v="2"/>
    <m/>
    <m/>
    <m/>
    <m/>
    <x v="0"/>
    <m/>
  </r>
  <r>
    <x v="1"/>
    <x v="22"/>
    <x v="1"/>
    <x v="6"/>
    <x v="1"/>
    <m/>
    <m/>
    <m/>
    <m/>
    <x v="0"/>
    <m/>
  </r>
  <r>
    <x v="1"/>
    <x v="22"/>
    <x v="1"/>
    <x v="6"/>
    <x v="2"/>
    <m/>
    <m/>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18DB78-F7B0-9A4B-B0B4-C33A110BBA2B}" name="PivotTable14" cacheId="36" applyNumberFormats="0" applyBorderFormats="0" applyFontFormats="0" applyPatternFormats="0" applyAlignmentFormats="0" applyWidthHeightFormats="1" dataCaption="Values" updatedVersion="8" minRefreshableVersion="3" showDrill="0" showDataTips="0" itemPrintTitles="1" createdVersion="8" indent="0" compact="0" compactData="0" multipleFieldFilters="0" chartFormat="9">
  <location ref="C67:C68" firstHeaderRow="1" firstDataRow="1" firstDataCol="0"/>
  <pivotFields count="16">
    <pivotField compact="0" outline="0" showAll="0">
      <items count="3">
        <item h="1" x="0"/>
        <item x="1"/>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h="1" x="0"/>
        <item x="1"/>
        <item t="default"/>
      </items>
    </pivotField>
    <pivotField compact="0" outline="0" showAll="0">
      <items count="8">
        <item x="0"/>
        <item h="1" x="1"/>
        <item h="1" x="2"/>
        <item x="3"/>
        <item h="1" x="4"/>
        <item h="1" x="5"/>
        <item h="1" x="6"/>
        <item t="default"/>
      </items>
    </pivotField>
    <pivotField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Items count="1">
    <i/>
  </rowItems>
  <colItems count="1">
    <i/>
  </colItems>
  <dataFields count="1">
    <dataField name="Sum of NBRx (cume.)" fld="10" baseField="0" baseItem="0"/>
  </dataFields>
  <formats count="11">
    <format dxfId="1392">
      <pivotArea type="all" dataOnly="0" outline="0" fieldPosition="0"/>
    </format>
    <format dxfId="1391">
      <pivotArea outline="0" collapsedLevelsAreSubtotals="1" fieldPosition="0"/>
    </format>
    <format dxfId="1390">
      <pivotArea field="3" type="button" dataOnly="0" labelOnly="1" outline="0"/>
    </format>
    <format dxfId="1389">
      <pivotArea dataOnly="0" labelOnly="1" grandRow="1" outline="0" fieldPosition="0"/>
    </format>
    <format dxfId="1388">
      <pivotArea type="all" dataOnly="0" outline="0" fieldPosition="0"/>
    </format>
    <format dxfId="1387">
      <pivotArea outline="0" collapsedLevelsAreSubtotals="1" fieldPosition="0"/>
    </format>
    <format dxfId="1386">
      <pivotArea field="3" type="button" dataOnly="0" labelOnly="1" outline="0"/>
    </format>
    <format dxfId="1385">
      <pivotArea dataOnly="0" labelOnly="1" grandRow="1" outline="0" fieldPosition="0"/>
    </format>
    <format dxfId="1384">
      <pivotArea type="all" dataOnly="0" outline="0" fieldPosition="0"/>
    </format>
    <format dxfId="1383">
      <pivotArea outline="0" collapsedLevelsAreSubtotals="1" fieldPosition="0"/>
    </format>
    <format dxfId="138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04CD6CE-D14D-C049-B30F-EA7E436C37DE}" name="Video Complete vs Sign Up" cacheId="36" applyNumberFormats="0" applyBorderFormats="0" applyFontFormats="0" applyPatternFormats="0" applyAlignmentFormats="0" applyWidthHeightFormats="1" dataCaption="Values" updatedVersion="8" minRefreshableVersion="3" showDrill="0" showDataTips="0" rowGrandTotals="0" colGrandTotals="0" itemPrintTitles="1" createdVersion="8" indent="0" compact="0" compactData="0" multipleFieldFilters="0" chartFormat="5">
  <location ref="E37:G39" firstHeaderRow="0" firstDataRow="1" firstDataCol="1"/>
  <pivotFields count="16">
    <pivotField compact="0" outline="0" showAll="0">
      <items count="3">
        <item h="1" x="0"/>
        <item x="1"/>
        <item t="default"/>
      </items>
    </pivotField>
    <pivotField compact="0" numFmtId="14" outline="0" showAll="0">
      <items count="15">
        <item x="0"/>
        <item x="1"/>
        <item x="2"/>
        <item x="3"/>
        <item x="4"/>
        <item x="5"/>
        <item x="6"/>
        <item x="7"/>
        <item x="8"/>
        <item x="9"/>
        <item x="10"/>
        <item x="11"/>
        <item x="12"/>
        <item x="13"/>
        <item t="default"/>
      </items>
    </pivotField>
    <pivotField axis="axisRow"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1">
    <field x="2"/>
  </rowFields>
  <rowItems count="2">
    <i>
      <x/>
    </i>
    <i>
      <x v="1"/>
    </i>
  </rowItems>
  <colFields count="1">
    <field x="-2"/>
  </colFields>
  <colItems count="2">
    <i>
      <x/>
    </i>
    <i i="1">
      <x v="1"/>
    </i>
  </colItems>
  <dataFields count="2">
    <dataField name="Sum of VCs" fld="7" baseField="0" baseItem="0"/>
    <dataField name="Sum of Sign Up%" fld="14" baseField="0" baseItem="0" numFmtId="10"/>
  </dataFields>
  <formats count="26">
    <format dxfId="1269">
      <pivotArea type="all" dataOnly="0" outline="0" fieldPosition="0"/>
    </format>
    <format dxfId="1268">
      <pivotArea outline="0" collapsedLevelsAreSubtotals="1" fieldPosition="0"/>
    </format>
    <format dxfId="1267">
      <pivotArea field="2" type="button" dataOnly="0" labelOnly="1" outline="0" axis="axisRow" fieldPosition="0"/>
    </format>
    <format dxfId="1266">
      <pivotArea dataOnly="0" labelOnly="1" outline="0" fieldPosition="0">
        <references count="1">
          <reference field="2" count="0"/>
        </references>
      </pivotArea>
    </format>
    <format dxfId="1265">
      <pivotArea dataOnly="0" labelOnly="1" grandRow="1" outline="0" fieldPosition="0"/>
    </format>
    <format dxfId="1264">
      <pivotArea dataOnly="0" labelOnly="1" outline="0" fieldPosition="0">
        <references count="1">
          <reference field="4294967294" count="2">
            <x v="0"/>
            <x v="1"/>
          </reference>
        </references>
      </pivotArea>
    </format>
    <format dxfId="1263">
      <pivotArea type="all" dataOnly="0" outline="0" fieldPosition="0"/>
    </format>
    <format dxfId="1262">
      <pivotArea outline="0" collapsedLevelsAreSubtotals="1" fieldPosition="0"/>
    </format>
    <format dxfId="1261">
      <pivotArea field="2" type="button" dataOnly="0" labelOnly="1" outline="0" axis="axisRow" fieldPosition="0"/>
    </format>
    <format dxfId="1260">
      <pivotArea dataOnly="0" labelOnly="1" outline="0" fieldPosition="0">
        <references count="1">
          <reference field="2" count="0"/>
        </references>
      </pivotArea>
    </format>
    <format dxfId="1259">
      <pivotArea dataOnly="0" labelOnly="1" grandRow="1" outline="0" fieldPosition="0"/>
    </format>
    <format dxfId="1258">
      <pivotArea dataOnly="0" labelOnly="1" outline="0" fieldPosition="0">
        <references count="1">
          <reference field="4294967294" count="2">
            <x v="0"/>
            <x v="1"/>
          </reference>
        </references>
      </pivotArea>
    </format>
    <format dxfId="1257">
      <pivotArea field="2" type="button" dataOnly="0" labelOnly="1" outline="0" axis="axisRow" fieldPosition="0"/>
    </format>
    <format dxfId="1256">
      <pivotArea dataOnly="0" labelOnly="1" outline="0" fieldPosition="0">
        <references count="1">
          <reference field="4294967294" count="2">
            <x v="0"/>
            <x v="1"/>
          </reference>
        </references>
      </pivotArea>
    </format>
    <format dxfId="1255">
      <pivotArea grandRow="1" outline="0" collapsedLevelsAreSubtotals="1" fieldPosition="0"/>
    </format>
    <format dxfId="1254">
      <pivotArea dataOnly="0" labelOnly="1" grandRow="1" outline="0" fieldPosition="0"/>
    </format>
    <format dxfId="1253">
      <pivotArea type="all" dataOnly="0" outline="0" fieldPosition="0"/>
    </format>
    <format dxfId="1252">
      <pivotArea outline="0" collapsedLevelsAreSubtotals="1" fieldPosition="0"/>
    </format>
    <format dxfId="1251">
      <pivotArea field="2" type="button" dataOnly="0" labelOnly="1" outline="0" axis="axisRow" fieldPosition="0"/>
    </format>
    <format dxfId="1250">
      <pivotArea dataOnly="0" labelOnly="1" outline="0" fieldPosition="0">
        <references count="1">
          <reference field="2" count="0"/>
        </references>
      </pivotArea>
    </format>
    <format dxfId="1249">
      <pivotArea dataOnly="0" labelOnly="1" grandRow="1" outline="0" fieldPosition="0"/>
    </format>
    <format dxfId="1248">
      <pivotArea dataOnly="0" labelOnly="1" outline="0" fieldPosition="0">
        <references count="1">
          <reference field="4294967294" count="2">
            <x v="0"/>
            <x v="1"/>
          </reference>
        </references>
      </pivotArea>
    </format>
    <format dxfId="1247">
      <pivotArea outline="0" fieldPosition="0">
        <references count="1">
          <reference field="4294967294" count="1" selected="0">
            <x v="1"/>
          </reference>
        </references>
      </pivotArea>
    </format>
    <format dxfId="1246">
      <pivotArea dataOnly="0" labelOnly="1" outline="0" fieldPosition="0">
        <references count="1">
          <reference field="4294967294" count="1">
            <x v="1"/>
          </reference>
        </references>
      </pivotArea>
    </format>
    <format dxfId="1245">
      <pivotArea field="2" type="button" dataOnly="0" labelOnly="1" outline="0" axis="axisRow" fieldPosition="0"/>
    </format>
    <format dxfId="1244">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B8FFF6F-E4D3-6B40-8A2A-6C2CD5AE0A9C}" name="Impressions vs Video Complete" cacheId="36" applyNumberFormats="0" applyBorderFormats="0" applyFontFormats="0" applyPatternFormats="0" applyAlignmentFormats="0" applyWidthHeightFormats="1" dataCaption="Values" updatedVersion="8" minRefreshableVersion="3" showDrill="0" showDataTips="0" rowGrandTotals="0" colGrandTotals="0" itemPrintTitles="1" createdVersion="8" indent="0" compact="0" compactData="0" multipleFieldFilters="0" chartFormat="9">
  <location ref="A37:C39" firstHeaderRow="0" firstDataRow="1" firstDataCol="1"/>
  <pivotFields count="16">
    <pivotField compact="0" outline="0" showAll="0">
      <items count="3">
        <item h="1" x="0"/>
        <item x="1"/>
        <item t="default"/>
      </items>
    </pivotField>
    <pivotField compact="0" numFmtId="14" outline="0" showAll="0">
      <items count="15">
        <item x="0"/>
        <item x="1"/>
        <item x="2"/>
        <item x="3"/>
        <item x="4"/>
        <item x="5"/>
        <item x="6"/>
        <item x="7"/>
        <item x="8"/>
        <item x="9"/>
        <item x="10"/>
        <item x="11"/>
        <item x="12"/>
        <item x="13"/>
        <item t="default"/>
      </items>
    </pivotField>
    <pivotField axis="axisRow" compact="0" outline="0" showAll="0">
      <items count="3">
        <item x="0"/>
        <item x="1"/>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2">
    <i>
      <x/>
    </i>
    <i>
      <x v="1"/>
    </i>
  </rowItems>
  <colFields count="1">
    <field x="-2"/>
  </colFields>
  <colItems count="2">
    <i>
      <x/>
    </i>
    <i i="1">
      <x v="1"/>
    </i>
  </colItems>
  <dataFields count="2">
    <dataField name="Sum of IMPs" fld="5" baseField="0" baseItem="0"/>
    <dataField name="Sum of VC%" fld="11" baseField="0" baseItem="0" numFmtId="10"/>
  </dataFields>
  <formats count="26">
    <format dxfId="1295">
      <pivotArea type="all" dataOnly="0" outline="0" fieldPosition="0"/>
    </format>
    <format dxfId="1294">
      <pivotArea outline="0" collapsedLevelsAreSubtotals="1" fieldPosition="0"/>
    </format>
    <format dxfId="1293">
      <pivotArea field="2" type="button" dataOnly="0" labelOnly="1" outline="0" axis="axisRow" fieldPosition="0"/>
    </format>
    <format dxfId="1292">
      <pivotArea dataOnly="0" labelOnly="1" outline="0" fieldPosition="0">
        <references count="1">
          <reference field="2" count="0"/>
        </references>
      </pivotArea>
    </format>
    <format dxfId="1291">
      <pivotArea dataOnly="0" labelOnly="1" grandRow="1" outline="0" fieldPosition="0"/>
    </format>
    <format dxfId="1290">
      <pivotArea dataOnly="0" labelOnly="1" outline="0" fieldPosition="0">
        <references count="1">
          <reference field="4294967294" count="2">
            <x v="0"/>
            <x v="1"/>
          </reference>
        </references>
      </pivotArea>
    </format>
    <format dxfId="1289">
      <pivotArea type="all" dataOnly="0" outline="0" fieldPosition="0"/>
    </format>
    <format dxfId="1288">
      <pivotArea outline="0" collapsedLevelsAreSubtotals="1" fieldPosition="0"/>
    </format>
    <format dxfId="1287">
      <pivotArea field="2" type="button" dataOnly="0" labelOnly="1" outline="0" axis="axisRow" fieldPosition="0"/>
    </format>
    <format dxfId="1286">
      <pivotArea dataOnly="0" labelOnly="1" outline="0" fieldPosition="0">
        <references count="1">
          <reference field="2" count="0"/>
        </references>
      </pivotArea>
    </format>
    <format dxfId="1285">
      <pivotArea dataOnly="0" labelOnly="1" grandRow="1" outline="0" fieldPosition="0"/>
    </format>
    <format dxfId="1284">
      <pivotArea dataOnly="0" labelOnly="1" outline="0" fieldPosition="0">
        <references count="1">
          <reference field="4294967294" count="2">
            <x v="0"/>
            <x v="1"/>
          </reference>
        </references>
      </pivotArea>
    </format>
    <format dxfId="1283">
      <pivotArea field="2" type="button" dataOnly="0" labelOnly="1" outline="0" axis="axisRow" fieldPosition="0"/>
    </format>
    <format dxfId="1282">
      <pivotArea dataOnly="0" labelOnly="1" outline="0" fieldPosition="0">
        <references count="1">
          <reference field="4294967294" count="2">
            <x v="0"/>
            <x v="1"/>
          </reference>
        </references>
      </pivotArea>
    </format>
    <format dxfId="1281">
      <pivotArea grandRow="1" outline="0" collapsedLevelsAreSubtotals="1" fieldPosition="0"/>
    </format>
    <format dxfId="1280">
      <pivotArea dataOnly="0" labelOnly="1" grandRow="1" outline="0" fieldPosition="0"/>
    </format>
    <format dxfId="1279">
      <pivotArea type="all" dataOnly="0" outline="0" fieldPosition="0"/>
    </format>
    <format dxfId="1278">
      <pivotArea outline="0" collapsedLevelsAreSubtotals="1" fieldPosition="0"/>
    </format>
    <format dxfId="1277">
      <pivotArea field="2" type="button" dataOnly="0" labelOnly="1" outline="0" axis="axisRow" fieldPosition="0"/>
    </format>
    <format dxfId="1276">
      <pivotArea dataOnly="0" labelOnly="1" outline="0" fieldPosition="0">
        <references count="1">
          <reference field="2" count="0"/>
        </references>
      </pivotArea>
    </format>
    <format dxfId="1275">
      <pivotArea dataOnly="0" labelOnly="1" grandRow="1" outline="0" fieldPosition="0"/>
    </format>
    <format dxfId="1274">
      <pivotArea dataOnly="0" labelOnly="1" outline="0" fieldPosition="0">
        <references count="1">
          <reference field="4294967294" count="2">
            <x v="0"/>
            <x v="1"/>
          </reference>
        </references>
      </pivotArea>
    </format>
    <format dxfId="1273">
      <pivotArea outline="0" fieldPosition="0">
        <references count="1">
          <reference field="4294967294" count="1" selected="0">
            <x v="1"/>
          </reference>
        </references>
      </pivotArea>
    </format>
    <format dxfId="1272">
      <pivotArea dataOnly="0" labelOnly="1" outline="0" fieldPosition="0">
        <references count="1">
          <reference field="4294967294" count="1">
            <x v="1"/>
          </reference>
        </references>
      </pivotArea>
    </format>
    <format dxfId="1271">
      <pivotArea field="2" type="button" dataOnly="0" labelOnly="1" outline="0" axis="axisRow" fieldPosition="0"/>
    </format>
    <format dxfId="1270">
      <pivotArea dataOnly="0" labelOnly="1" outline="0" fieldPosition="0">
        <references count="1">
          <reference field="4294967294" count="2">
            <x v="0"/>
            <x v="1"/>
          </reference>
        </references>
      </pivotArea>
    </format>
  </format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453C7E4-EAAB-4A42-A31A-7EBC6B7AC017}" name="Impressions" cacheId="36" applyNumberFormats="0" applyBorderFormats="0" applyFontFormats="0" applyPatternFormats="0" applyAlignmentFormats="0" applyWidthHeightFormats="1" dataCaption="Values" updatedVersion="8" minRefreshableVersion="3" showDrill="0" showDataTips="0" rowGrandTotals="0" colGrandTotals="0" itemPrintTitles="1" createdVersion="8" indent="0" compact="0" compactData="0" multipleFieldFilters="0" chartFormat="4">
  <location ref="I5:J7" firstHeaderRow="1" firstDataRow="1" firstDataCol="1"/>
  <pivotFields count="16">
    <pivotField compact="0" outline="0" showAll="0">
      <items count="3">
        <item h="1" x="0"/>
        <item x="1"/>
        <item t="default"/>
      </items>
    </pivotField>
    <pivotField compact="0" numFmtId="14" outline="0" showAll="0">
      <items count="15">
        <item x="0"/>
        <item x="1"/>
        <item x="2"/>
        <item x="3"/>
        <item x="4"/>
        <item x="5"/>
        <item x="6"/>
        <item x="7"/>
        <item x="8"/>
        <item x="9"/>
        <item x="10"/>
        <item x="11"/>
        <item x="12"/>
        <item x="13"/>
        <item t="default"/>
      </items>
    </pivotField>
    <pivotField axis="axisRow" compact="0" outline="0" showAll="0">
      <items count="3">
        <item x="0"/>
        <item x="1"/>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2">
    <i>
      <x/>
    </i>
    <i>
      <x v="1"/>
    </i>
  </rowItems>
  <colItems count="1">
    <i/>
  </colItems>
  <dataFields count="1">
    <dataField name="Sum of IMPs" fld="5" baseField="0" baseItem="0"/>
  </dataFields>
  <formats count="22">
    <format dxfId="1317">
      <pivotArea type="all" dataOnly="0" outline="0" fieldPosition="0"/>
    </format>
    <format dxfId="1316">
      <pivotArea outline="0" collapsedLevelsAreSubtotals="1" fieldPosition="0"/>
    </format>
    <format dxfId="1315">
      <pivotArea field="2" type="button" dataOnly="0" labelOnly="1" outline="0" axis="axisRow" fieldPosition="0"/>
    </format>
    <format dxfId="1314">
      <pivotArea dataOnly="0" labelOnly="1" outline="0" fieldPosition="0">
        <references count="1">
          <reference field="2" count="0"/>
        </references>
      </pivotArea>
    </format>
    <format dxfId="1313">
      <pivotArea dataOnly="0" labelOnly="1" grandRow="1" outline="0" fieldPosition="0"/>
    </format>
    <format dxfId="1312">
      <pivotArea dataOnly="0" labelOnly="1" outline="0" axis="axisValues" fieldPosition="0"/>
    </format>
    <format dxfId="1311">
      <pivotArea type="all" dataOnly="0" outline="0" fieldPosition="0"/>
    </format>
    <format dxfId="1310">
      <pivotArea outline="0" collapsedLevelsAreSubtotals="1" fieldPosition="0"/>
    </format>
    <format dxfId="1309">
      <pivotArea field="2" type="button" dataOnly="0" labelOnly="1" outline="0" axis="axisRow" fieldPosition="0"/>
    </format>
    <format dxfId="1308">
      <pivotArea dataOnly="0" labelOnly="1" outline="0" fieldPosition="0">
        <references count="1">
          <reference field="2" count="0"/>
        </references>
      </pivotArea>
    </format>
    <format dxfId="1307">
      <pivotArea dataOnly="0" labelOnly="1" grandRow="1" outline="0" fieldPosition="0"/>
    </format>
    <format dxfId="1306">
      <pivotArea dataOnly="0" labelOnly="1" outline="0" axis="axisValues" fieldPosition="0"/>
    </format>
    <format dxfId="1305">
      <pivotArea field="2" type="button" dataOnly="0" labelOnly="1" outline="0" axis="axisRow" fieldPosition="0"/>
    </format>
    <format dxfId="1304">
      <pivotArea dataOnly="0" labelOnly="1" outline="0" axis="axisValues" fieldPosition="0"/>
    </format>
    <format dxfId="1303">
      <pivotArea grandRow="1" outline="0" collapsedLevelsAreSubtotals="1" fieldPosition="0"/>
    </format>
    <format dxfId="1302">
      <pivotArea dataOnly="0" labelOnly="1" grandRow="1" outline="0" fieldPosition="0"/>
    </format>
    <format dxfId="1301">
      <pivotArea type="all" dataOnly="0" outline="0" fieldPosition="0"/>
    </format>
    <format dxfId="1300">
      <pivotArea outline="0" collapsedLevelsAreSubtotals="1" fieldPosition="0"/>
    </format>
    <format dxfId="1299">
      <pivotArea field="2" type="button" dataOnly="0" labelOnly="1" outline="0" axis="axisRow" fieldPosition="0"/>
    </format>
    <format dxfId="1298">
      <pivotArea dataOnly="0" labelOnly="1" outline="0" fieldPosition="0">
        <references count="1">
          <reference field="2" count="0"/>
        </references>
      </pivotArea>
    </format>
    <format dxfId="1297">
      <pivotArea dataOnly="0" labelOnly="1" grandRow="1" outline="0" fieldPosition="0"/>
    </format>
    <format dxfId="129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CA8808B-E08B-E44D-87EB-BA51130249D0}" name="PivotTable11" cacheId="36" applyNumberFormats="0" applyBorderFormats="0" applyFontFormats="0" applyPatternFormats="0" applyAlignmentFormats="0" applyWidthHeightFormats="1" dataCaption="Values" updatedVersion="8" minRefreshableVersion="3" showDrill="0" showDataTips="0" rowGrandTotals="0" colGrandTotals="0" itemPrintTitles="1" createdVersion="8" indent="0" compact="0" compactData="0" multipleFieldFilters="0" chartFormat="28">
  <location ref="A43:D49" firstHeaderRow="0" firstDataRow="1" firstDataCol="2"/>
  <pivotFields count="16">
    <pivotField axis="axisRow" compact="0" outline="0" showAll="0">
      <items count="3">
        <item x="0"/>
        <item x="1"/>
        <item t="default"/>
      </items>
    </pivotField>
    <pivotField compact="0" numFmtId="14" outline="0" showAll="0">
      <items count="15">
        <item h="1" x="0"/>
        <item x="1"/>
        <item x="2"/>
        <item x="3"/>
        <item x="4"/>
        <item x="5"/>
        <item x="6"/>
        <item x="7"/>
        <item x="8"/>
        <item x="9"/>
        <item x="10"/>
        <item x="11"/>
        <item x="12"/>
        <item h="1" x="13"/>
        <item t="default"/>
      </items>
    </pivotField>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109">
        <item x="3"/>
        <item x="47"/>
        <item x="7"/>
        <item x="52"/>
        <item x="49"/>
        <item x="11"/>
        <item x="57"/>
        <item x="15"/>
        <item x="54"/>
        <item x="63"/>
        <item x="19"/>
        <item x="23"/>
        <item x="69"/>
        <item x="27"/>
        <item x="75"/>
        <item x="31"/>
        <item x="1"/>
        <item x="81"/>
        <item x="35"/>
        <item x="59"/>
        <item x="4"/>
        <item x="39"/>
        <item x="87"/>
        <item x="93"/>
        <item x="65"/>
        <item x="99"/>
        <item x="8"/>
        <item x="71"/>
        <item x="105"/>
        <item x="12"/>
        <item x="45"/>
        <item x="77"/>
        <item x="48"/>
        <item x="5"/>
        <item x="16"/>
        <item x="83"/>
        <item x="89"/>
        <item x="95"/>
        <item x="20"/>
        <item x="43"/>
        <item x="101"/>
        <item x="9"/>
        <item x="24"/>
        <item x="107"/>
        <item x="53"/>
        <item x="28"/>
        <item x="32"/>
        <item x="36"/>
        <item x="13"/>
        <item x="40"/>
        <item x="58"/>
        <item x="50"/>
        <item x="67"/>
        <item x="17"/>
        <item x="64"/>
        <item x="70"/>
        <item x="76"/>
        <item x="21"/>
        <item x="82"/>
        <item x="88"/>
        <item x="25"/>
        <item x="94"/>
        <item x="55"/>
        <item x="2"/>
        <item x="100"/>
        <item x="106"/>
        <item x="29"/>
        <item x="44"/>
        <item x="33"/>
        <item x="60"/>
        <item x="6"/>
        <item x="62"/>
        <item x="37"/>
        <item x="10"/>
        <item x="66"/>
        <item x="14"/>
        <item x="68"/>
        <item x="72"/>
        <item x="18"/>
        <item x="74"/>
        <item x="78"/>
        <item x="80"/>
        <item x="22"/>
        <item x="84"/>
        <item x="46"/>
        <item x="30"/>
        <item x="86"/>
        <item x="26"/>
        <item x="92"/>
        <item x="90"/>
        <item x="96"/>
        <item x="98"/>
        <item x="34"/>
        <item x="102"/>
        <item x="38"/>
        <item x="104"/>
        <item x="41"/>
        <item x="51"/>
        <item x="56"/>
        <item x="61"/>
        <item x="73"/>
        <item x="79"/>
        <item x="42"/>
        <item x="85"/>
        <item x="91"/>
        <item x="97"/>
        <item x="103"/>
        <item x="0"/>
        <item t="default"/>
      </items>
    </pivotField>
    <pivotField dataField="1"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0"/>
    <field x="2"/>
  </rowFields>
  <rowItems count="6">
    <i>
      <x/>
      <x/>
    </i>
    <i r="1">
      <x v="1"/>
    </i>
    <i t="default">
      <x/>
    </i>
    <i>
      <x v="1"/>
      <x/>
    </i>
    <i r="1">
      <x v="1"/>
    </i>
    <i t="default">
      <x v="1"/>
    </i>
  </rowItems>
  <colFields count="1">
    <field x="-2"/>
  </colFields>
  <colItems count="2">
    <i>
      <x/>
    </i>
    <i i="1">
      <x v="1"/>
    </i>
  </colItems>
  <dataFields count="2">
    <dataField name="Sum of Patients (cume.)" fld="9" baseField="0" baseItem="0"/>
    <dataField name="Sum of NBRx (cume.)" fld="10" baseField="0" baseItem="0"/>
  </dataFields>
  <formats count="16">
    <format dxfId="1333">
      <pivotArea type="all" dataOnly="0" outline="0" fieldPosition="0"/>
    </format>
    <format dxfId="1332">
      <pivotArea outline="0" collapsedLevelsAreSubtotals="1" fieldPosition="0"/>
    </format>
    <format dxfId="1331">
      <pivotArea field="2" type="button" dataOnly="0" labelOnly="1" outline="0" axis="axisRow" fieldPosition="1"/>
    </format>
    <format dxfId="1330">
      <pivotArea dataOnly="0" labelOnly="1" grandRow="1" outline="0" fieldPosition="0"/>
    </format>
    <format dxfId="1329">
      <pivotArea type="all" dataOnly="0" outline="0" fieldPosition="0"/>
    </format>
    <format dxfId="1328">
      <pivotArea outline="0" collapsedLevelsAreSubtotals="1" fieldPosition="0"/>
    </format>
    <format dxfId="1327">
      <pivotArea field="2" type="button" dataOnly="0" labelOnly="1" outline="0" axis="axisRow" fieldPosition="1"/>
    </format>
    <format dxfId="1326">
      <pivotArea dataOnly="0" labelOnly="1" grandRow="1" outline="0" fieldPosition="0"/>
    </format>
    <format dxfId="1325">
      <pivotArea field="2" type="button" dataOnly="0" labelOnly="1" outline="0" axis="axisRow" fieldPosition="1"/>
    </format>
    <format dxfId="1324">
      <pivotArea grandRow="1" outline="0" collapsedLevelsAreSubtotals="1" fieldPosition="0"/>
    </format>
    <format dxfId="1323">
      <pivotArea dataOnly="0" labelOnly="1" grandRow="1" outline="0" fieldPosition="0"/>
    </format>
    <format dxfId="1322">
      <pivotArea type="all" dataOnly="0" outline="0" fieldPosition="0"/>
    </format>
    <format dxfId="1321">
      <pivotArea outline="0" collapsedLevelsAreSubtotals="1" fieldPosition="0"/>
    </format>
    <format dxfId="1320">
      <pivotArea field="2" type="button" dataOnly="0" labelOnly="1" outline="0" axis="axisRow" fieldPosition="1"/>
    </format>
    <format dxfId="1319">
      <pivotArea dataOnly="0" labelOnly="1" grandRow="1" outline="0" fieldPosition="0"/>
    </format>
    <format dxfId="1318">
      <pivotArea field="2" type="button" dataOnly="0" labelOnly="1" outline="0" axis="axisRow" fieldPosition="1"/>
    </format>
  </formats>
  <chartFormats count="8">
    <chartFormat chart="12" format="0" series="1">
      <pivotArea type="data" outline="0" fieldPosition="0">
        <references count="1">
          <reference field="4294967294" count="1" selected="0">
            <x v="1"/>
          </reference>
        </references>
      </pivotArea>
    </chartFormat>
    <chartFormat chart="12" format="5" series="1">
      <pivotArea type="data" outline="0" fieldPosition="0">
        <references count="2">
          <reference field="4294967294" count="1" selected="0">
            <x v="1"/>
          </reference>
          <reference field="2" count="1" selected="0">
            <x v="1"/>
          </reference>
        </references>
      </pivotArea>
    </chartFormat>
    <chartFormat chart="12" format="8" series="1">
      <pivotArea type="data" outline="0" fieldPosition="0">
        <references count="2">
          <reference field="4294967294" count="1" selected="0">
            <x v="0"/>
          </reference>
          <reference field="2" count="1" selected="0">
            <x v="1"/>
          </reference>
        </references>
      </pivotArea>
    </chartFormat>
    <chartFormat chart="12" format="9" series="1">
      <pivotArea type="data" outline="0" fieldPosition="0">
        <references count="2">
          <reference field="4294967294" count="1" selected="0">
            <x v="0"/>
          </reference>
          <reference field="2" count="1" selected="0">
            <x v="0"/>
          </reference>
        </references>
      </pivotArea>
    </chartFormat>
    <chartFormat chart="12" format="10" series="1">
      <pivotArea type="data" outline="0" fieldPosition="0">
        <references count="1">
          <reference field="4294967294" count="1" selected="0">
            <x v="0"/>
          </reference>
        </references>
      </pivotArea>
    </chartFormat>
    <chartFormat chart="12" format="11" series="1">
      <pivotArea type="data" outline="0" fieldPosition="0">
        <references count="2">
          <reference field="4294967294" count="1" selected="0">
            <x v="0"/>
          </reference>
          <reference field="0" count="1" selected="0">
            <x v="1"/>
          </reference>
        </references>
      </pivotArea>
    </chartFormat>
    <chartFormat chart="12" format="12" series="1">
      <pivotArea type="data" outline="0" fieldPosition="0">
        <references count="2">
          <reference field="4294967294" count="1" selected="0">
            <x v="0"/>
          </reference>
          <reference field="0" count="1" selected="0">
            <x v="0"/>
          </reference>
        </references>
      </pivotArea>
    </chartFormat>
    <chartFormat chart="12" format="13" series="1">
      <pivotArea type="data" outline="0" fieldPosition="0">
        <references count="2">
          <reference field="4294967294" count="1" selected="0">
            <x v="1"/>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3B3DB32-EE95-DC40-BD9A-BEA10B30111A}" name="Prescriptions" cacheId="36" applyNumberFormats="0" applyBorderFormats="0" applyFontFormats="0" applyPatternFormats="0" applyAlignmentFormats="0" applyWidthHeightFormats="1" dataCaption="Values" updatedVersion="8" minRefreshableVersion="3" showDrill="0" showDataTips="0" rowGrandTotals="0" colGrandTotals="0" itemPrintTitles="1" createdVersion="8" indent="0" compact="0" compactData="0" multipleFieldFilters="0" chartFormat="5">
  <location ref="I9:J11" firstHeaderRow="1" firstDataRow="1" firstDataCol="1"/>
  <pivotFields count="16">
    <pivotField compact="0" outline="0" showAll="0">
      <items count="3">
        <item h="1" x="0"/>
        <item x="1"/>
        <item t="default"/>
      </items>
    </pivotField>
    <pivotField compact="0" numFmtId="14" outline="0" showAll="0">
      <items count="15">
        <item x="0"/>
        <item x="1"/>
        <item x="2"/>
        <item x="3"/>
        <item x="4"/>
        <item x="5"/>
        <item x="6"/>
        <item x="7"/>
        <item x="8"/>
        <item x="9"/>
        <item x="10"/>
        <item x="11"/>
        <item x="12"/>
        <item x="13"/>
        <item t="default"/>
      </items>
    </pivotField>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2">
    <i>
      <x/>
    </i>
    <i>
      <x v="1"/>
    </i>
  </rowItems>
  <colItems count="1">
    <i/>
  </colItems>
  <dataFields count="1">
    <dataField name="Sum of NBRx (cume.)" fld="10" baseField="0" baseItem="0"/>
  </dataFields>
  <formats count="22">
    <format dxfId="1355">
      <pivotArea type="all" dataOnly="0" outline="0" fieldPosition="0"/>
    </format>
    <format dxfId="1354">
      <pivotArea outline="0" collapsedLevelsAreSubtotals="1" fieldPosition="0"/>
    </format>
    <format dxfId="1353">
      <pivotArea field="2" type="button" dataOnly="0" labelOnly="1" outline="0" axis="axisRow" fieldPosition="0"/>
    </format>
    <format dxfId="1352">
      <pivotArea dataOnly="0" labelOnly="1" outline="0" fieldPosition="0">
        <references count="1">
          <reference field="2" count="0"/>
        </references>
      </pivotArea>
    </format>
    <format dxfId="1351">
      <pivotArea dataOnly="0" labelOnly="1" grandRow="1" outline="0" fieldPosition="0"/>
    </format>
    <format dxfId="1350">
      <pivotArea dataOnly="0" labelOnly="1" outline="0" axis="axisValues" fieldPosition="0"/>
    </format>
    <format dxfId="1349">
      <pivotArea type="all" dataOnly="0" outline="0" fieldPosition="0"/>
    </format>
    <format dxfId="1348">
      <pivotArea outline="0" collapsedLevelsAreSubtotals="1" fieldPosition="0"/>
    </format>
    <format dxfId="1347">
      <pivotArea field="2" type="button" dataOnly="0" labelOnly="1" outline="0" axis="axisRow" fieldPosition="0"/>
    </format>
    <format dxfId="1346">
      <pivotArea dataOnly="0" labelOnly="1" outline="0" fieldPosition="0">
        <references count="1">
          <reference field="2" count="0"/>
        </references>
      </pivotArea>
    </format>
    <format dxfId="1345">
      <pivotArea dataOnly="0" labelOnly="1" grandRow="1" outline="0" fieldPosition="0"/>
    </format>
    <format dxfId="1344">
      <pivotArea dataOnly="0" labelOnly="1" outline="0" axis="axisValues" fieldPosition="0"/>
    </format>
    <format dxfId="1343">
      <pivotArea field="2" type="button" dataOnly="0" labelOnly="1" outline="0" axis="axisRow" fieldPosition="0"/>
    </format>
    <format dxfId="1342">
      <pivotArea dataOnly="0" labelOnly="1" outline="0" axis="axisValues" fieldPosition="0"/>
    </format>
    <format dxfId="1341">
      <pivotArea grandRow="1" outline="0" collapsedLevelsAreSubtotals="1" fieldPosition="0"/>
    </format>
    <format dxfId="1340">
      <pivotArea dataOnly="0" labelOnly="1" grandRow="1" outline="0" fieldPosition="0"/>
    </format>
    <format dxfId="1339">
      <pivotArea type="all" dataOnly="0" outline="0" fieldPosition="0"/>
    </format>
    <format dxfId="1338">
      <pivotArea outline="0" collapsedLevelsAreSubtotals="1" fieldPosition="0"/>
    </format>
    <format dxfId="1337">
      <pivotArea field="2" type="button" dataOnly="0" labelOnly="1" outline="0" axis="axisRow" fieldPosition="0"/>
    </format>
    <format dxfId="1336">
      <pivotArea dataOnly="0" labelOnly="1" outline="0" fieldPosition="0">
        <references count="1">
          <reference field="2" count="0"/>
        </references>
      </pivotArea>
    </format>
    <format dxfId="1335">
      <pivotArea dataOnly="0" labelOnly="1" grandRow="1" outline="0" fieldPosition="0"/>
    </format>
    <format dxfId="133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DFEB1C1-DD23-CB47-854D-DFA50ACC27CE}" name="Sign Up vs Prescriptions" cacheId="36" applyNumberFormats="0" applyBorderFormats="0" applyFontFormats="0" applyPatternFormats="0" applyAlignmentFormats="0" applyWidthHeightFormats="1" dataCaption="Values" updatedVersion="8" minRefreshableVersion="3" showDrill="0" showDataTips="0" rowGrandTotals="0" colGrandTotals="0" itemPrintTitles="1" createdVersion="8" indent="0" compact="0" compactData="0" multipleFieldFilters="0" chartFormat="5">
  <location ref="I37:K39" firstHeaderRow="0" firstDataRow="1" firstDataCol="1"/>
  <pivotFields count="16">
    <pivotField compact="0" outline="0" showAll="0">
      <items count="3">
        <item h="1" x="0"/>
        <item x="1"/>
        <item t="default"/>
      </items>
    </pivotField>
    <pivotField compact="0" numFmtId="14" outline="0" showAll="0">
      <items count="15">
        <item x="0"/>
        <item x="1"/>
        <item x="2"/>
        <item x="3"/>
        <item x="4"/>
        <item x="5"/>
        <item x="6"/>
        <item x="7"/>
        <item x="8"/>
        <item x="9"/>
        <item x="10"/>
        <item x="11"/>
        <item x="12"/>
        <item x="13"/>
        <item t="default"/>
      </items>
    </pivotField>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2">
    <i>
      <x/>
    </i>
    <i>
      <x v="1"/>
    </i>
  </rowItems>
  <colFields count="1">
    <field x="-2"/>
  </colFields>
  <colItems count="2">
    <i>
      <x/>
    </i>
    <i i="1">
      <x v="1"/>
    </i>
  </colItems>
  <dataFields count="2">
    <dataField name="Sum of Patients (cume.)" fld="9" baseField="0" baseItem="0"/>
    <dataField name="Sum of NBRx %" fld="13" baseField="0" baseItem="0" numFmtId="10"/>
  </dataFields>
  <formats count="26">
    <format dxfId="1381">
      <pivotArea type="all" dataOnly="0" outline="0" fieldPosition="0"/>
    </format>
    <format dxfId="1380">
      <pivotArea outline="0" collapsedLevelsAreSubtotals="1" fieldPosition="0"/>
    </format>
    <format dxfId="1379">
      <pivotArea field="2" type="button" dataOnly="0" labelOnly="1" outline="0" axis="axisRow" fieldPosition="0"/>
    </format>
    <format dxfId="1378">
      <pivotArea dataOnly="0" labelOnly="1" outline="0" fieldPosition="0">
        <references count="1">
          <reference field="2" count="0"/>
        </references>
      </pivotArea>
    </format>
    <format dxfId="1377">
      <pivotArea dataOnly="0" labelOnly="1" grandRow="1" outline="0" fieldPosition="0"/>
    </format>
    <format dxfId="1376">
      <pivotArea dataOnly="0" labelOnly="1" outline="0" fieldPosition="0">
        <references count="1">
          <reference field="4294967294" count="2">
            <x v="0"/>
            <x v="1"/>
          </reference>
        </references>
      </pivotArea>
    </format>
    <format dxfId="1375">
      <pivotArea type="all" dataOnly="0" outline="0" fieldPosition="0"/>
    </format>
    <format dxfId="1374">
      <pivotArea outline="0" collapsedLevelsAreSubtotals="1" fieldPosition="0"/>
    </format>
    <format dxfId="1373">
      <pivotArea field="2" type="button" dataOnly="0" labelOnly="1" outline="0" axis="axisRow" fieldPosition="0"/>
    </format>
    <format dxfId="1372">
      <pivotArea dataOnly="0" labelOnly="1" outline="0" fieldPosition="0">
        <references count="1">
          <reference field="2" count="0"/>
        </references>
      </pivotArea>
    </format>
    <format dxfId="1371">
      <pivotArea dataOnly="0" labelOnly="1" grandRow="1" outline="0" fieldPosition="0"/>
    </format>
    <format dxfId="1370">
      <pivotArea dataOnly="0" labelOnly="1" outline="0" fieldPosition="0">
        <references count="1">
          <reference field="4294967294" count="2">
            <x v="0"/>
            <x v="1"/>
          </reference>
        </references>
      </pivotArea>
    </format>
    <format dxfId="1369">
      <pivotArea field="2" type="button" dataOnly="0" labelOnly="1" outline="0" axis="axisRow" fieldPosition="0"/>
    </format>
    <format dxfId="1368">
      <pivotArea dataOnly="0" labelOnly="1" outline="0" fieldPosition="0">
        <references count="1">
          <reference field="4294967294" count="2">
            <x v="0"/>
            <x v="1"/>
          </reference>
        </references>
      </pivotArea>
    </format>
    <format dxfId="1367">
      <pivotArea grandRow="1" outline="0" collapsedLevelsAreSubtotals="1" fieldPosition="0"/>
    </format>
    <format dxfId="1366">
      <pivotArea dataOnly="0" labelOnly="1" grandRow="1" outline="0" fieldPosition="0"/>
    </format>
    <format dxfId="1365">
      <pivotArea type="all" dataOnly="0" outline="0" fieldPosition="0"/>
    </format>
    <format dxfId="1364">
      <pivotArea outline="0" collapsedLevelsAreSubtotals="1" fieldPosition="0"/>
    </format>
    <format dxfId="1363">
      <pivotArea field="2" type="button" dataOnly="0" labelOnly="1" outline="0" axis="axisRow" fieldPosition="0"/>
    </format>
    <format dxfId="1362">
      <pivotArea dataOnly="0" labelOnly="1" outline="0" fieldPosition="0">
        <references count="1">
          <reference field="2" count="0"/>
        </references>
      </pivotArea>
    </format>
    <format dxfId="1361">
      <pivotArea dataOnly="0" labelOnly="1" grandRow="1" outline="0" fieldPosition="0"/>
    </format>
    <format dxfId="1360">
      <pivotArea dataOnly="0" labelOnly="1" outline="0" fieldPosition="0">
        <references count="1">
          <reference field="4294967294" count="2">
            <x v="0"/>
            <x v="1"/>
          </reference>
        </references>
      </pivotArea>
    </format>
    <format dxfId="1359">
      <pivotArea outline="0" fieldPosition="0">
        <references count="1">
          <reference field="4294967294" count="1" selected="0">
            <x v="1"/>
          </reference>
        </references>
      </pivotArea>
    </format>
    <format dxfId="1358">
      <pivotArea dataOnly="0" labelOnly="1" outline="0" fieldPosition="0">
        <references count="1">
          <reference field="4294967294" count="1">
            <x v="1"/>
          </reference>
        </references>
      </pivotArea>
    </format>
    <format dxfId="1357">
      <pivotArea field="2" type="button" dataOnly="0" labelOnly="1" outline="0" axis="axisRow" fieldPosition="0"/>
    </format>
    <format dxfId="1356">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0D3022B-05C8-1C4D-9357-961E44157F2D}" name="PivotTable12" cacheId="36"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7">
  <location ref="A40:C65" firstHeaderRow="0" firstDataRow="1" firstDataCol="1"/>
  <pivotFields count="16">
    <pivotField axis="axisRow" showAll="0">
      <items count="3">
        <item x="0"/>
        <item x="1"/>
        <item t="default"/>
      </items>
    </pivotField>
    <pivotField axis="axisRow" numFmtId="14" showAll="0">
      <items count="15">
        <item x="0"/>
        <item x="1"/>
        <item x="2"/>
        <item x="3"/>
        <item x="4"/>
        <item x="5"/>
        <item x="6"/>
        <item x="7"/>
        <item x="8"/>
        <item x="9"/>
        <item x="10"/>
        <item x="11"/>
        <item x="12"/>
        <item x="13"/>
        <item t="default"/>
      </items>
    </pivotField>
    <pivotField showAll="0">
      <items count="3">
        <item x="0"/>
        <item h="1" x="1"/>
        <item t="default"/>
      </items>
    </pivotField>
    <pivotField showAll="0">
      <items count="8">
        <item x="0"/>
        <item x="1"/>
        <item x="2"/>
        <item x="3"/>
        <item x="4"/>
        <item x="5"/>
        <item x="6"/>
        <item t="default"/>
      </items>
    </pivotField>
    <pivotField showAll="0"/>
    <pivotField dataField="1" showAll="0"/>
    <pivotField showAll="0"/>
    <pivotField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0"/>
    <field x="1"/>
  </rowFields>
  <rowItems count="25">
    <i>
      <x/>
    </i>
    <i r="1">
      <x v="1"/>
    </i>
    <i r="1">
      <x v="2"/>
    </i>
    <i r="1">
      <x v="3"/>
    </i>
    <i r="1">
      <x v="4"/>
    </i>
    <i r="1">
      <x v="5"/>
    </i>
    <i r="1">
      <x v="6"/>
    </i>
    <i r="1">
      <x v="7"/>
    </i>
    <i r="1">
      <x v="8"/>
    </i>
    <i r="1">
      <x v="9"/>
    </i>
    <i r="1">
      <x v="10"/>
    </i>
    <i r="1">
      <x v="12"/>
    </i>
    <i>
      <x v="1"/>
    </i>
    <i r="1">
      <x v="1"/>
    </i>
    <i r="1">
      <x v="2"/>
    </i>
    <i r="1">
      <x v="3"/>
    </i>
    <i r="1">
      <x v="4"/>
    </i>
    <i r="1">
      <x v="5"/>
    </i>
    <i r="1">
      <x v="6"/>
    </i>
    <i r="1">
      <x v="7"/>
    </i>
    <i r="1">
      <x v="8"/>
    </i>
    <i r="1">
      <x v="9"/>
    </i>
    <i r="1">
      <x v="10"/>
    </i>
    <i r="1">
      <x v="11"/>
    </i>
    <i r="1">
      <x v="12"/>
    </i>
  </rowItems>
  <colFields count="1">
    <field x="-2"/>
  </colFields>
  <colItems count="2">
    <i>
      <x/>
    </i>
    <i i="1">
      <x v="1"/>
    </i>
  </colItems>
  <dataFields count="2">
    <dataField name="Sum of IMPs" fld="5" baseField="0" baseItem="0"/>
    <dataField name="Sum of Patients (cume.)" fld="9" baseField="0" baseItem="0"/>
  </dataFields>
  <formats count="7">
    <format dxfId="1236">
      <pivotArea type="all" dataOnly="0" outline="0" fieldPosition="0"/>
    </format>
    <format dxfId="1235">
      <pivotArea outline="0" collapsedLevelsAreSubtotals="1" fieldPosition="0"/>
    </format>
    <format dxfId="1234">
      <pivotArea field="0" type="button" dataOnly="0" labelOnly="1" outline="0" axis="axisRow" fieldPosition="0"/>
    </format>
    <format dxfId="1233">
      <pivotArea dataOnly="0" labelOnly="1" fieldPosition="0">
        <references count="1">
          <reference field="0" count="0"/>
        </references>
      </pivotArea>
    </format>
    <format dxfId="1232">
      <pivotArea dataOnly="0" labelOnly="1" fieldPosition="0">
        <references count="2">
          <reference field="0" count="1" selected="0">
            <x v="0"/>
          </reference>
          <reference field="1" count="11">
            <x v="1"/>
            <x v="2"/>
            <x v="3"/>
            <x v="4"/>
            <x v="5"/>
            <x v="6"/>
            <x v="7"/>
            <x v="8"/>
            <x v="9"/>
            <x v="10"/>
            <x v="12"/>
          </reference>
        </references>
      </pivotArea>
    </format>
    <format dxfId="1231">
      <pivotArea dataOnly="0" labelOnly="1" fieldPosition="0">
        <references count="2">
          <reference field="0" count="1" selected="0">
            <x v="1"/>
          </reference>
          <reference field="1" count="12">
            <x v="1"/>
            <x v="2"/>
            <x v="3"/>
            <x v="4"/>
            <x v="5"/>
            <x v="6"/>
            <x v="7"/>
            <x v="8"/>
            <x v="9"/>
            <x v="10"/>
            <x v="11"/>
            <x v="12"/>
          </reference>
        </references>
      </pivotArea>
    </format>
    <format dxfId="1230">
      <pivotArea dataOnly="0" labelOnly="1" outline="0" fieldPosition="0">
        <references count="1">
          <reference field="4294967294" count="2">
            <x v="0"/>
            <x v="1"/>
          </reference>
        </references>
      </pivotArea>
    </format>
  </formats>
  <chartFormats count="2">
    <chartFormat chart="0" format="38" series="1">
      <pivotArea type="data" outline="0" fieldPosition="0">
        <references count="1">
          <reference field="4294967294" count="1" selected="0">
            <x v="1"/>
          </reference>
        </references>
      </pivotArea>
    </chartFormat>
    <chartFormat chart="0" format="3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FB481A3-4DD8-254F-A4D9-A22641DB83E9}" name="PivotTable20" cacheId="36"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3">
  <location ref="E40:G65" firstHeaderRow="0" firstDataRow="1" firstDataCol="1"/>
  <pivotFields count="16">
    <pivotField axis="axisRow" showAll="0">
      <items count="3">
        <item x="0"/>
        <item x="1"/>
        <item t="default"/>
      </items>
    </pivotField>
    <pivotField axis="axisRow" numFmtId="14" showAll="0">
      <items count="15">
        <item x="0"/>
        <item x="1"/>
        <item x="2"/>
        <item x="3"/>
        <item x="4"/>
        <item x="5"/>
        <item x="6"/>
        <item x="7"/>
        <item x="8"/>
        <item x="9"/>
        <item x="10"/>
        <item x="11"/>
        <item x="12"/>
        <item x="13"/>
        <item t="default"/>
      </items>
    </pivotField>
    <pivotField showAll="0">
      <items count="3">
        <item x="0"/>
        <item h="1" x="1"/>
        <item t="default"/>
      </items>
    </pivotField>
    <pivotField showAll="0">
      <items count="8">
        <item x="0"/>
        <item x="1"/>
        <item x="2"/>
        <item x="3"/>
        <item x="4"/>
        <item x="5"/>
        <item x="6"/>
        <item t="default"/>
      </items>
    </pivotField>
    <pivotField showAll="0"/>
    <pivotField dataField="1"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0"/>
    <field x="1"/>
  </rowFields>
  <rowItems count="25">
    <i>
      <x/>
    </i>
    <i r="1">
      <x v="1"/>
    </i>
    <i r="1">
      <x v="2"/>
    </i>
    <i r="1">
      <x v="3"/>
    </i>
    <i r="1">
      <x v="4"/>
    </i>
    <i r="1">
      <x v="5"/>
    </i>
    <i r="1">
      <x v="6"/>
    </i>
    <i r="1">
      <x v="7"/>
    </i>
    <i r="1">
      <x v="8"/>
    </i>
    <i r="1">
      <x v="9"/>
    </i>
    <i r="1">
      <x v="10"/>
    </i>
    <i r="1">
      <x v="12"/>
    </i>
    <i>
      <x v="1"/>
    </i>
    <i r="1">
      <x v="1"/>
    </i>
    <i r="1">
      <x v="2"/>
    </i>
    <i r="1">
      <x v="3"/>
    </i>
    <i r="1">
      <x v="4"/>
    </i>
    <i r="1">
      <x v="5"/>
    </i>
    <i r="1">
      <x v="6"/>
    </i>
    <i r="1">
      <x v="7"/>
    </i>
    <i r="1">
      <x v="8"/>
    </i>
    <i r="1">
      <x v="9"/>
    </i>
    <i r="1">
      <x v="10"/>
    </i>
    <i r="1">
      <x v="11"/>
    </i>
    <i r="1">
      <x v="12"/>
    </i>
  </rowItems>
  <colFields count="1">
    <field x="-2"/>
  </colFields>
  <colItems count="2">
    <i>
      <x/>
    </i>
    <i i="1">
      <x v="1"/>
    </i>
  </colItems>
  <dataFields count="2">
    <dataField name="Sum of IMPs" fld="5" baseField="0" baseItem="0"/>
    <dataField name="Sum of NBRx (cume.)" fld="10" baseField="0" baseItem="0"/>
  </dataFields>
  <formats count="7">
    <format dxfId="1243">
      <pivotArea type="all" dataOnly="0" outline="0" fieldPosition="0"/>
    </format>
    <format dxfId="1242">
      <pivotArea outline="0" collapsedLevelsAreSubtotals="1" fieldPosition="0"/>
    </format>
    <format dxfId="1241">
      <pivotArea field="0" type="button" dataOnly="0" labelOnly="1" outline="0" axis="axisRow" fieldPosition="0"/>
    </format>
    <format dxfId="1240">
      <pivotArea dataOnly="0" labelOnly="1" fieldPosition="0">
        <references count="1">
          <reference field="0" count="0"/>
        </references>
      </pivotArea>
    </format>
    <format dxfId="1239">
      <pivotArea dataOnly="0" labelOnly="1" fieldPosition="0">
        <references count="2">
          <reference field="0" count="1" selected="0">
            <x v="0"/>
          </reference>
          <reference field="1" count="11">
            <x v="1"/>
            <x v="2"/>
            <x v="3"/>
            <x v="4"/>
            <x v="5"/>
            <x v="6"/>
            <x v="7"/>
            <x v="8"/>
            <x v="9"/>
            <x v="10"/>
            <x v="12"/>
          </reference>
        </references>
      </pivotArea>
    </format>
    <format dxfId="1238">
      <pivotArea dataOnly="0" labelOnly="1" fieldPosition="0">
        <references count="2">
          <reference field="0" count="1" selected="0">
            <x v="1"/>
          </reference>
          <reference field="1" count="12">
            <x v="1"/>
            <x v="2"/>
            <x v="3"/>
            <x v="4"/>
            <x v="5"/>
            <x v="6"/>
            <x v="7"/>
            <x v="8"/>
            <x v="9"/>
            <x v="10"/>
            <x v="11"/>
            <x v="12"/>
          </reference>
        </references>
      </pivotArea>
    </format>
    <format dxfId="1237">
      <pivotArea dataOnly="0" labelOnly="1" outline="0" fieldPosition="0">
        <references count="1">
          <reference field="4294967294" count="2">
            <x v="0"/>
            <x v="1"/>
          </reference>
        </references>
      </pivotArea>
    </format>
  </formats>
  <chartFormats count="3">
    <chartFormat chart="0" format="37"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FD8FC1-4BB0-1A46-8481-8C5AAFCA3B01}" name="PivotTable13" cacheId="36" applyNumberFormats="0" applyBorderFormats="0" applyFontFormats="0" applyPatternFormats="0" applyAlignmentFormats="0" applyWidthHeightFormats="1" dataCaption="Values" updatedVersion="8" minRefreshableVersion="3" showDrill="0" showDataTips="0" itemPrintTitles="1" createdVersion="8" indent="0" compact="0" compactData="0" multipleFieldFilters="0" chartFormat="9">
  <location ref="B67:B68" firstHeaderRow="1" firstDataRow="1" firstDataCol="0"/>
  <pivotFields count="16">
    <pivotField compact="0" outline="0" showAll="0">
      <items count="3">
        <item h="1" x="0"/>
        <item x="1"/>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h="1" x="0"/>
        <item x="1"/>
        <item t="default"/>
      </items>
    </pivotField>
    <pivotField compact="0" outline="0" showAll="0">
      <items count="8">
        <item x="0"/>
        <item h="1" x="1"/>
        <item h="1" x="2"/>
        <item x="3"/>
        <item h="1" x="4"/>
        <item h="1" x="5"/>
        <item h="1" x="6"/>
        <item t="default"/>
      </items>
    </pivotField>
    <pivotField compact="0" outline="0" showAll="0">
      <items count="4">
        <item x="1"/>
        <item x="0"/>
        <item x="2"/>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Items count="1">
    <i/>
  </rowItems>
  <colItems count="1">
    <i/>
  </colItems>
  <dataFields count="1">
    <dataField name="Sum of Patients (cume.)" fld="9" baseField="0" baseItem="0"/>
  </dataFields>
  <formats count="11">
    <format dxfId="1403">
      <pivotArea type="all" dataOnly="0" outline="0" fieldPosition="0"/>
    </format>
    <format dxfId="1402">
      <pivotArea outline="0" collapsedLevelsAreSubtotals="1" fieldPosition="0"/>
    </format>
    <format dxfId="1401">
      <pivotArea field="3" type="button" dataOnly="0" labelOnly="1" outline="0"/>
    </format>
    <format dxfId="1400">
      <pivotArea dataOnly="0" labelOnly="1" grandRow="1" outline="0" fieldPosition="0"/>
    </format>
    <format dxfId="1399">
      <pivotArea type="all" dataOnly="0" outline="0" fieldPosition="0"/>
    </format>
    <format dxfId="1398">
      <pivotArea outline="0" collapsedLevelsAreSubtotals="1" fieldPosition="0"/>
    </format>
    <format dxfId="1397">
      <pivotArea field="3" type="button" dataOnly="0" labelOnly="1" outline="0"/>
    </format>
    <format dxfId="1396">
      <pivotArea dataOnly="0" labelOnly="1" grandRow="1" outline="0" fieldPosition="0"/>
    </format>
    <format dxfId="1395">
      <pivotArea type="all" dataOnly="0" outline="0" fieldPosition="0"/>
    </format>
    <format dxfId="1394">
      <pivotArea outline="0" collapsedLevelsAreSubtotals="1" fieldPosition="0"/>
    </format>
    <format dxfId="139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16B9EE-2760-104E-AC1E-AE252A86A1A1}" name="Conversion" cacheId="36" applyNumberFormats="0" applyBorderFormats="0" applyFontFormats="0" applyPatternFormats="0" applyAlignmentFormats="0" applyWidthHeightFormats="1" dataCaption="Values" updatedVersion="8" minRefreshableVersion="3" showDrill="0" showDataTips="0" itemPrintTitles="1" createdVersion="8" indent="0" compact="0" compactData="0" multipleFieldFilters="0" chartFormat="8">
  <location ref="A62:C65" firstHeaderRow="0" firstDataRow="1" firstDataCol="1"/>
  <pivotFields count="16">
    <pivotField compact="0" outline="0" showAll="0">
      <items count="3">
        <item h="1" x="0"/>
        <item x="1"/>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h="1" x="0"/>
        <item x="1"/>
        <item t="default"/>
      </items>
    </pivotField>
    <pivotField axis="axisRow" compact="0" outline="0" showAll="0">
      <items count="8">
        <item h="1" x="0"/>
        <item h="1" x="1"/>
        <item x="2"/>
        <item h="1" x="3"/>
        <item h="1" x="4"/>
        <item h="1" x="5"/>
        <item x="6"/>
        <item t="default"/>
      </items>
    </pivotField>
    <pivotField compact="0" outline="0" showAll="0">
      <items count="4">
        <item x="1"/>
        <item x="0"/>
        <item x="2"/>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3"/>
  </rowFields>
  <rowItems count="3">
    <i>
      <x v="2"/>
    </i>
    <i>
      <x v="6"/>
    </i>
    <i t="grand">
      <x/>
    </i>
  </rowItems>
  <colFields count="1">
    <field x="-2"/>
  </colFields>
  <colItems count="2">
    <i>
      <x/>
    </i>
    <i i="1">
      <x v="1"/>
    </i>
  </colItems>
  <dataFields count="2">
    <dataField name="Sum of Patients (cume.)" fld="9" baseField="0" baseItem="0"/>
    <dataField name="Sum of NBRx %" fld="13" baseField="0" baseItem="0" numFmtId="10"/>
  </dataFields>
  <formats count="21">
    <format dxfId="1424">
      <pivotArea outline="0" collapsedLevelsAreSubtotals="1" fieldPosition="0">
        <references count="1">
          <reference field="4294967294" count="1" selected="0">
            <x v="1"/>
          </reference>
        </references>
      </pivotArea>
    </format>
    <format dxfId="1423">
      <pivotArea dataOnly="0" labelOnly="1" outline="0" fieldPosition="0">
        <references count="1">
          <reference field="4294967294" count="1">
            <x v="1"/>
          </reference>
        </references>
      </pivotArea>
    </format>
    <format dxfId="1422">
      <pivotArea type="all" dataOnly="0" outline="0" fieldPosition="0"/>
    </format>
    <format dxfId="1421">
      <pivotArea outline="0" collapsedLevelsAreSubtotals="1" fieldPosition="0"/>
    </format>
    <format dxfId="1420">
      <pivotArea field="3" type="button" dataOnly="0" labelOnly="1" outline="0" axis="axisRow" fieldPosition="0"/>
    </format>
    <format dxfId="1419">
      <pivotArea dataOnly="0" labelOnly="1" fieldPosition="0">
        <references count="1">
          <reference field="3" count="0"/>
        </references>
      </pivotArea>
    </format>
    <format dxfId="1418">
      <pivotArea dataOnly="0" labelOnly="1" grandRow="1" outline="0" fieldPosition="0"/>
    </format>
    <format dxfId="1417">
      <pivotArea dataOnly="0" labelOnly="1" outline="0" fieldPosition="0">
        <references count="1">
          <reference field="4294967294" count="2">
            <x v="0"/>
            <x v="1"/>
          </reference>
        </references>
      </pivotArea>
    </format>
    <format dxfId="1416">
      <pivotArea type="all" dataOnly="0" outline="0" fieldPosition="0"/>
    </format>
    <format dxfId="1415">
      <pivotArea outline="0" collapsedLevelsAreSubtotals="1" fieldPosition="0"/>
    </format>
    <format dxfId="1414">
      <pivotArea field="3" type="button" dataOnly="0" labelOnly="1" outline="0" axis="axisRow" fieldPosition="0"/>
    </format>
    <format dxfId="1413">
      <pivotArea dataOnly="0" labelOnly="1" outline="0" fieldPosition="0">
        <references count="1">
          <reference field="3" count="0"/>
        </references>
      </pivotArea>
    </format>
    <format dxfId="1412">
      <pivotArea dataOnly="0" labelOnly="1" grandRow="1" outline="0" fieldPosition="0"/>
    </format>
    <format dxfId="1411">
      <pivotArea dataOnly="0" labelOnly="1" outline="0" fieldPosition="0">
        <references count="1">
          <reference field="4294967294" count="2">
            <x v="0"/>
            <x v="1"/>
          </reference>
        </references>
      </pivotArea>
    </format>
    <format dxfId="1410">
      <pivotArea type="all" dataOnly="0" outline="0" fieldPosition="0"/>
    </format>
    <format dxfId="1409">
      <pivotArea outline="0" collapsedLevelsAreSubtotals="1" fieldPosition="0"/>
    </format>
    <format dxfId="1408">
      <pivotArea dataOnly="0" labelOnly="1" outline="0" fieldPosition="0">
        <references count="1">
          <reference field="3" count="0"/>
        </references>
      </pivotArea>
    </format>
    <format dxfId="1407">
      <pivotArea field="3" type="button" dataOnly="0" labelOnly="1" outline="0" axis="axisRow" fieldPosition="0"/>
    </format>
    <format dxfId="1406">
      <pivotArea dataOnly="0" labelOnly="1" outline="0" fieldPosition="0">
        <references count="1">
          <reference field="4294967294" count="2">
            <x v="0"/>
            <x v="1"/>
          </reference>
        </references>
      </pivotArea>
    </format>
    <format dxfId="1405">
      <pivotArea grandRow="1" outline="0" collapsedLevelsAreSubtotals="1" fieldPosition="0"/>
    </format>
    <format dxfId="1404">
      <pivotArea dataOnly="0" labelOnly="1" grandRow="1" outline="0" fieldPosition="0"/>
    </format>
  </format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1EC8B3-5D7E-6D41-9732-97EB65A2D640}" name="PivotTable16" cacheId="36" applyNumberFormats="0" applyBorderFormats="0" applyFontFormats="0" applyPatternFormats="0" applyAlignmentFormats="0" applyWidthHeightFormats="1" dataCaption="Values" updatedVersion="8" minRefreshableVersion="3" showDrill="0" showDataTips="0" itemPrintTitles="1" createdVersion="8" indent="0" compact="0" compactData="0" multipleFieldFilters="0" chartFormat="9">
  <location ref="A70:A71" firstHeaderRow="1" firstDataRow="1" firstDataCol="0"/>
  <pivotFields count="16">
    <pivotField compact="0" outline="0" showAll="0">
      <items count="3">
        <item h="1" x="0"/>
        <item x="1"/>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h="1" x="0"/>
        <item x="1"/>
        <item t="default"/>
      </items>
    </pivotField>
    <pivotField compact="0" outline="0" showAll="0">
      <items count="8">
        <item x="0"/>
        <item h="1" x="1"/>
        <item h="1" x="2"/>
        <item x="3"/>
        <item h="1" x="4"/>
        <item h="1" x="5"/>
        <item h="1" x="6"/>
        <item t="default"/>
      </items>
    </pivotField>
    <pivotField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Items count="1">
    <i/>
  </rowItems>
  <colItems count="1">
    <i/>
  </colItems>
  <dataFields count="1">
    <dataField name="Sum of VC%" fld="11" baseField="0" baseItem="0"/>
  </dataFields>
  <formats count="11">
    <format dxfId="1435">
      <pivotArea type="all" dataOnly="0" outline="0" fieldPosition="0"/>
    </format>
    <format dxfId="1434">
      <pivotArea outline="0" collapsedLevelsAreSubtotals="1" fieldPosition="0"/>
    </format>
    <format dxfId="1433">
      <pivotArea field="3" type="button" dataOnly="0" labelOnly="1" outline="0"/>
    </format>
    <format dxfId="1432">
      <pivotArea dataOnly="0" labelOnly="1" grandRow="1" outline="0" fieldPosition="0"/>
    </format>
    <format dxfId="1431">
      <pivotArea type="all" dataOnly="0" outline="0" fieldPosition="0"/>
    </format>
    <format dxfId="1430">
      <pivotArea outline="0" collapsedLevelsAreSubtotals="1" fieldPosition="0"/>
    </format>
    <format dxfId="1429">
      <pivotArea field="3" type="button" dataOnly="0" labelOnly="1" outline="0"/>
    </format>
    <format dxfId="1428">
      <pivotArea dataOnly="0" labelOnly="1" grandRow="1" outline="0" fieldPosition="0"/>
    </format>
    <format dxfId="1427">
      <pivotArea type="all" dataOnly="0" outline="0" fieldPosition="0"/>
    </format>
    <format dxfId="1426">
      <pivotArea outline="0" collapsedLevelsAreSubtotals="1" fieldPosition="0"/>
    </format>
    <format dxfId="14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EBFDAB-FA28-EA43-846F-4F306C50610E}" name="Engagement " cacheId="36" applyNumberFormats="0" applyBorderFormats="0" applyFontFormats="0" applyPatternFormats="0" applyAlignmentFormats="0" applyWidthHeightFormats="1" dataCaption="Values" updatedVersion="8" minRefreshableVersion="3" showDrill="0" showDataTips="0" itemPrintTitles="1" createdVersion="8" indent="0" compact="0" compactData="0" multipleFieldFilters="0" chartFormat="10">
  <location ref="A54:C57" firstHeaderRow="0" firstDataRow="1" firstDataCol="1"/>
  <pivotFields count="16">
    <pivotField compact="0" outline="0" showAll="0">
      <items count="3">
        <item h="1" x="0"/>
        <item x="1"/>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h="1" x="0"/>
        <item x="1"/>
        <item t="default"/>
      </items>
    </pivotField>
    <pivotField axis="axisRow" compact="0" outline="0" showAll="0">
      <items count="8">
        <item h="1" x="0"/>
        <item x="1"/>
        <item h="1" x="2"/>
        <item h="1" x="3"/>
        <item x="4"/>
        <item h="1" x="5"/>
        <item h="1" x="6"/>
        <item t="default"/>
      </items>
    </pivotField>
    <pivotField compact="0" outline="0" showAll="0">
      <items count="4">
        <item x="1"/>
        <item x="0"/>
        <item x="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3"/>
  </rowFields>
  <rowItems count="3">
    <i>
      <x v="1"/>
    </i>
    <i>
      <x v="4"/>
    </i>
    <i t="grand">
      <x/>
    </i>
  </rowItems>
  <colFields count="1">
    <field x="-2"/>
  </colFields>
  <colItems count="2">
    <i>
      <x/>
    </i>
    <i i="1">
      <x v="1"/>
    </i>
  </colItems>
  <dataFields count="2">
    <dataField name="Sum of IMPs" fld="5" baseField="0" baseItem="0"/>
    <dataField name="Sum of CTR%" fld="12" baseField="0" baseItem="0" numFmtId="10"/>
  </dataFields>
  <formats count="21">
    <format dxfId="1456">
      <pivotArea outline="0" collapsedLevelsAreSubtotals="1" fieldPosition="0">
        <references count="1">
          <reference field="4294967294" count="1" selected="0">
            <x v="1"/>
          </reference>
        </references>
      </pivotArea>
    </format>
    <format dxfId="1455">
      <pivotArea dataOnly="0" labelOnly="1" outline="0" fieldPosition="0">
        <references count="1">
          <reference field="4294967294" count="1">
            <x v="1"/>
          </reference>
        </references>
      </pivotArea>
    </format>
    <format dxfId="1454">
      <pivotArea type="all" dataOnly="0" outline="0" fieldPosition="0"/>
    </format>
    <format dxfId="1453">
      <pivotArea outline="0" collapsedLevelsAreSubtotals="1" fieldPosition="0"/>
    </format>
    <format dxfId="1452">
      <pivotArea field="3" type="button" dataOnly="0" labelOnly="1" outline="0" axis="axisRow" fieldPosition="0"/>
    </format>
    <format dxfId="1451">
      <pivotArea dataOnly="0" labelOnly="1" fieldPosition="0">
        <references count="1">
          <reference field="3" count="0"/>
        </references>
      </pivotArea>
    </format>
    <format dxfId="1450">
      <pivotArea dataOnly="0" labelOnly="1" grandRow="1" outline="0" fieldPosition="0"/>
    </format>
    <format dxfId="1449">
      <pivotArea dataOnly="0" labelOnly="1" outline="0" fieldPosition="0">
        <references count="1">
          <reference field="4294967294" count="2">
            <x v="0"/>
            <x v="1"/>
          </reference>
        </references>
      </pivotArea>
    </format>
    <format dxfId="1448">
      <pivotArea type="all" dataOnly="0" outline="0" fieldPosition="0"/>
    </format>
    <format dxfId="1447">
      <pivotArea outline="0" collapsedLevelsAreSubtotals="1" fieldPosition="0"/>
    </format>
    <format dxfId="1446">
      <pivotArea field="3" type="button" dataOnly="0" labelOnly="1" outline="0" axis="axisRow" fieldPosition="0"/>
    </format>
    <format dxfId="1445">
      <pivotArea dataOnly="0" labelOnly="1" outline="0" fieldPosition="0">
        <references count="1">
          <reference field="3" count="0"/>
        </references>
      </pivotArea>
    </format>
    <format dxfId="1444">
      <pivotArea dataOnly="0" labelOnly="1" grandRow="1" outline="0" fieldPosition="0"/>
    </format>
    <format dxfId="1443">
      <pivotArea dataOnly="0" labelOnly="1" outline="0" fieldPosition="0">
        <references count="1">
          <reference field="4294967294" count="2">
            <x v="0"/>
            <x v="1"/>
          </reference>
        </references>
      </pivotArea>
    </format>
    <format dxfId="1442">
      <pivotArea type="all" dataOnly="0" outline="0" fieldPosition="0"/>
    </format>
    <format dxfId="1441">
      <pivotArea outline="0" collapsedLevelsAreSubtotals="1" fieldPosition="0"/>
    </format>
    <format dxfId="1440">
      <pivotArea dataOnly="0" labelOnly="1" outline="0" fieldPosition="0">
        <references count="1">
          <reference field="3" count="0"/>
        </references>
      </pivotArea>
    </format>
    <format dxfId="1439">
      <pivotArea field="3" type="button" dataOnly="0" labelOnly="1" outline="0" axis="axisRow" fieldPosition="0"/>
    </format>
    <format dxfId="1438">
      <pivotArea dataOnly="0" labelOnly="1" outline="0" fieldPosition="0">
        <references count="1">
          <reference field="4294967294" count="2">
            <x v="0"/>
            <x v="1"/>
          </reference>
        </references>
      </pivotArea>
    </format>
    <format dxfId="1437">
      <pivotArea grandRow="1" outline="0" collapsedLevelsAreSubtotals="1" fieldPosition="0"/>
    </format>
    <format dxfId="1436">
      <pivotArea dataOnly="0" labelOnly="1" grandRow="1" outline="0" fieldPosition="0"/>
    </format>
  </formats>
  <chartFormats count="5">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3" count="1" selected="0">
            <x v="1"/>
          </reference>
        </references>
      </pivotArea>
    </chartFormat>
    <chartFormat chart="4" format="3">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4268A5-FA18-554D-B934-5AA98BC973BB}" name="Imp Guage" cacheId="36" applyNumberFormats="0" applyBorderFormats="0" applyFontFormats="0" applyPatternFormats="0" applyAlignmentFormats="0" applyWidthHeightFormats="1" dataCaption="Values" updatedVersion="8" minRefreshableVersion="3" showDrill="0" showDataTips="0" itemPrintTitles="1" createdVersion="8" indent="0" compact="0" compactData="0" multipleFieldFilters="0" chartFormat="9">
  <location ref="A67:A68" firstHeaderRow="1" firstDataRow="1" firstDataCol="0"/>
  <pivotFields count="16">
    <pivotField compact="0" outline="0" showAll="0">
      <items count="3">
        <item h="1" x="0"/>
        <item x="1"/>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h="1" x="0"/>
        <item x="1"/>
        <item t="default"/>
      </items>
    </pivotField>
    <pivotField compact="0" outline="0" showAll="0">
      <items count="8">
        <item x="0"/>
        <item h="1" x="1"/>
        <item h="1" x="2"/>
        <item x="3"/>
        <item h="1" x="4"/>
        <item h="1" x="5"/>
        <item h="1" x="6"/>
        <item t="default"/>
      </items>
    </pivotField>
    <pivotField compact="0" outline="0" showAll="0">
      <items count="4">
        <item x="1"/>
        <item x="0"/>
        <item x="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Items count="1">
    <i/>
  </rowItems>
  <colItems count="1">
    <i/>
  </colItems>
  <dataFields count="1">
    <dataField name="Impressions" fld="5" baseField="0" baseItem="0"/>
  </dataFields>
  <formats count="13">
    <format dxfId="1469">
      <pivotArea type="all" dataOnly="0" outline="0" fieldPosition="0"/>
    </format>
    <format dxfId="1468">
      <pivotArea outline="0" collapsedLevelsAreSubtotals="1" fieldPosition="0"/>
    </format>
    <format dxfId="1467">
      <pivotArea field="3" type="button" dataOnly="0" labelOnly="1" outline="0"/>
    </format>
    <format dxfId="1466">
      <pivotArea dataOnly="0" labelOnly="1" grandRow="1" outline="0" fieldPosition="0"/>
    </format>
    <format dxfId="1465">
      <pivotArea dataOnly="0" labelOnly="1" outline="0" fieldPosition="0">
        <references count="1">
          <reference field="4294967294" count="1">
            <x v="0"/>
          </reference>
        </references>
      </pivotArea>
    </format>
    <format dxfId="1464">
      <pivotArea type="all" dataOnly="0" outline="0" fieldPosition="0"/>
    </format>
    <format dxfId="1463">
      <pivotArea outline="0" collapsedLevelsAreSubtotals="1" fieldPosition="0"/>
    </format>
    <format dxfId="1462">
      <pivotArea field="3" type="button" dataOnly="0" labelOnly="1" outline="0"/>
    </format>
    <format dxfId="1461">
      <pivotArea dataOnly="0" labelOnly="1" grandRow="1" outline="0" fieldPosition="0"/>
    </format>
    <format dxfId="1460">
      <pivotArea dataOnly="0" labelOnly="1" outline="0" fieldPosition="0">
        <references count="1">
          <reference field="4294967294" count="1">
            <x v="0"/>
          </reference>
        </references>
      </pivotArea>
    </format>
    <format dxfId="1459">
      <pivotArea type="all" dataOnly="0" outline="0" fieldPosition="0"/>
    </format>
    <format dxfId="1458">
      <pivotArea outline="0" collapsedLevelsAreSubtotals="1" fieldPosition="0"/>
    </format>
    <format dxfId="1457">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232330-CB70-E146-B3EB-A17A23B831A5}" name="PivotTable19" cacheId="36" applyNumberFormats="0" applyBorderFormats="0" applyFontFormats="0" applyPatternFormats="0" applyAlignmentFormats="0" applyWidthHeightFormats="1" dataCaption="Values" updatedVersion="8" minRefreshableVersion="3" showDrill="0" showDataTips="0" itemPrintTitles="1" createdVersion="8" indent="0" compact="0" compactData="0" multipleFieldFilters="0" chartFormat="15">
  <location ref="A75:C78" firstHeaderRow="0" firstDataRow="1" firstDataCol="1"/>
  <pivotFields count="16">
    <pivotField compact="0" outline="0" showAll="0">
      <items count="3">
        <item h="1" x="0"/>
        <item x="1"/>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h="1" x="0"/>
        <item x="1"/>
        <item t="default"/>
      </items>
    </pivotField>
    <pivotField axis="axisRow" compact="0" outline="0" showAll="0">
      <items count="8">
        <item x="0"/>
        <item h="1" x="1"/>
        <item h="1" x="2"/>
        <item x="3"/>
        <item h="1" x="4"/>
        <item h="1" x="5"/>
        <item h="1" x="6"/>
        <item t="default"/>
      </items>
    </pivotField>
    <pivotField compact="0" outline="0" showAll="0">
      <items count="4">
        <item x="1"/>
        <item x="0"/>
        <item x="2"/>
        <item t="default"/>
      </items>
    </pivotField>
    <pivotField compact="0" outline="0" showAll="0"/>
    <pivotField compact="0" outline="0" showAll="0"/>
    <pivotField dataField="1" compact="0" outline="0" showAll="0"/>
    <pivotField dataField="1"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3"/>
  </rowFields>
  <rowItems count="3">
    <i>
      <x/>
    </i>
    <i>
      <x v="3"/>
    </i>
    <i t="grand">
      <x/>
    </i>
  </rowItems>
  <colFields count="1">
    <field x="-2"/>
  </colFields>
  <colItems count="2">
    <i>
      <x/>
    </i>
    <i i="1">
      <x v="1"/>
    </i>
  </colItems>
  <dataFields count="2">
    <dataField name="Sum of Midpoints" fld="8" baseField="0" baseItem="0"/>
    <dataField name="Sum of VCs" fld="7" baseField="0" baseItem="0"/>
  </dataFields>
  <formats count="13">
    <format dxfId="1482">
      <pivotArea type="all" dataOnly="0" outline="0" fieldPosition="0"/>
    </format>
    <format dxfId="1481">
      <pivotArea outline="0" collapsedLevelsAreSubtotals="1" fieldPosition="0"/>
    </format>
    <format dxfId="1480">
      <pivotArea field="3" type="button" dataOnly="0" labelOnly="1" outline="0" axis="axisRow" fieldPosition="0"/>
    </format>
    <format dxfId="1479">
      <pivotArea dataOnly="0" labelOnly="1" grandRow="1" outline="0" fieldPosition="0"/>
    </format>
    <format dxfId="1478">
      <pivotArea type="all" dataOnly="0" outline="0" fieldPosition="0"/>
    </format>
    <format dxfId="1477">
      <pivotArea outline="0" collapsedLevelsAreSubtotals="1" fieldPosition="0"/>
    </format>
    <format dxfId="1476">
      <pivotArea field="3" type="button" dataOnly="0" labelOnly="1" outline="0" axis="axisRow" fieldPosition="0"/>
    </format>
    <format dxfId="1475">
      <pivotArea dataOnly="0" labelOnly="1" grandRow="1" outline="0" fieldPosition="0"/>
    </format>
    <format dxfId="1474">
      <pivotArea type="all" dataOnly="0" outline="0" fieldPosition="0"/>
    </format>
    <format dxfId="1473">
      <pivotArea outline="0" collapsedLevelsAreSubtotals="1" fieldPosition="0"/>
    </format>
    <format dxfId="1472">
      <pivotArea field="3" type="button" dataOnly="0" labelOnly="1" outline="0" axis="axisRow" fieldPosition="0"/>
    </format>
    <format dxfId="1471">
      <pivotArea grandRow="1" outline="0" collapsedLevelsAreSubtotals="1" fieldPosition="0"/>
    </format>
    <format dxfId="1470">
      <pivotArea dataOnly="0" labelOnly="1" grandRow="1" outline="0" fieldPosition="0"/>
    </format>
  </formats>
  <chartFormats count="2">
    <chartFormat chart="8" format="0" series="1">
      <pivotArea type="data" outline="0" fieldPosition="0">
        <references count="1">
          <reference field="4294967294" count="1" selected="0">
            <x v="1"/>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D4D0E9-DBE5-DC45-8630-C2EB1BEEE848}" name="Impression Based Engagement " cacheId="36" applyNumberFormats="0" applyBorderFormats="0" applyFontFormats="0" applyPatternFormats="0" applyAlignmentFormats="0" applyWidthHeightFormats="1" dataCaption="Values" updatedVersion="8" minRefreshableVersion="3" showDrill="0" showDataTips="0" itemPrintTitles="1" createdVersion="8" indent="0" compact="0" compactData="0" multipleFieldFilters="0" chartFormat="8">
  <location ref="A46:C49" firstHeaderRow="0" firstDataRow="1" firstDataCol="1"/>
  <pivotFields count="16">
    <pivotField compact="0" outline="0" showAll="0">
      <items count="3">
        <item h="1" x="0"/>
        <item x="1"/>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h="1" x="0"/>
        <item x="1"/>
        <item t="default"/>
      </items>
    </pivotField>
    <pivotField axis="axisRow" compact="0" outline="0" showAll="0">
      <items count="8">
        <item x="0"/>
        <item h="1" x="1"/>
        <item h="1" x="2"/>
        <item x="3"/>
        <item h="1" x="4"/>
        <item h="1" x="5"/>
        <item h="1" x="6"/>
        <item t="default"/>
      </items>
    </pivotField>
    <pivotField compact="0" outline="0" showAll="0">
      <items count="4">
        <item x="1"/>
        <item x="0"/>
        <item x="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3"/>
  </rowFields>
  <rowItems count="3">
    <i>
      <x/>
    </i>
    <i>
      <x v="3"/>
    </i>
    <i t="grand">
      <x/>
    </i>
  </rowItems>
  <colFields count="1">
    <field x="-2"/>
  </colFields>
  <colItems count="2">
    <i>
      <x/>
    </i>
    <i i="1">
      <x v="1"/>
    </i>
  </colItems>
  <dataFields count="2">
    <dataField name="Impressions" fld="5" baseField="0" baseItem="0"/>
    <dataField name="Video Complete %" fld="11" baseField="0" baseItem="0" numFmtId="10"/>
  </dataFields>
  <formats count="21">
    <format dxfId="1503">
      <pivotArea outline="0" collapsedLevelsAreSubtotals="1" fieldPosition="0">
        <references count="1">
          <reference field="4294967294" count="1" selected="0">
            <x v="1"/>
          </reference>
        </references>
      </pivotArea>
    </format>
    <format dxfId="1502">
      <pivotArea dataOnly="0" labelOnly="1" outline="0" fieldPosition="0">
        <references count="1">
          <reference field="4294967294" count="1">
            <x v="1"/>
          </reference>
        </references>
      </pivotArea>
    </format>
    <format dxfId="1501">
      <pivotArea type="all" dataOnly="0" outline="0" fieldPosition="0"/>
    </format>
    <format dxfId="1500">
      <pivotArea outline="0" collapsedLevelsAreSubtotals="1" fieldPosition="0"/>
    </format>
    <format dxfId="1499">
      <pivotArea field="3" type="button" dataOnly="0" labelOnly="1" outline="0" axis="axisRow" fieldPosition="0"/>
    </format>
    <format dxfId="1498">
      <pivotArea dataOnly="0" labelOnly="1" fieldPosition="0">
        <references count="1">
          <reference field="3" count="0"/>
        </references>
      </pivotArea>
    </format>
    <format dxfId="1497">
      <pivotArea dataOnly="0" labelOnly="1" grandRow="1" outline="0" fieldPosition="0"/>
    </format>
    <format dxfId="1496">
      <pivotArea dataOnly="0" labelOnly="1" outline="0" fieldPosition="0">
        <references count="1">
          <reference field="4294967294" count="2">
            <x v="0"/>
            <x v="1"/>
          </reference>
        </references>
      </pivotArea>
    </format>
    <format dxfId="1495">
      <pivotArea type="all" dataOnly="0" outline="0" fieldPosition="0"/>
    </format>
    <format dxfId="1494">
      <pivotArea outline="0" collapsedLevelsAreSubtotals="1" fieldPosition="0"/>
    </format>
    <format dxfId="1493">
      <pivotArea field="3" type="button" dataOnly="0" labelOnly="1" outline="0" axis="axisRow" fieldPosition="0"/>
    </format>
    <format dxfId="1492">
      <pivotArea dataOnly="0" labelOnly="1" outline="0" fieldPosition="0">
        <references count="1">
          <reference field="3" count="0"/>
        </references>
      </pivotArea>
    </format>
    <format dxfId="1491">
      <pivotArea dataOnly="0" labelOnly="1" grandRow="1" outline="0" fieldPosition="0"/>
    </format>
    <format dxfId="1490">
      <pivotArea dataOnly="0" labelOnly="1" outline="0" fieldPosition="0">
        <references count="1">
          <reference field="4294967294" count="2">
            <x v="0"/>
            <x v="1"/>
          </reference>
        </references>
      </pivotArea>
    </format>
    <format dxfId="1489">
      <pivotArea type="all" dataOnly="0" outline="0" fieldPosition="0"/>
    </format>
    <format dxfId="1488">
      <pivotArea outline="0" collapsedLevelsAreSubtotals="1" fieldPosition="0"/>
    </format>
    <format dxfId="1487">
      <pivotArea dataOnly="0" labelOnly="1" outline="0" fieldPosition="0">
        <references count="1">
          <reference field="3" count="0"/>
        </references>
      </pivotArea>
    </format>
    <format dxfId="1486">
      <pivotArea field="3" type="button" dataOnly="0" labelOnly="1" outline="0" axis="axisRow" fieldPosition="0"/>
    </format>
    <format dxfId="1485">
      <pivotArea dataOnly="0" labelOnly="1" outline="0" fieldPosition="0">
        <references count="1">
          <reference field="4294967294" count="2">
            <x v="0"/>
            <x v="1"/>
          </reference>
        </references>
      </pivotArea>
    </format>
    <format dxfId="1484">
      <pivotArea grandRow="1" outline="0" collapsedLevelsAreSubtotals="1" fieldPosition="0"/>
    </format>
    <format dxfId="1483">
      <pivotArea dataOnly="0" labelOnly="1" grandRow="1" outline="0" fieldPosition="0"/>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3" count="1" selected="0">
            <x v="3"/>
          </reference>
        </references>
      </pivotArea>
    </chartFormat>
    <chartFormat chart="4" format="3">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2CD782F-C8FC-C749-9009-46E58E58BA28}" name="PivotTable17" cacheId="36" applyNumberFormats="0" applyBorderFormats="0" applyFontFormats="0" applyPatternFormats="0" applyAlignmentFormats="0" applyWidthHeightFormats="1" dataCaption="Values" updatedVersion="8" minRefreshableVersion="3" showDrill="0" showDataTips="0" itemPrintTitles="1" createdVersion="8" indent="0" compact="0" compactData="0" multipleFieldFilters="0" chartFormat="9">
  <location ref="B70:C71" firstHeaderRow="0" firstDataRow="1" firstDataCol="0"/>
  <pivotFields count="16">
    <pivotField compact="0" outline="0" showAll="0">
      <items count="3">
        <item h="1" x="0"/>
        <item x="1"/>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h="1" x="0"/>
        <item x="1"/>
        <item t="default"/>
      </items>
    </pivotField>
    <pivotField compact="0" outline="0" showAll="0">
      <items count="8">
        <item x="0"/>
        <item h="1" x="1"/>
        <item h="1" x="2"/>
        <item x="3"/>
        <item h="1" x="4"/>
        <item h="1" x="5"/>
        <item h="1" x="6"/>
        <item t="default"/>
      </items>
    </pivotField>
    <pivotField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Items count="1">
    <i/>
  </rowItems>
  <colFields count="1">
    <field x="-2"/>
  </colFields>
  <colItems count="2">
    <i>
      <x/>
    </i>
    <i i="1">
      <x v="1"/>
    </i>
  </colItems>
  <dataFields count="2">
    <dataField name="Sum of CTR%" fld="12" baseField="0" baseItem="0"/>
    <dataField name="Sum of Conv Rate" fld="15" baseField="0" baseItem="0"/>
  </dataFields>
  <formats count="11">
    <format dxfId="1514">
      <pivotArea type="all" dataOnly="0" outline="0" fieldPosition="0"/>
    </format>
    <format dxfId="1513">
      <pivotArea outline="0" collapsedLevelsAreSubtotals="1" fieldPosition="0"/>
    </format>
    <format dxfId="1512">
      <pivotArea field="3" type="button" dataOnly="0" labelOnly="1" outline="0"/>
    </format>
    <format dxfId="1511">
      <pivotArea dataOnly="0" labelOnly="1" grandRow="1" outline="0" fieldPosition="0"/>
    </format>
    <format dxfId="1510">
      <pivotArea type="all" dataOnly="0" outline="0" fieldPosition="0"/>
    </format>
    <format dxfId="1509">
      <pivotArea outline="0" collapsedLevelsAreSubtotals="1" fieldPosition="0"/>
    </format>
    <format dxfId="1508">
      <pivotArea field="3" type="button" dataOnly="0" labelOnly="1" outline="0"/>
    </format>
    <format dxfId="1507">
      <pivotArea dataOnly="0" labelOnly="1" grandRow="1" outline="0" fieldPosition="0"/>
    </format>
    <format dxfId="1506">
      <pivotArea type="all" dataOnly="0" outline="0" fieldPosition="0"/>
    </format>
    <format dxfId="1505">
      <pivotArea outline="0" collapsedLevelsAreSubtotals="1" fieldPosition="0"/>
    </format>
    <format dxfId="150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320781-E673-BB4D-AAC0-F40056C5FBF1}" autoFormatId="16" applyNumberFormats="0" applyBorderFormats="0" applyFontFormats="0" applyPatternFormats="0" applyAlignmentFormats="0" applyWidthHeightFormats="0">
  <queryTableRefresh nextId="13">
    <queryTableFields count="11">
      <queryTableField id="1" name="Year" tableColumnId="1"/>
      <queryTableField id="2" name="Date" tableColumnId="2"/>
      <queryTableField id="3" name="Brand" tableColumnId="3"/>
      <queryTableField id="4" name="Channel" tableColumnId="4"/>
      <queryTableField id="5" name="Market" tableColumnId="5"/>
      <queryTableField id="6" name="IMPs" tableColumnId="6"/>
      <queryTableField id="7" name="Clicks" tableColumnId="7"/>
      <queryTableField id="8" name="VCs" tableColumnId="8"/>
      <queryTableField id="9" name="Midpoints" tableColumnId="9"/>
      <queryTableField id="10" name="Patients (cume.)" tableColumnId="10"/>
      <queryTableField id="11" name="NBRx (cume.)" tableColumnId="11"/>
    </queryTableFields>
    <queryTableDeletedFields count="1">
      <deletedField name="Month nam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E571B060-6B3D-884F-B51F-DA41CAF44D85}" autoFormatId="16" applyNumberFormats="0" applyBorderFormats="0" applyFontFormats="0" applyPatternFormats="0" applyAlignmentFormats="0" applyWidthHeightFormats="0">
  <queryTableRefresh nextId="6">
    <queryTableFields count="5">
      <queryTableField id="1" name="Column1" tableColumnId="1"/>
      <queryTableField id="2" name="Drug A" tableColumnId="2"/>
      <queryTableField id="3" name="Column3" tableColumnId="3"/>
      <queryTableField id="4" name="Drug B" tableColumnId="4"/>
      <queryTableField id="5" name="Column5"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0ECE127-16F5-6B40-BE1C-A6F0BFA933B2}" sourceName="Year">
  <pivotTables>
    <pivotTable tabId="4" name="Engagement "/>
    <pivotTable tabId="4" name="Impression Based Engagement "/>
    <pivotTable tabId="4" name="Conversion"/>
    <pivotTable tabId="4" name="Imp Guage"/>
    <pivotTable tabId="4" name="PivotTable13"/>
    <pivotTable tabId="4" name="PivotTable14"/>
    <pivotTable tabId="4" name="PivotTable16"/>
    <pivotTable tabId="4" name="PivotTable17"/>
    <pivotTable tabId="4" name="PivotTable19"/>
  </pivotTables>
  <data>
    <tabular pivotCacheId="91725619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65A550C1-E565-C24B-9042-AF6E264F216E}" sourceName="Brand">
  <pivotTables>
    <pivotTable tabId="4" name="Engagement "/>
    <pivotTable tabId="4" name="Imp Guage"/>
    <pivotTable tabId="4" name="PivotTable13"/>
    <pivotTable tabId="4" name="PivotTable14"/>
    <pivotTable tabId="4" name="PivotTable16"/>
    <pivotTable tabId="4" name="PivotTable17"/>
    <pivotTable tabId="4" name="Conversion"/>
    <pivotTable tabId="4" name="Impression Based Engagement "/>
    <pivotTable tabId="4" name="PivotTable19"/>
  </pivotTables>
  <data>
    <tabular pivotCacheId="917256194">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9039410-97DD-4C40-8D41-4E019712F6F5}" sourceName="Year">
  <pivotTables>
    <pivotTable tabId="5" name="Impressions"/>
    <pivotTable tabId="5" name="Impressions vs Video Complete"/>
    <pivotTable tabId="5" name="Prescriptions"/>
    <pivotTable tabId="5" name="Sign Up vs Prescriptions"/>
    <pivotTable tabId="5" name="Video Complete vs Sign Up"/>
  </pivotTables>
  <data>
    <tabular pivotCacheId="917256194">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1" xr10:uid="{D17B67E3-9C8E-5245-987D-6C51112E0AD9}" sourceName="Brand">
  <pivotTables>
    <pivotTable tabId="7" name="PivotTable12"/>
    <pivotTable tabId="7" name="PivotTable20"/>
  </pivotTables>
  <data>
    <tabular pivotCacheId="917256194">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883E28EF-C3F9-124C-8D32-ACBD8C0DD5F1}" sourceName="Channel">
  <pivotTables>
    <pivotTable tabId="7" name="PivotTable12"/>
    <pivotTable tabId="7" name="PivotTable20"/>
  </pivotTables>
  <data>
    <tabular pivotCacheId="917256194">
      <items count="7">
        <i x="0" s="1"/>
        <i x="1" s="1"/>
        <i x="2" s="1"/>
        <i x="3" s="1"/>
        <i x="4" s="1"/>
        <i x="6" s="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408C07AE-DFC7-5F49-A00E-25FDDE54F6AE}" sourceName="Market">
  <pivotTables>
    <pivotTable tabId="4" name="Impression Based Engagement "/>
    <pivotTable tabId="4" name="Conversion"/>
    <pivotTable tabId="4" name="Engagement "/>
    <pivotTable tabId="4" name="Imp Guage"/>
    <pivotTable tabId="4" name="PivotTable13"/>
    <pivotTable tabId="4" name="PivotTable14"/>
    <pivotTable tabId="4" name="PivotTable16"/>
    <pivotTable tabId="4" name="PivotTable17"/>
    <pivotTable tabId="4" name="PivotTable19"/>
  </pivotTables>
  <data>
    <tabular pivotCacheId="91725619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963B66F-472B-BC4C-9B4E-AB03EDBF94BC}" cache="Slicer_Year" caption="Year" rowHeight="365760"/>
  <slicer name="Brand" xr10:uid="{A5D32F90-843C-684D-849B-899F60F8DCAA}" cache="Slicer_Brand" caption="Brand" rowHeight="365760"/>
  <slicer name="Market" xr10:uid="{2F729146-C770-F849-8D87-C061B9B52F38}" cache="Slicer_Market" caption="Marke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82ADEF6-FC78-3949-BD3E-6F33734AA900}" cache="Slicer_Year1" caption="Year" rowHeight="9144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3D6B9616-97D7-8144-89F6-8CF241D22A31}" cache="Slicer_Brand1" caption="Brand" rowHeight="640080"/>
  <slicer name="Channel" xr10:uid="{64B79956-8BC6-D443-B560-38727D831030}" cache="Slicer_Channel" caption="Channel" rowHeight="54864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ABA20F-EA39-1548-8D84-2876A7A2937F}" name="Raw_Data" displayName="Raw_Data" ref="A1:K444" tableType="queryTable" totalsRowShown="0">
  <autoFilter ref="A1:K444" xr:uid="{0AABA20F-EA39-1548-8D84-2876A7A2937F}">
    <filterColumn colId="2">
      <filters>
        <filter val="Drug B"/>
      </filters>
    </filterColumn>
  </autoFilter>
  <sortState xmlns:xlrd2="http://schemas.microsoft.com/office/spreadsheetml/2017/richdata2" ref="A2:K444">
    <sortCondition ref="B1:B444"/>
  </sortState>
  <tableColumns count="11">
    <tableColumn id="1" xr3:uid="{1D25E0E3-81AB-4844-B337-1145DD3ADBB0}" uniqueName="1" name="Year" queryTableFieldId="1"/>
    <tableColumn id="2" xr3:uid="{8358C934-0CA8-104F-9113-BBB747815EE8}" uniqueName="2" name="Date" queryTableFieldId="2" dataDxfId="1229"/>
    <tableColumn id="3" xr3:uid="{0C231582-F600-8D4D-9DF6-7E69B5AB7C6F}" uniqueName="3" name="Brand" queryTableFieldId="3" dataDxfId="1228"/>
    <tableColumn id="4" xr3:uid="{3C05B895-519B-924D-9B60-E5419EDECA7E}" uniqueName="4" name="Channel" queryTableFieldId="4" dataDxfId="1227"/>
    <tableColumn id="5" xr3:uid="{5A5B1930-BC36-974F-A23F-8C12D8F2874B}" uniqueName="5" name="Market" queryTableFieldId="5" dataDxfId="1226"/>
    <tableColumn id="6" xr3:uid="{B77A28B2-E933-CA41-B610-D842C6859580}" uniqueName="6" name="IMPs" queryTableFieldId="6"/>
    <tableColumn id="7" xr3:uid="{99C68C5D-68FE-C544-B16D-FEE9A29E3350}" uniqueName="7" name="Clicks" queryTableFieldId="7"/>
    <tableColumn id="8" xr3:uid="{D1727D94-C730-684D-8BE4-83E553847BBF}" uniqueName="8" name="VCs" queryTableFieldId="8"/>
    <tableColumn id="9" xr3:uid="{BD602673-0DF2-3D4E-9EDE-76C591389B74}" uniqueName="9" name="Midpoints" queryTableFieldId="9"/>
    <tableColumn id="10" xr3:uid="{C36A211F-6796-9543-AD42-12719D0F97BF}" uniqueName="10" name="Patients (cume.)" queryTableFieldId="10"/>
    <tableColumn id="11" xr3:uid="{77CC17A8-AA6E-8B49-95E2-EC2FEA14EE54}" uniqueName="11" name="NBRx (cume.)"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9C2A3A-D0C9-844D-A212-98FDF89F9FC7}" name="Total_Market___Total_Media" displayName="Total_Market___Total_Media" ref="A1:E28" tableType="queryTable" totalsRowShown="0">
  <autoFilter ref="A1:E28" xr:uid="{479C2A3A-D0C9-844D-A212-98FDF89F9FC7}"/>
  <tableColumns count="5">
    <tableColumn id="1" xr3:uid="{4F75752A-A53C-904E-A50E-2945DF9CE129}" uniqueName="1" name="Column1" queryTableFieldId="1" dataDxfId="1225"/>
    <tableColumn id="2" xr3:uid="{0CDA19F4-DE98-F743-ADD9-752B59DC0F77}" uniqueName="2" name="Drug A" queryTableFieldId="2"/>
    <tableColumn id="3" xr3:uid="{84294B98-2279-8B43-ABB9-F4BCCA98DE15}" uniqueName="3" name="Column3" queryTableFieldId="3"/>
    <tableColumn id="4" xr3:uid="{234572EB-23F2-B145-AAD5-F34A1F9F0704}" uniqueName="4" name="Drug B" queryTableFieldId="4"/>
    <tableColumn id="5" xr3:uid="{5C1F3912-B440-CA4D-A0C6-D9F1A2D9890D}" uniqueName="5" name="Column5"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12.xml"/><Relationship Id="rId7" Type="http://schemas.openxmlformats.org/officeDocument/2006/relationships/drawing" Target="../drawings/drawing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54483-42B9-A84A-A6F9-25B8E5CFD9EE}">
  <dimension ref="A1:M92"/>
  <sheetViews>
    <sheetView workbookViewId="0">
      <selection sqref="A1:M3"/>
    </sheetView>
  </sheetViews>
  <sheetFormatPr baseColWidth="10" defaultRowHeight="16" x14ac:dyDescent="0.2"/>
  <cols>
    <col min="1" max="2" width="24.83203125" style="2" customWidth="1"/>
    <col min="3" max="3" width="24.83203125" style="3" customWidth="1"/>
    <col min="4" max="4" width="4.33203125" style="2" customWidth="1"/>
    <col min="5" max="5" width="27.6640625" style="2" customWidth="1"/>
    <col min="6" max="6" width="4.33203125" style="2" customWidth="1"/>
    <col min="7" max="7" width="27.6640625" style="3" customWidth="1"/>
    <col min="8" max="8" width="4.33203125" style="2" customWidth="1"/>
    <col min="9" max="9" width="27.6640625" style="2" customWidth="1"/>
    <col min="10" max="10" width="4.33203125" style="2" customWidth="1"/>
    <col min="11" max="11" width="27.6640625" style="3" customWidth="1"/>
    <col min="12" max="12" width="4.33203125" style="2" customWidth="1"/>
    <col min="13" max="13" width="27.6640625" style="2" customWidth="1"/>
    <col min="14" max="16384" width="10.83203125" style="2"/>
  </cols>
  <sheetData>
    <row r="1" spans="1:13" ht="16" customHeight="1" x14ac:dyDescent="0.2">
      <c r="A1" s="43" t="s">
        <v>45</v>
      </c>
      <c r="B1" s="43"/>
      <c r="C1" s="43"/>
      <c r="D1" s="43"/>
      <c r="E1" s="43"/>
      <c r="F1" s="43"/>
      <c r="G1" s="43"/>
      <c r="H1" s="43"/>
      <c r="I1" s="43"/>
      <c r="J1" s="43"/>
      <c r="K1" s="43"/>
      <c r="L1" s="43"/>
      <c r="M1" s="43"/>
    </row>
    <row r="2" spans="1:13" x14ac:dyDescent="0.2">
      <c r="A2" s="43"/>
      <c r="B2" s="43"/>
      <c r="C2" s="43"/>
      <c r="D2" s="43"/>
      <c r="E2" s="43"/>
      <c r="F2" s="43"/>
      <c r="G2" s="43"/>
      <c r="H2" s="43"/>
      <c r="I2" s="43"/>
      <c r="J2" s="43"/>
      <c r="K2" s="43"/>
      <c r="L2" s="43"/>
      <c r="M2" s="43"/>
    </row>
    <row r="3" spans="1:13" x14ac:dyDescent="0.2">
      <c r="A3" s="43"/>
      <c r="B3" s="43"/>
      <c r="C3" s="43"/>
      <c r="D3" s="43"/>
      <c r="E3" s="43"/>
      <c r="F3" s="43"/>
      <c r="G3" s="43"/>
      <c r="H3" s="43"/>
      <c r="I3" s="43"/>
      <c r="J3" s="43"/>
      <c r="K3" s="43"/>
      <c r="L3" s="43"/>
      <c r="M3" s="43"/>
    </row>
    <row r="4" spans="1:13" x14ac:dyDescent="0.2">
      <c r="F4" s="6"/>
      <c r="G4" s="6"/>
    </row>
    <row r="5" spans="1:13" ht="16" customHeight="1" x14ac:dyDescent="0.2">
      <c r="E5" s="34" t="s">
        <v>43</v>
      </c>
      <c r="F5" s="6"/>
      <c r="G5" s="34" t="s">
        <v>44</v>
      </c>
      <c r="I5" s="39" t="s">
        <v>68</v>
      </c>
      <c r="K5" s="34" t="s">
        <v>63</v>
      </c>
      <c r="M5" s="34" t="s">
        <v>48</v>
      </c>
    </row>
    <row r="6" spans="1:13" ht="16" customHeight="1" x14ac:dyDescent="0.2">
      <c r="E6" s="34"/>
      <c r="F6" s="6"/>
      <c r="G6" s="34"/>
      <c r="I6" s="39"/>
      <c r="K6" s="34"/>
      <c r="M6" s="34"/>
    </row>
    <row r="7" spans="1:13" ht="16" customHeight="1" x14ac:dyDescent="0.2">
      <c r="E7" s="38">
        <f>GETPIVOTDATA("IMPs",$A$67)</f>
        <v>4408860411</v>
      </c>
      <c r="F7" s="6"/>
      <c r="G7" s="37">
        <f>GETPIVOTDATA("VC%",$A$70)</f>
        <v>8.5730251304161786E-2</v>
      </c>
      <c r="I7" s="37">
        <f>GETPIVOTDATA("Sum of Conv Rate",$B$70)</f>
        <v>2.7447841101540377E-4</v>
      </c>
      <c r="K7" s="35">
        <f>GETPIVOTDATA("Patients (cume.)",$B$67)</f>
        <v>5227993</v>
      </c>
      <c r="M7" s="35">
        <f>GETPIVOTDATA("NBRx (cume.)",$C$67)</f>
        <v>1210137</v>
      </c>
    </row>
    <row r="8" spans="1:13" ht="16" customHeight="1" x14ac:dyDescent="0.2">
      <c r="E8" s="38"/>
      <c r="G8" s="37"/>
      <c r="I8" s="37"/>
      <c r="K8" s="35"/>
      <c r="M8" s="35"/>
    </row>
    <row r="9" spans="1:13" ht="16" customHeight="1" x14ac:dyDescent="0.2">
      <c r="E9" s="38"/>
      <c r="G9" s="37"/>
      <c r="I9" s="37"/>
      <c r="K9" s="35"/>
      <c r="M9" s="35"/>
    </row>
    <row r="44" spans="1:3" x14ac:dyDescent="0.2">
      <c r="A44" s="36" t="s">
        <v>46</v>
      </c>
      <c r="B44" s="36"/>
      <c r="C44" s="36"/>
    </row>
    <row r="45" spans="1:3" x14ac:dyDescent="0.2">
      <c r="A45" s="36"/>
      <c r="B45" s="36"/>
      <c r="C45" s="36"/>
    </row>
    <row r="46" spans="1:3" x14ac:dyDescent="0.2">
      <c r="A46" s="7" t="s">
        <v>3</v>
      </c>
      <c r="B46" s="7" t="s">
        <v>43</v>
      </c>
      <c r="C46" s="8" t="s">
        <v>44</v>
      </c>
    </row>
    <row r="47" spans="1:3" x14ac:dyDescent="0.2">
      <c r="A47" s="4" t="s">
        <v>12</v>
      </c>
      <c r="B47" s="40">
        <v>116887363</v>
      </c>
      <c r="C47" s="5">
        <v>0.93867802458679817</v>
      </c>
    </row>
    <row r="48" spans="1:3" x14ac:dyDescent="0.2">
      <c r="A48" s="4" t="s">
        <v>17</v>
      </c>
      <c r="B48" s="40">
        <v>819578849</v>
      </c>
      <c r="C48" s="5">
        <v>0.32730604544920361</v>
      </c>
    </row>
    <row r="49" spans="1:11" x14ac:dyDescent="0.2">
      <c r="A49" s="7" t="s">
        <v>33</v>
      </c>
      <c r="B49" s="41">
        <v>936466212</v>
      </c>
      <c r="C49" s="8">
        <v>0.40361596196062222</v>
      </c>
    </row>
    <row r="50" spans="1:11" x14ac:dyDescent="0.2">
      <c r="A50" s="6"/>
      <c r="B50" s="6"/>
      <c r="C50" s="6"/>
      <c r="E50" s="6"/>
      <c r="F50" s="6"/>
      <c r="G50" s="6"/>
      <c r="I50" s="6"/>
      <c r="J50" s="6"/>
      <c r="K50" s="6"/>
    </row>
    <row r="52" spans="1:11" x14ac:dyDescent="0.2">
      <c r="A52" s="36" t="s">
        <v>47</v>
      </c>
      <c r="B52" s="36"/>
      <c r="C52" s="36"/>
    </row>
    <row r="53" spans="1:11" x14ac:dyDescent="0.2">
      <c r="A53" s="36"/>
      <c r="B53" s="36"/>
      <c r="C53" s="36"/>
    </row>
    <row r="54" spans="1:11" x14ac:dyDescent="0.2">
      <c r="A54" s="7" t="s">
        <v>3</v>
      </c>
      <c r="B54" s="7" t="s">
        <v>34</v>
      </c>
      <c r="C54" s="8" t="s">
        <v>36</v>
      </c>
    </row>
    <row r="55" spans="1:11" x14ac:dyDescent="0.2">
      <c r="A55" s="4" t="s">
        <v>14</v>
      </c>
      <c r="B55" s="40">
        <v>1612961360</v>
      </c>
      <c r="C55" s="5">
        <v>3.4410185746793089E-4</v>
      </c>
    </row>
    <row r="56" spans="1:11" x14ac:dyDescent="0.2">
      <c r="A56" s="4" t="s">
        <v>18</v>
      </c>
      <c r="B56" s="40">
        <v>1859432839</v>
      </c>
      <c r="C56" s="5">
        <v>2.0382919568303912E-3</v>
      </c>
    </row>
    <row r="57" spans="1:11" x14ac:dyDescent="0.2">
      <c r="A57" s="7" t="s">
        <v>33</v>
      </c>
      <c r="B57" s="41">
        <v>3472394199</v>
      </c>
      <c r="C57" s="8">
        <v>1.2513239427860247E-3</v>
      </c>
    </row>
    <row r="60" spans="1:11" x14ac:dyDescent="0.2">
      <c r="A60" s="36" t="s">
        <v>37</v>
      </c>
      <c r="B60" s="36"/>
      <c r="C60" s="36"/>
    </row>
    <row r="61" spans="1:11" x14ac:dyDescent="0.2">
      <c r="A61" s="36"/>
      <c r="B61" s="36"/>
      <c r="C61" s="36"/>
    </row>
    <row r="62" spans="1:11" x14ac:dyDescent="0.2">
      <c r="A62" s="7" t="s">
        <v>3</v>
      </c>
      <c r="B62" s="7" t="s">
        <v>38</v>
      </c>
      <c r="C62" s="8" t="s">
        <v>39</v>
      </c>
    </row>
    <row r="63" spans="1:11" x14ac:dyDescent="0.2">
      <c r="A63" s="4" t="s">
        <v>15</v>
      </c>
      <c r="B63" s="40">
        <v>603085</v>
      </c>
      <c r="C63" s="5">
        <v>0.4253811651757215</v>
      </c>
    </row>
    <row r="64" spans="1:11" x14ac:dyDescent="0.2">
      <c r="A64" s="4" t="s">
        <v>21</v>
      </c>
      <c r="B64" s="40">
        <v>4624908</v>
      </c>
      <c r="C64" s="5">
        <v>0.2061870203688376</v>
      </c>
    </row>
    <row r="65" spans="1:5" x14ac:dyDescent="0.2">
      <c r="A65" s="7" t="s">
        <v>33</v>
      </c>
      <c r="B65" s="41">
        <v>5227993</v>
      </c>
      <c r="C65" s="8">
        <v>0.23147257465723461</v>
      </c>
    </row>
    <row r="67" spans="1:5" x14ac:dyDescent="0.2">
      <c r="A67" s="4" t="s">
        <v>43</v>
      </c>
      <c r="B67" s="4" t="s">
        <v>38</v>
      </c>
      <c r="C67" s="4" t="s">
        <v>42</v>
      </c>
      <c r="D67"/>
      <c r="E67"/>
    </row>
    <row r="68" spans="1:5" x14ac:dyDescent="0.2">
      <c r="A68" s="40">
        <v>4408860411</v>
      </c>
      <c r="B68" s="40">
        <v>5227993</v>
      </c>
      <c r="C68" s="40">
        <v>1210137</v>
      </c>
      <c r="D68"/>
      <c r="E68"/>
    </row>
    <row r="69" spans="1:5" x14ac:dyDescent="0.2">
      <c r="B69"/>
      <c r="C69"/>
      <c r="D69"/>
      <c r="E69"/>
    </row>
    <row r="70" spans="1:5" x14ac:dyDescent="0.2">
      <c r="A70" s="4" t="s">
        <v>35</v>
      </c>
      <c r="B70" s="4" t="s">
        <v>36</v>
      </c>
      <c r="C70" s="4" t="s">
        <v>67</v>
      </c>
      <c r="D70"/>
      <c r="E70"/>
    </row>
    <row r="71" spans="1:5" x14ac:dyDescent="0.2">
      <c r="A71" s="40">
        <v>8.5730251304161786E-2</v>
      </c>
      <c r="B71" s="40">
        <v>1.7867068279926088E-3</v>
      </c>
      <c r="C71" s="40">
        <v>2.7447841101540377E-4</v>
      </c>
      <c r="D71"/>
      <c r="E71"/>
    </row>
    <row r="72" spans="1:5" x14ac:dyDescent="0.2">
      <c r="A72"/>
      <c r="B72"/>
      <c r="C72"/>
      <c r="D72"/>
      <c r="E72"/>
    </row>
    <row r="73" spans="1:5" x14ac:dyDescent="0.2">
      <c r="A73" s="36" t="s">
        <v>65</v>
      </c>
      <c r="B73" s="36"/>
      <c r="C73" s="36"/>
      <c r="D73"/>
      <c r="E73"/>
    </row>
    <row r="74" spans="1:5" x14ac:dyDescent="0.2">
      <c r="A74" s="36"/>
      <c r="B74" s="36"/>
      <c r="C74" s="36"/>
      <c r="D74"/>
      <c r="E74"/>
    </row>
    <row r="75" spans="1:5" x14ac:dyDescent="0.2">
      <c r="A75" s="7" t="s">
        <v>3</v>
      </c>
      <c r="B75" s="4" t="s">
        <v>64</v>
      </c>
      <c r="C75" s="4" t="s">
        <v>40</v>
      </c>
      <c r="D75"/>
      <c r="E75"/>
    </row>
    <row r="76" spans="1:5" x14ac:dyDescent="0.2">
      <c r="A76" s="4" t="s">
        <v>12</v>
      </c>
      <c r="B76" s="40">
        <v>111427962</v>
      </c>
      <c r="C76" s="40">
        <v>109719599</v>
      </c>
      <c r="D76"/>
      <c r="E76"/>
    </row>
    <row r="77" spans="1:5" x14ac:dyDescent="0.2">
      <c r="A77" s="4" t="s">
        <v>17</v>
      </c>
      <c r="B77" s="40">
        <v>417261696</v>
      </c>
      <c r="C77" s="40">
        <v>268253112</v>
      </c>
      <c r="D77"/>
      <c r="E77"/>
    </row>
    <row r="78" spans="1:5" x14ac:dyDescent="0.2">
      <c r="A78" s="7" t="s">
        <v>33</v>
      </c>
      <c r="B78" s="41">
        <v>528689658</v>
      </c>
      <c r="C78" s="41">
        <v>377972711</v>
      </c>
      <c r="D78"/>
      <c r="E78"/>
    </row>
    <row r="79" spans="1:5" x14ac:dyDescent="0.2">
      <c r="A79"/>
      <c r="B79"/>
      <c r="C79"/>
      <c r="D79"/>
      <c r="E79"/>
    </row>
    <row r="80" spans="1:5" x14ac:dyDescent="0.2">
      <c r="A80"/>
      <c r="B80"/>
      <c r="C80"/>
      <c r="D80"/>
      <c r="E80"/>
    </row>
    <row r="81" spans="1:5" x14ac:dyDescent="0.2">
      <c r="A81"/>
      <c r="B81"/>
      <c r="C81"/>
      <c r="D81"/>
      <c r="E81"/>
    </row>
    <row r="82" spans="1:5" x14ac:dyDescent="0.2">
      <c r="A82"/>
      <c r="B82"/>
      <c r="C82"/>
      <c r="D82"/>
      <c r="E82"/>
    </row>
    <row r="83" spans="1:5" x14ac:dyDescent="0.2">
      <c r="A83"/>
      <c r="B83"/>
      <c r="C83"/>
      <c r="D83"/>
      <c r="E83"/>
    </row>
    <row r="84" spans="1:5" x14ac:dyDescent="0.2">
      <c r="A84"/>
      <c r="B84"/>
      <c r="C84"/>
      <c r="D84"/>
      <c r="E84"/>
    </row>
    <row r="85" spans="1:5" x14ac:dyDescent="0.2">
      <c r="A85"/>
      <c r="B85"/>
      <c r="C85"/>
      <c r="D85"/>
    </row>
    <row r="86" spans="1:5" x14ac:dyDescent="0.2">
      <c r="A86"/>
      <c r="B86"/>
      <c r="C86"/>
      <c r="D86"/>
    </row>
    <row r="87" spans="1:5" x14ac:dyDescent="0.2">
      <c r="A87"/>
      <c r="B87"/>
      <c r="C87"/>
      <c r="D87"/>
    </row>
    <row r="88" spans="1:5" x14ac:dyDescent="0.2">
      <c r="A88"/>
      <c r="B88"/>
      <c r="C88"/>
    </row>
    <row r="89" spans="1:5" x14ac:dyDescent="0.2">
      <c r="A89"/>
      <c r="B89"/>
      <c r="C89"/>
    </row>
    <row r="90" spans="1:5" x14ac:dyDescent="0.2">
      <c r="A90"/>
      <c r="B90"/>
      <c r="C90"/>
    </row>
    <row r="91" spans="1:5" x14ac:dyDescent="0.2">
      <c r="A91"/>
      <c r="B91"/>
      <c r="C91"/>
    </row>
    <row r="92" spans="1:5" x14ac:dyDescent="0.2">
      <c r="A92"/>
      <c r="B92"/>
      <c r="C92"/>
    </row>
  </sheetData>
  <mergeCells count="15">
    <mergeCell ref="M5:M6"/>
    <mergeCell ref="M7:M9"/>
    <mergeCell ref="A1:M3"/>
    <mergeCell ref="A73:C74"/>
    <mergeCell ref="K5:K6"/>
    <mergeCell ref="K7:K9"/>
    <mergeCell ref="G5:G6"/>
    <mergeCell ref="G7:G9"/>
    <mergeCell ref="A44:C45"/>
    <mergeCell ref="A52:C53"/>
    <mergeCell ref="A60:C61"/>
    <mergeCell ref="E5:E6"/>
    <mergeCell ref="E7:E9"/>
    <mergeCell ref="I5:I6"/>
    <mergeCell ref="I7:I9"/>
  </mergeCells>
  <pageMargins left="0.7" right="0.7" top="0.75" bottom="0.75" header="0.3" footer="0.3"/>
  <pageSetup paperSize="9" orientation="portrait" horizontalDpi="0" verticalDpi="0"/>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ED30A-1E65-0646-966D-1CDBC613ECF7}">
  <dimension ref="A1:Q277"/>
  <sheetViews>
    <sheetView workbookViewId="0">
      <selection activeCell="L1" sqref="A1:XFD3"/>
    </sheetView>
  </sheetViews>
  <sheetFormatPr baseColWidth="10" defaultRowHeight="16" x14ac:dyDescent="0.2"/>
  <cols>
    <col min="1" max="3" width="25.83203125" style="2" customWidth="1"/>
    <col min="4" max="4" width="2" style="2" customWidth="1"/>
    <col min="5" max="5" width="25.83203125" style="2" customWidth="1"/>
    <col min="6" max="6" width="25.83203125" style="3" customWidth="1"/>
    <col min="7" max="7" width="25.83203125" style="2" customWidth="1"/>
    <col min="8" max="8" width="1.83203125" style="2" customWidth="1"/>
    <col min="9" max="9" width="25.83203125" style="2" customWidth="1"/>
    <col min="10" max="10" width="25.83203125" style="3" customWidth="1"/>
    <col min="11" max="11" width="25.83203125" style="2" customWidth="1"/>
    <col min="12" max="13" width="23.1640625" style="2" customWidth="1"/>
    <col min="14" max="14" width="23.1640625" style="3" customWidth="1"/>
    <col min="15" max="15" width="3.6640625" style="2" customWidth="1"/>
    <col min="16" max="17" width="17" style="2" customWidth="1"/>
    <col min="18" max="16384" width="10.83203125" style="2"/>
  </cols>
  <sheetData>
    <row r="1" spans="1:17" s="45" customFormat="1" ht="16" customHeight="1" x14ac:dyDescent="0.2">
      <c r="A1" s="43" t="s">
        <v>49</v>
      </c>
      <c r="B1" s="43"/>
      <c r="C1" s="43"/>
      <c r="D1" s="43"/>
      <c r="E1" s="43"/>
      <c r="F1" s="43"/>
      <c r="G1" s="43"/>
      <c r="H1" s="43"/>
      <c r="I1" s="43"/>
      <c r="J1" s="43"/>
      <c r="K1" s="43"/>
      <c r="L1" s="44"/>
      <c r="M1" s="44"/>
      <c r="N1" s="44"/>
      <c r="O1" s="44"/>
      <c r="P1" s="44"/>
      <c r="Q1" s="44"/>
    </row>
    <row r="2" spans="1:17" s="45" customFormat="1" ht="16" customHeight="1" x14ac:dyDescent="0.2">
      <c r="A2" s="43"/>
      <c r="B2" s="43"/>
      <c r="C2" s="43"/>
      <c r="D2" s="43"/>
      <c r="E2" s="43"/>
      <c r="F2" s="43"/>
      <c r="G2" s="43"/>
      <c r="H2" s="43"/>
      <c r="I2" s="43"/>
      <c r="J2" s="43"/>
      <c r="K2" s="43"/>
      <c r="L2" s="44"/>
      <c r="M2" s="44"/>
      <c r="N2" s="44"/>
      <c r="O2" s="44"/>
      <c r="P2" s="44"/>
      <c r="Q2" s="44"/>
    </row>
    <row r="3" spans="1:17" s="45" customFormat="1" ht="16" customHeight="1" x14ac:dyDescent="0.2">
      <c r="A3" s="43"/>
      <c r="B3" s="43"/>
      <c r="C3" s="43"/>
      <c r="D3" s="43"/>
      <c r="E3" s="43"/>
      <c r="F3" s="43"/>
      <c r="G3" s="43"/>
      <c r="H3" s="43"/>
      <c r="I3" s="43"/>
      <c r="J3" s="43"/>
      <c r="K3" s="43"/>
      <c r="L3" s="44"/>
      <c r="M3" s="44"/>
      <c r="N3" s="44"/>
      <c r="O3" s="44"/>
      <c r="P3" s="44"/>
      <c r="Q3" s="44"/>
    </row>
    <row r="5" spans="1:17" x14ac:dyDescent="0.2">
      <c r="I5" s="7" t="s">
        <v>2</v>
      </c>
      <c r="J5" s="7" t="s">
        <v>34</v>
      </c>
    </row>
    <row r="6" spans="1:17" x14ac:dyDescent="0.2">
      <c r="F6" s="2"/>
      <c r="I6" s="4" t="s">
        <v>11</v>
      </c>
      <c r="J6" s="40">
        <v>5653578433</v>
      </c>
    </row>
    <row r="7" spans="1:17" x14ac:dyDescent="0.2">
      <c r="F7" s="2"/>
      <c r="I7" s="4" t="s">
        <v>22</v>
      </c>
      <c r="J7" s="40">
        <v>4408860411</v>
      </c>
    </row>
    <row r="8" spans="1:17" x14ac:dyDescent="0.2">
      <c r="F8" s="2"/>
      <c r="J8" s="2"/>
    </row>
    <row r="9" spans="1:17" x14ac:dyDescent="0.2">
      <c r="F9" s="2"/>
      <c r="I9" s="7" t="s">
        <v>2</v>
      </c>
      <c r="J9" s="7" t="s">
        <v>42</v>
      </c>
    </row>
    <row r="10" spans="1:17" x14ac:dyDescent="0.2">
      <c r="E10"/>
      <c r="F10"/>
      <c r="I10" s="4" t="s">
        <v>11</v>
      </c>
      <c r="J10" s="40">
        <v>9901177</v>
      </c>
    </row>
    <row r="11" spans="1:17" x14ac:dyDescent="0.2">
      <c r="I11" s="4" t="s">
        <v>22</v>
      </c>
      <c r="J11" s="40">
        <v>1210137</v>
      </c>
    </row>
    <row r="14" spans="1:17" x14ac:dyDescent="0.2">
      <c r="F14" s="2"/>
      <c r="J14" s="2"/>
    </row>
    <row r="15" spans="1:17" x14ac:dyDescent="0.2">
      <c r="F15" s="2"/>
      <c r="J15" s="2"/>
    </row>
    <row r="16" spans="1:17" x14ac:dyDescent="0.2">
      <c r="F16" s="2"/>
      <c r="J16" s="2"/>
    </row>
    <row r="17" spans="6:10" x14ac:dyDescent="0.2">
      <c r="F17" s="2"/>
      <c r="J17" s="2"/>
    </row>
    <row r="18" spans="6:10" x14ac:dyDescent="0.2">
      <c r="J18" s="2"/>
    </row>
    <row r="19" spans="6:10" x14ac:dyDescent="0.2">
      <c r="J19" s="2"/>
    </row>
    <row r="37" spans="1:11" x14ac:dyDescent="0.2">
      <c r="A37" s="7" t="s">
        <v>2</v>
      </c>
      <c r="B37" s="7" t="s">
        <v>34</v>
      </c>
      <c r="C37" s="8" t="s">
        <v>35</v>
      </c>
      <c r="E37" s="7" t="s">
        <v>2</v>
      </c>
      <c r="F37" s="7" t="s">
        <v>40</v>
      </c>
      <c r="G37" s="8" t="s">
        <v>41</v>
      </c>
      <c r="I37" s="7" t="s">
        <v>2</v>
      </c>
      <c r="J37" s="7" t="s">
        <v>38</v>
      </c>
      <c r="K37" s="8" t="s">
        <v>39</v>
      </c>
    </row>
    <row r="38" spans="1:11" x14ac:dyDescent="0.2">
      <c r="A38" s="4" t="s">
        <v>11</v>
      </c>
      <c r="B38" s="40">
        <v>5653578433</v>
      </c>
      <c r="C38" s="5">
        <v>0.10236566784356134</v>
      </c>
      <c r="E38" s="4" t="s">
        <v>11</v>
      </c>
      <c r="F38" s="40">
        <v>578732332</v>
      </c>
      <c r="G38" s="5">
        <v>7.9461724284656005E-2</v>
      </c>
      <c r="I38" s="4" t="s">
        <v>11</v>
      </c>
      <c r="J38" s="40">
        <v>45987069</v>
      </c>
      <c r="K38" s="5">
        <v>0.21530350194747136</v>
      </c>
    </row>
    <row r="39" spans="1:11" x14ac:dyDescent="0.2">
      <c r="A39" s="4" t="s">
        <v>22</v>
      </c>
      <c r="B39" s="40">
        <v>4408860411</v>
      </c>
      <c r="C39" s="5">
        <v>8.5730251304161786E-2</v>
      </c>
      <c r="E39" s="4" t="s">
        <v>22</v>
      </c>
      <c r="F39" s="40">
        <v>377972711</v>
      </c>
      <c r="G39" s="5">
        <v>1.3831667863450596E-2</v>
      </c>
      <c r="I39" s="4" t="s">
        <v>22</v>
      </c>
      <c r="J39" s="40">
        <v>5227993</v>
      </c>
      <c r="K39" s="5">
        <v>0.23147257465723461</v>
      </c>
    </row>
    <row r="40" spans="1:11" x14ac:dyDescent="0.2">
      <c r="A40"/>
      <c r="B40"/>
      <c r="C40"/>
      <c r="E40"/>
      <c r="F40"/>
      <c r="G40"/>
      <c r="I40"/>
      <c r="J40"/>
      <c r="K40"/>
    </row>
    <row r="43" spans="1:11" x14ac:dyDescent="0.2">
      <c r="A43" s="4" t="s">
        <v>0</v>
      </c>
      <c r="B43" s="7" t="s">
        <v>2</v>
      </c>
      <c r="C43" s="4" t="s">
        <v>38</v>
      </c>
      <c r="D43" s="4" t="s">
        <v>42</v>
      </c>
      <c r="E43"/>
      <c r="F43"/>
    </row>
    <row r="44" spans="1:11" x14ac:dyDescent="0.2">
      <c r="A44" s="4">
        <v>2022</v>
      </c>
      <c r="B44" s="4" t="s">
        <v>11</v>
      </c>
      <c r="C44" s="40">
        <v>17333400</v>
      </c>
      <c r="D44" s="40">
        <v>4241103</v>
      </c>
      <c r="E44"/>
      <c r="F44"/>
    </row>
    <row r="45" spans="1:11" x14ac:dyDescent="0.2">
      <c r="A45" s="4"/>
      <c r="B45" s="4" t="s">
        <v>22</v>
      </c>
      <c r="C45" s="40">
        <v>2621948</v>
      </c>
      <c r="D45" s="40">
        <v>814280</v>
      </c>
      <c r="E45"/>
      <c r="F45"/>
    </row>
    <row r="46" spans="1:11" x14ac:dyDescent="0.2">
      <c r="A46" s="4" t="s">
        <v>62</v>
      </c>
      <c r="B46" s="4"/>
      <c r="C46" s="40">
        <v>19955348</v>
      </c>
      <c r="D46" s="40">
        <v>5055383</v>
      </c>
      <c r="E46"/>
      <c r="F46"/>
    </row>
    <row r="47" spans="1:11" x14ac:dyDescent="0.2">
      <c r="A47" s="4">
        <v>2023</v>
      </c>
      <c r="B47" s="4" t="s">
        <v>11</v>
      </c>
      <c r="C47" s="40">
        <v>45987069</v>
      </c>
      <c r="D47" s="40">
        <v>9901177</v>
      </c>
      <c r="E47"/>
      <c r="F47"/>
    </row>
    <row r="48" spans="1:11" x14ac:dyDescent="0.2">
      <c r="A48" s="4"/>
      <c r="B48" s="4" t="s">
        <v>22</v>
      </c>
      <c r="C48" s="40">
        <v>5227993</v>
      </c>
      <c r="D48" s="40">
        <v>1210137</v>
      </c>
      <c r="E48"/>
      <c r="F48"/>
    </row>
    <row r="49" spans="1:6" x14ac:dyDescent="0.2">
      <c r="A49" s="4" t="s">
        <v>61</v>
      </c>
      <c r="B49" s="4"/>
      <c r="C49" s="40">
        <v>51215062</v>
      </c>
      <c r="D49" s="40">
        <v>11111314</v>
      </c>
      <c r="E49"/>
      <c r="F49"/>
    </row>
    <row r="50" spans="1:6" x14ac:dyDescent="0.2">
      <c r="A50"/>
      <c r="B50"/>
      <c r="C50"/>
      <c r="D50"/>
      <c r="E50"/>
      <c r="F50"/>
    </row>
    <row r="51" spans="1:6" x14ac:dyDescent="0.2">
      <c r="A51"/>
      <c r="B51"/>
      <c r="C51"/>
      <c r="D51"/>
      <c r="E51"/>
      <c r="F51"/>
    </row>
    <row r="52" spans="1:6" x14ac:dyDescent="0.2">
      <c r="A52"/>
      <c r="B52"/>
      <c r="C52"/>
      <c r="D52"/>
      <c r="E52"/>
      <c r="F52"/>
    </row>
    <row r="53" spans="1:6" x14ac:dyDescent="0.2">
      <c r="A53"/>
      <c r="B53"/>
      <c r="C53"/>
      <c r="D53"/>
      <c r="E53"/>
      <c r="F53"/>
    </row>
    <row r="54" spans="1:6" x14ac:dyDescent="0.2">
      <c r="A54"/>
      <c r="B54"/>
      <c r="C54"/>
      <c r="D54"/>
      <c r="E54"/>
      <c r="F54"/>
    </row>
    <row r="55" spans="1:6" x14ac:dyDescent="0.2">
      <c r="A55"/>
      <c r="B55"/>
      <c r="C55"/>
      <c r="D55"/>
      <c r="E55"/>
      <c r="F55"/>
    </row>
    <row r="56" spans="1:6" x14ac:dyDescent="0.2">
      <c r="A56"/>
      <c r="B56"/>
      <c r="C56"/>
      <c r="D56"/>
      <c r="E56"/>
      <c r="F56"/>
    </row>
    <row r="57" spans="1:6" x14ac:dyDescent="0.2">
      <c r="A57"/>
      <c r="B57"/>
      <c r="C57"/>
      <c r="D57"/>
      <c r="E57"/>
      <c r="F57"/>
    </row>
    <row r="58" spans="1:6" x14ac:dyDescent="0.2">
      <c r="A58"/>
      <c r="B58"/>
      <c r="C58"/>
      <c r="D58"/>
      <c r="E58"/>
      <c r="F58"/>
    </row>
    <row r="59" spans="1:6" x14ac:dyDescent="0.2">
      <c r="A59"/>
      <c r="B59"/>
      <c r="C59"/>
      <c r="D59"/>
      <c r="E59"/>
      <c r="F59"/>
    </row>
    <row r="60" spans="1:6" x14ac:dyDescent="0.2">
      <c r="A60"/>
      <c r="B60"/>
      <c r="C60"/>
      <c r="D60"/>
      <c r="E60"/>
      <c r="F60"/>
    </row>
    <row r="61" spans="1:6" x14ac:dyDescent="0.2">
      <c r="A61"/>
      <c r="B61"/>
      <c r="C61"/>
      <c r="D61"/>
      <c r="E61"/>
      <c r="F61"/>
    </row>
    <row r="62" spans="1:6" x14ac:dyDescent="0.2">
      <c r="A62"/>
      <c r="B62"/>
      <c r="C62"/>
      <c r="D62"/>
      <c r="E62"/>
      <c r="F62"/>
    </row>
    <row r="63" spans="1:6" x14ac:dyDescent="0.2">
      <c r="A63"/>
      <c r="B63"/>
      <c r="C63"/>
      <c r="D63"/>
      <c r="E63"/>
      <c r="F63"/>
    </row>
    <row r="64" spans="1:6" x14ac:dyDescent="0.2">
      <c r="A64"/>
      <c r="B64"/>
      <c r="C64"/>
      <c r="D64"/>
      <c r="E64"/>
      <c r="F64"/>
    </row>
    <row r="65" spans="1:6" x14ac:dyDescent="0.2">
      <c r="A65"/>
      <c r="B65"/>
      <c r="C65"/>
      <c r="D65"/>
      <c r="E65"/>
      <c r="F65"/>
    </row>
    <row r="66" spans="1:6" x14ac:dyDescent="0.2">
      <c r="A66"/>
      <c r="B66"/>
      <c r="C66"/>
      <c r="D66"/>
      <c r="E66"/>
      <c r="F66"/>
    </row>
    <row r="67" spans="1:6" x14ac:dyDescent="0.2">
      <c r="A67"/>
      <c r="B67"/>
      <c r="C67"/>
      <c r="D67"/>
      <c r="E67"/>
      <c r="F67"/>
    </row>
    <row r="68" spans="1:6" x14ac:dyDescent="0.2">
      <c r="A68"/>
      <c r="B68"/>
      <c r="C68"/>
      <c r="D68"/>
      <c r="E68"/>
      <c r="F68"/>
    </row>
    <row r="69" spans="1:6" x14ac:dyDescent="0.2">
      <c r="A69"/>
      <c r="B69"/>
      <c r="C69"/>
      <c r="D69"/>
      <c r="E69"/>
      <c r="F69"/>
    </row>
    <row r="70" spans="1:6" x14ac:dyDescent="0.2">
      <c r="A70"/>
      <c r="B70"/>
      <c r="C70"/>
      <c r="D70"/>
      <c r="E70"/>
      <c r="F70"/>
    </row>
    <row r="71" spans="1:6" x14ac:dyDescent="0.2">
      <c r="A71"/>
      <c r="B71"/>
      <c r="C71"/>
      <c r="D71"/>
      <c r="E71"/>
    </row>
    <row r="72" spans="1:6" x14ac:dyDescent="0.2">
      <c r="A72"/>
      <c r="B72"/>
      <c r="C72"/>
      <c r="D72"/>
      <c r="E72"/>
    </row>
    <row r="73" spans="1:6" x14ac:dyDescent="0.2">
      <c r="A73"/>
      <c r="B73"/>
      <c r="C73"/>
      <c r="D73"/>
      <c r="E73"/>
    </row>
    <row r="74" spans="1:6" x14ac:dyDescent="0.2">
      <c r="A74"/>
      <c r="B74"/>
      <c r="C74"/>
      <c r="D74"/>
      <c r="E74"/>
    </row>
    <row r="75" spans="1:6" x14ac:dyDescent="0.2">
      <c r="A75"/>
      <c r="B75"/>
      <c r="C75"/>
      <c r="D75"/>
      <c r="E75"/>
    </row>
    <row r="76" spans="1:6" x14ac:dyDescent="0.2">
      <c r="A76"/>
      <c r="B76"/>
      <c r="C76"/>
      <c r="D76"/>
      <c r="E76"/>
    </row>
    <row r="77" spans="1:6" x14ac:dyDescent="0.2">
      <c r="A77"/>
      <c r="B77"/>
      <c r="C77"/>
      <c r="D77"/>
      <c r="E77"/>
    </row>
    <row r="78" spans="1:6" x14ac:dyDescent="0.2">
      <c r="A78"/>
      <c r="B78"/>
      <c r="C78"/>
      <c r="D78"/>
      <c r="E78"/>
    </row>
    <row r="79" spans="1:6" x14ac:dyDescent="0.2">
      <c r="A79"/>
      <c r="B79"/>
      <c r="C79"/>
      <c r="D79"/>
      <c r="E79"/>
    </row>
    <row r="80" spans="1:6" x14ac:dyDescent="0.2">
      <c r="A80"/>
      <c r="B80"/>
      <c r="C80"/>
      <c r="D80"/>
      <c r="E80"/>
    </row>
    <row r="81" spans="1:5" x14ac:dyDescent="0.2">
      <c r="A81"/>
      <c r="B81"/>
      <c r="C81"/>
      <c r="D81"/>
      <c r="E81"/>
    </row>
    <row r="82" spans="1:5" x14ac:dyDescent="0.2">
      <c r="A82"/>
      <c r="B82"/>
      <c r="C82"/>
      <c r="D82"/>
      <c r="E82"/>
    </row>
    <row r="83" spans="1:5" x14ac:dyDescent="0.2">
      <c r="A83"/>
      <c r="B83"/>
      <c r="C83"/>
      <c r="D83"/>
      <c r="E83"/>
    </row>
    <row r="84" spans="1:5" x14ac:dyDescent="0.2">
      <c r="A84"/>
      <c r="B84"/>
      <c r="C84"/>
      <c r="D84"/>
      <c r="E84"/>
    </row>
    <row r="85" spans="1:5" x14ac:dyDescent="0.2">
      <c r="A85"/>
      <c r="B85"/>
      <c r="C85"/>
      <c r="D85"/>
      <c r="E85"/>
    </row>
    <row r="86" spans="1:5" x14ac:dyDescent="0.2">
      <c r="A86"/>
      <c r="B86"/>
      <c r="C86"/>
      <c r="D86"/>
      <c r="E86"/>
    </row>
    <row r="87" spans="1:5" x14ac:dyDescent="0.2">
      <c r="A87"/>
      <c r="B87"/>
      <c r="C87"/>
      <c r="D87"/>
      <c r="E87"/>
    </row>
    <row r="88" spans="1:5" x14ac:dyDescent="0.2">
      <c r="A88"/>
      <c r="B88"/>
      <c r="C88"/>
      <c r="D88"/>
      <c r="E88"/>
    </row>
    <row r="89" spans="1:5" x14ac:dyDescent="0.2">
      <c r="A89"/>
      <c r="B89"/>
      <c r="C89"/>
      <c r="D89"/>
      <c r="E89"/>
    </row>
    <row r="90" spans="1:5" x14ac:dyDescent="0.2">
      <c r="A90"/>
      <c r="B90"/>
      <c r="C90"/>
      <c r="D90"/>
      <c r="E90"/>
    </row>
    <row r="91" spans="1:5" x14ac:dyDescent="0.2">
      <c r="A91"/>
      <c r="B91"/>
      <c r="C91"/>
      <c r="D91"/>
      <c r="E91"/>
    </row>
    <row r="92" spans="1:5" x14ac:dyDescent="0.2">
      <c r="A92"/>
      <c r="B92"/>
      <c r="C92"/>
      <c r="D92"/>
      <c r="E92"/>
    </row>
    <row r="93" spans="1:5" x14ac:dyDescent="0.2">
      <c r="A93"/>
      <c r="B93"/>
      <c r="C93"/>
      <c r="D93"/>
      <c r="E93"/>
    </row>
    <row r="94" spans="1:5" x14ac:dyDescent="0.2">
      <c r="A94"/>
      <c r="B94"/>
      <c r="C94"/>
      <c r="D94"/>
      <c r="E94"/>
    </row>
    <row r="95" spans="1:5" x14ac:dyDescent="0.2">
      <c r="A95"/>
      <c r="B95"/>
      <c r="C95"/>
      <c r="D95"/>
      <c r="E95"/>
    </row>
    <row r="96" spans="1:5" x14ac:dyDescent="0.2">
      <c r="A96"/>
      <c r="B96"/>
      <c r="C96"/>
      <c r="D96"/>
      <c r="E96"/>
    </row>
    <row r="97" spans="1:5" x14ac:dyDescent="0.2">
      <c r="A97"/>
      <c r="B97"/>
      <c r="C97"/>
      <c r="D97"/>
      <c r="E97"/>
    </row>
    <row r="98" spans="1:5" x14ac:dyDescent="0.2">
      <c r="A98"/>
      <c r="B98"/>
      <c r="C98"/>
      <c r="D98"/>
      <c r="E98"/>
    </row>
    <row r="99" spans="1:5" x14ac:dyDescent="0.2">
      <c r="A99"/>
      <c r="B99"/>
      <c r="C99"/>
      <c r="D99"/>
      <c r="E99"/>
    </row>
    <row r="100" spans="1:5" x14ac:dyDescent="0.2">
      <c r="A100"/>
      <c r="B100"/>
      <c r="C100"/>
      <c r="D100"/>
      <c r="E100"/>
    </row>
    <row r="101" spans="1:5" x14ac:dyDescent="0.2">
      <c r="A101"/>
      <c r="B101"/>
      <c r="C101"/>
      <c r="D101"/>
      <c r="E101"/>
    </row>
    <row r="102" spans="1:5" x14ac:dyDescent="0.2">
      <c r="A102"/>
      <c r="B102"/>
      <c r="C102"/>
      <c r="D102"/>
      <c r="E102"/>
    </row>
    <row r="103" spans="1:5" x14ac:dyDescent="0.2">
      <c r="A103"/>
      <c r="B103"/>
      <c r="C103"/>
      <c r="D103"/>
      <c r="E103"/>
    </row>
    <row r="104" spans="1:5" x14ac:dyDescent="0.2">
      <c r="A104"/>
      <c r="B104"/>
      <c r="C104"/>
      <c r="D104"/>
      <c r="E104"/>
    </row>
    <row r="105" spans="1:5" x14ac:dyDescent="0.2">
      <c r="A105"/>
      <c r="B105"/>
      <c r="C105"/>
      <c r="D105"/>
      <c r="E105"/>
    </row>
    <row r="106" spans="1:5" x14ac:dyDescent="0.2">
      <c r="A106"/>
      <c r="B106"/>
      <c r="C106"/>
      <c r="D106"/>
      <c r="E106"/>
    </row>
    <row r="107" spans="1:5" x14ac:dyDescent="0.2">
      <c r="A107"/>
      <c r="B107"/>
      <c r="C107"/>
      <c r="D107"/>
      <c r="E107"/>
    </row>
    <row r="108" spans="1:5" x14ac:dyDescent="0.2">
      <c r="A108"/>
      <c r="B108"/>
      <c r="C108"/>
      <c r="D108"/>
      <c r="E108"/>
    </row>
    <row r="109" spans="1:5" x14ac:dyDescent="0.2">
      <c r="A109"/>
      <c r="B109"/>
      <c r="C109"/>
      <c r="D109"/>
      <c r="E109"/>
    </row>
    <row r="110" spans="1:5" x14ac:dyDescent="0.2">
      <c r="A110"/>
      <c r="B110"/>
      <c r="C110"/>
      <c r="D110"/>
      <c r="E110"/>
    </row>
    <row r="111" spans="1:5" x14ac:dyDescent="0.2">
      <c r="A111"/>
      <c r="B111"/>
      <c r="C111"/>
      <c r="D111"/>
      <c r="E111"/>
    </row>
    <row r="112" spans="1:5" x14ac:dyDescent="0.2">
      <c r="A112"/>
      <c r="B112"/>
      <c r="C112"/>
      <c r="D112"/>
      <c r="E112"/>
    </row>
    <row r="113" spans="1:5" x14ac:dyDescent="0.2">
      <c r="A113"/>
      <c r="B113"/>
      <c r="C113"/>
      <c r="D113"/>
      <c r="E113"/>
    </row>
    <row r="114" spans="1:5" x14ac:dyDescent="0.2">
      <c r="A114"/>
      <c r="B114"/>
      <c r="C114"/>
      <c r="D114"/>
      <c r="E114"/>
    </row>
    <row r="115" spans="1:5" x14ac:dyDescent="0.2">
      <c r="A115"/>
      <c r="B115"/>
      <c r="C115"/>
      <c r="D115"/>
      <c r="E115"/>
    </row>
    <row r="116" spans="1:5" x14ac:dyDescent="0.2">
      <c r="A116"/>
      <c r="B116"/>
      <c r="C116"/>
      <c r="D116"/>
      <c r="E116"/>
    </row>
    <row r="117" spans="1:5" x14ac:dyDescent="0.2">
      <c r="A117"/>
      <c r="B117"/>
      <c r="C117"/>
      <c r="D117"/>
      <c r="E117"/>
    </row>
    <row r="118" spans="1:5" x14ac:dyDescent="0.2">
      <c r="A118"/>
      <c r="B118"/>
      <c r="C118"/>
      <c r="D118"/>
      <c r="E118"/>
    </row>
    <row r="119" spans="1:5" x14ac:dyDescent="0.2">
      <c r="A119"/>
      <c r="B119"/>
      <c r="C119"/>
      <c r="D119"/>
      <c r="E119"/>
    </row>
    <row r="120" spans="1:5" x14ac:dyDescent="0.2">
      <c r="A120"/>
      <c r="B120"/>
      <c r="C120"/>
      <c r="D120"/>
      <c r="E120"/>
    </row>
    <row r="121" spans="1:5" x14ac:dyDescent="0.2">
      <c r="A121"/>
      <c r="B121"/>
      <c r="C121"/>
      <c r="D121"/>
      <c r="E121"/>
    </row>
    <row r="122" spans="1:5" x14ac:dyDescent="0.2">
      <c r="A122"/>
      <c r="B122"/>
      <c r="C122"/>
      <c r="D122"/>
      <c r="E122"/>
    </row>
    <row r="123" spans="1:5" x14ac:dyDescent="0.2">
      <c r="A123"/>
      <c r="B123"/>
      <c r="C123"/>
      <c r="D123"/>
      <c r="E123"/>
    </row>
    <row r="124" spans="1:5" x14ac:dyDescent="0.2">
      <c r="A124"/>
      <c r="B124"/>
      <c r="C124"/>
      <c r="D124"/>
      <c r="E124"/>
    </row>
    <row r="125" spans="1:5" x14ac:dyDescent="0.2">
      <c r="A125"/>
      <c r="B125"/>
      <c r="C125"/>
      <c r="D125"/>
      <c r="E125"/>
    </row>
    <row r="126" spans="1:5" x14ac:dyDescent="0.2">
      <c r="A126"/>
      <c r="B126"/>
      <c r="C126"/>
      <c r="D126"/>
      <c r="E126"/>
    </row>
    <row r="127" spans="1:5" x14ac:dyDescent="0.2">
      <c r="A127"/>
      <c r="B127"/>
      <c r="C127"/>
      <c r="D127"/>
      <c r="E127"/>
    </row>
    <row r="128" spans="1:5" x14ac:dyDescent="0.2">
      <c r="A128"/>
      <c r="B128"/>
      <c r="C128"/>
      <c r="D128"/>
      <c r="E128"/>
    </row>
    <row r="129" spans="1:5" x14ac:dyDescent="0.2">
      <c r="A129"/>
      <c r="B129"/>
      <c r="C129"/>
      <c r="D129"/>
      <c r="E129"/>
    </row>
    <row r="130" spans="1:5" x14ac:dyDescent="0.2">
      <c r="A130"/>
      <c r="B130"/>
      <c r="C130"/>
      <c r="D130"/>
      <c r="E130"/>
    </row>
    <row r="131" spans="1:5" x14ac:dyDescent="0.2">
      <c r="A131"/>
      <c r="B131"/>
      <c r="C131"/>
      <c r="D131"/>
      <c r="E131"/>
    </row>
    <row r="132" spans="1:5" x14ac:dyDescent="0.2">
      <c r="A132"/>
      <c r="B132"/>
      <c r="C132"/>
      <c r="D132"/>
      <c r="E132"/>
    </row>
    <row r="133" spans="1:5" x14ac:dyDescent="0.2">
      <c r="A133"/>
      <c r="B133"/>
      <c r="C133"/>
      <c r="D133"/>
      <c r="E133"/>
    </row>
    <row r="134" spans="1:5" x14ac:dyDescent="0.2">
      <c r="A134"/>
      <c r="B134"/>
      <c r="C134"/>
      <c r="D134"/>
      <c r="E134"/>
    </row>
    <row r="135" spans="1:5" x14ac:dyDescent="0.2">
      <c r="A135"/>
      <c r="B135"/>
      <c r="C135"/>
      <c r="D135"/>
      <c r="E135"/>
    </row>
    <row r="136" spans="1:5" x14ac:dyDescent="0.2">
      <c r="A136"/>
      <c r="B136"/>
      <c r="C136"/>
      <c r="D136"/>
      <c r="E136"/>
    </row>
    <row r="137" spans="1:5" x14ac:dyDescent="0.2">
      <c r="A137"/>
      <c r="B137"/>
      <c r="C137"/>
      <c r="D137"/>
      <c r="E137"/>
    </row>
    <row r="138" spans="1:5" x14ac:dyDescent="0.2">
      <c r="A138"/>
      <c r="B138"/>
      <c r="C138"/>
      <c r="D138"/>
      <c r="E138"/>
    </row>
    <row r="139" spans="1:5" x14ac:dyDescent="0.2">
      <c r="A139"/>
      <c r="B139"/>
      <c r="C139"/>
      <c r="D139"/>
      <c r="E139"/>
    </row>
    <row r="140" spans="1:5" x14ac:dyDescent="0.2">
      <c r="A140"/>
      <c r="B140"/>
      <c r="C140"/>
      <c r="D140"/>
      <c r="E140"/>
    </row>
    <row r="141" spans="1:5" x14ac:dyDescent="0.2">
      <c r="A141"/>
      <c r="B141"/>
      <c r="C141"/>
      <c r="D141"/>
      <c r="E141"/>
    </row>
    <row r="142" spans="1:5" x14ac:dyDescent="0.2">
      <c r="A142"/>
      <c r="B142"/>
      <c r="C142"/>
      <c r="D142"/>
      <c r="E142"/>
    </row>
    <row r="143" spans="1:5" x14ac:dyDescent="0.2">
      <c r="A143"/>
      <c r="B143"/>
      <c r="C143"/>
      <c r="D143"/>
      <c r="E143"/>
    </row>
    <row r="144" spans="1:5" x14ac:dyDescent="0.2">
      <c r="A144"/>
      <c r="B144"/>
      <c r="C144"/>
      <c r="D144"/>
      <c r="E144"/>
    </row>
    <row r="145" spans="1:5" x14ac:dyDescent="0.2">
      <c r="A145"/>
      <c r="B145"/>
      <c r="C145"/>
      <c r="D145"/>
      <c r="E145"/>
    </row>
    <row r="146" spans="1:5" x14ac:dyDescent="0.2">
      <c r="A146"/>
      <c r="B146"/>
      <c r="C146"/>
      <c r="D146"/>
      <c r="E146"/>
    </row>
    <row r="147" spans="1:5" x14ac:dyDescent="0.2">
      <c r="A147"/>
      <c r="B147"/>
      <c r="C147"/>
      <c r="D147"/>
      <c r="E147"/>
    </row>
    <row r="148" spans="1:5" x14ac:dyDescent="0.2">
      <c r="A148"/>
      <c r="B148"/>
      <c r="C148"/>
      <c r="D148"/>
      <c r="E148"/>
    </row>
    <row r="149" spans="1:5" x14ac:dyDescent="0.2">
      <c r="A149"/>
      <c r="B149"/>
      <c r="C149"/>
      <c r="D149"/>
      <c r="E149"/>
    </row>
    <row r="150" spans="1:5" x14ac:dyDescent="0.2">
      <c r="A150"/>
      <c r="B150"/>
      <c r="C150"/>
      <c r="D150"/>
      <c r="E150"/>
    </row>
    <row r="151" spans="1:5" x14ac:dyDescent="0.2">
      <c r="A151"/>
      <c r="B151"/>
      <c r="C151"/>
      <c r="D151"/>
      <c r="E151"/>
    </row>
    <row r="152" spans="1:5" x14ac:dyDescent="0.2">
      <c r="A152"/>
      <c r="B152"/>
      <c r="C152"/>
      <c r="D152"/>
      <c r="E152"/>
    </row>
    <row r="153" spans="1:5" x14ac:dyDescent="0.2">
      <c r="A153"/>
      <c r="B153"/>
      <c r="C153"/>
      <c r="D153"/>
      <c r="E153"/>
    </row>
    <row r="154" spans="1:5" x14ac:dyDescent="0.2">
      <c r="A154"/>
      <c r="B154"/>
      <c r="C154"/>
      <c r="D154"/>
      <c r="E154"/>
    </row>
    <row r="155" spans="1:5" x14ac:dyDescent="0.2">
      <c r="A155"/>
      <c r="B155"/>
      <c r="C155"/>
      <c r="D155"/>
      <c r="E155"/>
    </row>
    <row r="156" spans="1:5" x14ac:dyDescent="0.2">
      <c r="A156"/>
      <c r="B156"/>
      <c r="C156"/>
      <c r="D156"/>
      <c r="E156"/>
    </row>
    <row r="157" spans="1:5" x14ac:dyDescent="0.2">
      <c r="A157"/>
      <c r="B157"/>
      <c r="C157"/>
      <c r="D157"/>
      <c r="E157"/>
    </row>
    <row r="158" spans="1:5" x14ac:dyDescent="0.2">
      <c r="A158"/>
      <c r="B158"/>
      <c r="C158"/>
      <c r="D158"/>
      <c r="E158"/>
    </row>
    <row r="159" spans="1:5" x14ac:dyDescent="0.2">
      <c r="A159"/>
      <c r="B159"/>
      <c r="C159"/>
      <c r="D159"/>
      <c r="E159"/>
    </row>
    <row r="160" spans="1:5" x14ac:dyDescent="0.2">
      <c r="A160"/>
      <c r="B160"/>
      <c r="C160"/>
      <c r="D160"/>
      <c r="E160"/>
    </row>
    <row r="161" spans="1:5" x14ac:dyDescent="0.2">
      <c r="A161"/>
      <c r="B161"/>
      <c r="C161"/>
      <c r="D161"/>
      <c r="E161"/>
    </row>
    <row r="162" spans="1:5" x14ac:dyDescent="0.2">
      <c r="A162"/>
      <c r="B162"/>
      <c r="C162"/>
      <c r="D162"/>
      <c r="E162"/>
    </row>
    <row r="163" spans="1:5" x14ac:dyDescent="0.2">
      <c r="A163"/>
      <c r="B163"/>
      <c r="C163"/>
      <c r="D163"/>
      <c r="E163"/>
    </row>
    <row r="164" spans="1:5" x14ac:dyDescent="0.2">
      <c r="A164"/>
      <c r="B164"/>
      <c r="C164"/>
      <c r="D164"/>
      <c r="E164"/>
    </row>
    <row r="165" spans="1:5" x14ac:dyDescent="0.2">
      <c r="A165"/>
      <c r="B165"/>
      <c r="C165"/>
      <c r="D165"/>
      <c r="E165"/>
    </row>
    <row r="166" spans="1:5" x14ac:dyDescent="0.2">
      <c r="A166"/>
      <c r="B166"/>
      <c r="C166"/>
      <c r="D166"/>
      <c r="E166"/>
    </row>
    <row r="167" spans="1:5" x14ac:dyDescent="0.2">
      <c r="A167"/>
      <c r="B167"/>
      <c r="C167"/>
      <c r="D167"/>
      <c r="E167"/>
    </row>
    <row r="168" spans="1:5" x14ac:dyDescent="0.2">
      <c r="A168"/>
      <c r="B168"/>
      <c r="C168"/>
      <c r="D168"/>
      <c r="E168"/>
    </row>
    <row r="169" spans="1:5" x14ac:dyDescent="0.2">
      <c r="A169"/>
      <c r="B169"/>
      <c r="C169"/>
      <c r="D169"/>
      <c r="E169"/>
    </row>
    <row r="170" spans="1:5" x14ac:dyDescent="0.2">
      <c r="A170"/>
      <c r="B170"/>
      <c r="C170"/>
      <c r="D170"/>
      <c r="E170"/>
    </row>
    <row r="171" spans="1:5" x14ac:dyDescent="0.2">
      <c r="A171"/>
      <c r="B171"/>
      <c r="C171"/>
      <c r="D171"/>
      <c r="E171"/>
    </row>
    <row r="172" spans="1:5" x14ac:dyDescent="0.2">
      <c r="A172"/>
      <c r="B172"/>
      <c r="C172"/>
      <c r="D172"/>
      <c r="E172"/>
    </row>
    <row r="173" spans="1:5" x14ac:dyDescent="0.2">
      <c r="A173"/>
      <c r="B173"/>
      <c r="C173"/>
      <c r="D173"/>
      <c r="E173"/>
    </row>
    <row r="174" spans="1:5" x14ac:dyDescent="0.2">
      <c r="A174"/>
      <c r="B174"/>
      <c r="C174"/>
      <c r="D174"/>
      <c r="E174"/>
    </row>
    <row r="175" spans="1:5" x14ac:dyDescent="0.2">
      <c r="A175"/>
      <c r="B175"/>
      <c r="C175"/>
      <c r="D175"/>
      <c r="E175"/>
    </row>
    <row r="176" spans="1:5" x14ac:dyDescent="0.2">
      <c r="A176"/>
      <c r="B176"/>
      <c r="C176"/>
      <c r="D176"/>
      <c r="E176"/>
    </row>
    <row r="177" spans="1:5" x14ac:dyDescent="0.2">
      <c r="A177"/>
      <c r="B177"/>
      <c r="C177"/>
      <c r="D177"/>
      <c r="E177"/>
    </row>
    <row r="178" spans="1:5" x14ac:dyDescent="0.2">
      <c r="A178"/>
      <c r="B178"/>
      <c r="C178"/>
      <c r="D178"/>
      <c r="E178"/>
    </row>
    <row r="179" spans="1:5" x14ac:dyDescent="0.2">
      <c r="A179"/>
      <c r="B179"/>
      <c r="C179"/>
      <c r="D179"/>
      <c r="E179"/>
    </row>
    <row r="180" spans="1:5" x14ac:dyDescent="0.2">
      <c r="A180"/>
      <c r="B180"/>
      <c r="C180"/>
      <c r="D180"/>
      <c r="E180"/>
    </row>
    <row r="181" spans="1:5" x14ac:dyDescent="0.2">
      <c r="A181"/>
      <c r="B181"/>
      <c r="C181"/>
      <c r="D181"/>
      <c r="E181"/>
    </row>
    <row r="182" spans="1:5" x14ac:dyDescent="0.2">
      <c r="A182"/>
      <c r="B182"/>
      <c r="C182"/>
      <c r="D182"/>
      <c r="E182"/>
    </row>
    <row r="183" spans="1:5" x14ac:dyDescent="0.2">
      <c r="A183"/>
      <c r="B183"/>
      <c r="C183"/>
      <c r="D183"/>
      <c r="E183"/>
    </row>
    <row r="184" spans="1:5" x14ac:dyDescent="0.2">
      <c r="A184"/>
      <c r="B184"/>
      <c r="C184"/>
      <c r="D184"/>
      <c r="E184"/>
    </row>
    <row r="185" spans="1:5" x14ac:dyDescent="0.2">
      <c r="A185"/>
      <c r="B185"/>
      <c r="C185"/>
      <c r="D185"/>
      <c r="E185"/>
    </row>
    <row r="186" spans="1:5" x14ac:dyDescent="0.2">
      <c r="A186"/>
      <c r="B186"/>
      <c r="C186"/>
      <c r="D186"/>
      <c r="E186"/>
    </row>
    <row r="187" spans="1:5" x14ac:dyDescent="0.2">
      <c r="A187"/>
      <c r="B187"/>
      <c r="C187"/>
      <c r="D187"/>
      <c r="E187"/>
    </row>
    <row r="188" spans="1:5" x14ac:dyDescent="0.2">
      <c r="A188"/>
      <c r="B188"/>
      <c r="C188"/>
      <c r="D188"/>
      <c r="E188"/>
    </row>
    <row r="189" spans="1:5" x14ac:dyDescent="0.2">
      <c r="A189"/>
      <c r="B189"/>
      <c r="C189"/>
      <c r="D189"/>
      <c r="E189"/>
    </row>
    <row r="190" spans="1:5" x14ac:dyDescent="0.2">
      <c r="A190"/>
      <c r="B190"/>
      <c r="C190"/>
      <c r="D190"/>
      <c r="E190"/>
    </row>
    <row r="191" spans="1:5" x14ac:dyDescent="0.2">
      <c r="A191"/>
      <c r="B191"/>
      <c r="C191"/>
      <c r="D191"/>
      <c r="E191"/>
    </row>
    <row r="192" spans="1:5" x14ac:dyDescent="0.2">
      <c r="A192"/>
      <c r="B192"/>
      <c r="C192"/>
      <c r="D192"/>
      <c r="E192"/>
    </row>
    <row r="193" spans="1:5" x14ac:dyDescent="0.2">
      <c r="A193"/>
      <c r="B193"/>
      <c r="C193"/>
      <c r="D193"/>
      <c r="E193"/>
    </row>
    <row r="194" spans="1:5" x14ac:dyDescent="0.2">
      <c r="A194"/>
      <c r="B194"/>
      <c r="C194"/>
      <c r="D194"/>
      <c r="E194"/>
    </row>
    <row r="195" spans="1:5" x14ac:dyDescent="0.2">
      <c r="A195"/>
      <c r="B195"/>
      <c r="C195"/>
      <c r="D195"/>
      <c r="E195"/>
    </row>
    <row r="196" spans="1:5" x14ac:dyDescent="0.2">
      <c r="A196"/>
      <c r="B196"/>
      <c r="C196"/>
      <c r="D196"/>
      <c r="E196"/>
    </row>
    <row r="197" spans="1:5" x14ac:dyDescent="0.2">
      <c r="A197"/>
      <c r="B197"/>
      <c r="C197"/>
      <c r="D197"/>
      <c r="E197"/>
    </row>
    <row r="198" spans="1:5" x14ac:dyDescent="0.2">
      <c r="A198"/>
      <c r="B198"/>
      <c r="C198"/>
      <c r="D198"/>
      <c r="E198"/>
    </row>
    <row r="199" spans="1:5" x14ac:dyDescent="0.2">
      <c r="A199"/>
      <c r="B199"/>
      <c r="C199"/>
      <c r="D199"/>
      <c r="E199"/>
    </row>
    <row r="200" spans="1:5" x14ac:dyDescent="0.2">
      <c r="A200"/>
      <c r="B200"/>
      <c r="C200"/>
      <c r="D200"/>
      <c r="E200"/>
    </row>
    <row r="201" spans="1:5" x14ac:dyDescent="0.2">
      <c r="A201"/>
      <c r="B201"/>
      <c r="C201"/>
      <c r="D201"/>
      <c r="E201"/>
    </row>
    <row r="202" spans="1:5" x14ac:dyDescent="0.2">
      <c r="A202"/>
      <c r="B202"/>
      <c r="C202"/>
      <c r="D202"/>
      <c r="E202"/>
    </row>
    <row r="203" spans="1:5" x14ac:dyDescent="0.2">
      <c r="A203"/>
      <c r="B203"/>
      <c r="C203"/>
      <c r="D203"/>
      <c r="E203"/>
    </row>
    <row r="204" spans="1:5" x14ac:dyDescent="0.2">
      <c r="A204"/>
      <c r="B204"/>
      <c r="C204"/>
      <c r="D204"/>
      <c r="E204"/>
    </row>
    <row r="205" spans="1:5" x14ac:dyDescent="0.2">
      <c r="A205"/>
      <c r="B205"/>
      <c r="C205"/>
      <c r="D205"/>
      <c r="E205"/>
    </row>
    <row r="206" spans="1:5" x14ac:dyDescent="0.2">
      <c r="A206"/>
      <c r="B206"/>
      <c r="C206"/>
      <c r="D206"/>
      <c r="E206"/>
    </row>
    <row r="207" spans="1:5" x14ac:dyDescent="0.2">
      <c r="A207"/>
      <c r="B207"/>
      <c r="C207"/>
      <c r="D207"/>
      <c r="E207"/>
    </row>
    <row r="208" spans="1:5" x14ac:dyDescent="0.2">
      <c r="A208"/>
      <c r="B208"/>
      <c r="C208"/>
      <c r="D208"/>
      <c r="E208"/>
    </row>
    <row r="209" spans="1:5" x14ac:dyDescent="0.2">
      <c r="A209"/>
      <c r="B209"/>
      <c r="C209"/>
      <c r="D209"/>
      <c r="E209"/>
    </row>
    <row r="210" spans="1:5" x14ac:dyDescent="0.2">
      <c r="A210"/>
      <c r="B210"/>
      <c r="C210"/>
      <c r="D210"/>
      <c r="E210"/>
    </row>
    <row r="211" spans="1:5" x14ac:dyDescent="0.2">
      <c r="A211"/>
      <c r="B211"/>
      <c r="C211"/>
      <c r="D211"/>
      <c r="E211"/>
    </row>
    <row r="212" spans="1:5" x14ac:dyDescent="0.2">
      <c r="A212"/>
      <c r="B212"/>
      <c r="C212"/>
      <c r="D212"/>
      <c r="E212"/>
    </row>
    <row r="213" spans="1:5" x14ac:dyDescent="0.2">
      <c r="A213"/>
      <c r="B213"/>
      <c r="C213"/>
      <c r="D213"/>
      <c r="E213"/>
    </row>
    <row r="214" spans="1:5" x14ac:dyDescent="0.2">
      <c r="A214"/>
      <c r="B214"/>
      <c r="C214"/>
      <c r="D214"/>
      <c r="E214"/>
    </row>
    <row r="215" spans="1:5" x14ac:dyDescent="0.2">
      <c r="A215"/>
      <c r="B215"/>
      <c r="C215"/>
      <c r="D215"/>
      <c r="E215"/>
    </row>
    <row r="216" spans="1:5" x14ac:dyDescent="0.2">
      <c r="A216"/>
      <c r="B216"/>
      <c r="C216"/>
      <c r="D216"/>
      <c r="E216"/>
    </row>
    <row r="217" spans="1:5" x14ac:dyDescent="0.2">
      <c r="A217"/>
      <c r="B217"/>
      <c r="C217"/>
      <c r="D217"/>
      <c r="E217"/>
    </row>
    <row r="218" spans="1:5" x14ac:dyDescent="0.2">
      <c r="A218"/>
      <c r="B218"/>
      <c r="C218"/>
      <c r="D218"/>
      <c r="E218"/>
    </row>
    <row r="219" spans="1:5" x14ac:dyDescent="0.2">
      <c r="A219"/>
      <c r="B219"/>
      <c r="C219"/>
      <c r="D219"/>
      <c r="E219"/>
    </row>
    <row r="220" spans="1:5" x14ac:dyDescent="0.2">
      <c r="A220"/>
      <c r="B220"/>
      <c r="C220"/>
      <c r="D220"/>
      <c r="E220"/>
    </row>
    <row r="221" spans="1:5" x14ac:dyDescent="0.2">
      <c r="A221"/>
      <c r="B221"/>
      <c r="C221"/>
      <c r="D221"/>
      <c r="E221"/>
    </row>
    <row r="222" spans="1:5" x14ac:dyDescent="0.2">
      <c r="A222"/>
      <c r="B222"/>
      <c r="C222"/>
      <c r="D222"/>
      <c r="E222"/>
    </row>
    <row r="223" spans="1:5" x14ac:dyDescent="0.2">
      <c r="A223"/>
      <c r="B223"/>
      <c r="C223"/>
      <c r="D223"/>
      <c r="E223"/>
    </row>
    <row r="224" spans="1:5" x14ac:dyDescent="0.2">
      <c r="A224"/>
      <c r="B224"/>
      <c r="C224"/>
      <c r="D224"/>
      <c r="E224"/>
    </row>
    <row r="225" spans="1:5" x14ac:dyDescent="0.2">
      <c r="A225"/>
      <c r="B225"/>
      <c r="C225"/>
      <c r="D225"/>
      <c r="E225"/>
    </row>
    <row r="226" spans="1:5" x14ac:dyDescent="0.2">
      <c r="A226"/>
      <c r="B226"/>
      <c r="C226"/>
      <c r="D226"/>
      <c r="E226"/>
    </row>
    <row r="227" spans="1:5" x14ac:dyDescent="0.2">
      <c r="A227"/>
      <c r="B227"/>
      <c r="C227"/>
      <c r="D227"/>
      <c r="E227"/>
    </row>
    <row r="228" spans="1:5" x14ac:dyDescent="0.2">
      <c r="A228"/>
      <c r="B228"/>
      <c r="C228"/>
      <c r="D228"/>
      <c r="E228"/>
    </row>
    <row r="229" spans="1:5" x14ac:dyDescent="0.2">
      <c r="A229"/>
      <c r="B229"/>
      <c r="C229"/>
      <c r="D229"/>
      <c r="E229"/>
    </row>
    <row r="230" spans="1:5" x14ac:dyDescent="0.2">
      <c r="A230"/>
      <c r="B230"/>
      <c r="C230"/>
      <c r="D230"/>
      <c r="E230"/>
    </row>
    <row r="231" spans="1:5" x14ac:dyDescent="0.2">
      <c r="A231"/>
      <c r="B231"/>
      <c r="C231"/>
      <c r="D231"/>
      <c r="E231"/>
    </row>
    <row r="232" spans="1:5" x14ac:dyDescent="0.2">
      <c r="A232"/>
      <c r="B232"/>
      <c r="C232"/>
      <c r="D232"/>
      <c r="E232"/>
    </row>
    <row r="233" spans="1:5" x14ac:dyDescent="0.2">
      <c r="A233"/>
      <c r="B233"/>
      <c r="C233"/>
      <c r="D233"/>
      <c r="E233"/>
    </row>
    <row r="234" spans="1:5" x14ac:dyDescent="0.2">
      <c r="A234"/>
      <c r="B234"/>
      <c r="C234"/>
      <c r="D234"/>
      <c r="E234"/>
    </row>
    <row r="235" spans="1:5" x14ac:dyDescent="0.2">
      <c r="A235"/>
      <c r="B235"/>
      <c r="C235"/>
      <c r="D235"/>
      <c r="E235"/>
    </row>
    <row r="236" spans="1:5" x14ac:dyDescent="0.2">
      <c r="A236"/>
      <c r="B236"/>
      <c r="C236"/>
      <c r="D236"/>
      <c r="E236"/>
    </row>
    <row r="237" spans="1:5" x14ac:dyDescent="0.2">
      <c r="A237"/>
      <c r="B237"/>
      <c r="C237"/>
      <c r="D237"/>
      <c r="E237"/>
    </row>
    <row r="238" spans="1:5" x14ac:dyDescent="0.2">
      <c r="A238"/>
      <c r="B238"/>
      <c r="C238"/>
      <c r="D238"/>
      <c r="E238"/>
    </row>
    <row r="239" spans="1:5" x14ac:dyDescent="0.2">
      <c r="A239"/>
      <c r="B239"/>
      <c r="C239"/>
      <c r="D239"/>
      <c r="E239"/>
    </row>
    <row r="240" spans="1:5" x14ac:dyDescent="0.2">
      <c r="A240"/>
      <c r="B240"/>
      <c r="C240"/>
      <c r="D240"/>
      <c r="E240"/>
    </row>
    <row r="241" spans="1:5" x14ac:dyDescent="0.2">
      <c r="A241"/>
      <c r="B241"/>
      <c r="C241"/>
      <c r="D241"/>
      <c r="E241"/>
    </row>
    <row r="242" spans="1:5" x14ac:dyDescent="0.2">
      <c r="A242"/>
      <c r="B242"/>
      <c r="C242"/>
      <c r="D242"/>
      <c r="E242"/>
    </row>
    <row r="243" spans="1:5" x14ac:dyDescent="0.2">
      <c r="A243"/>
      <c r="B243"/>
      <c r="C243"/>
      <c r="D243"/>
      <c r="E243"/>
    </row>
    <row r="244" spans="1:5" x14ac:dyDescent="0.2">
      <c r="A244"/>
      <c r="B244"/>
      <c r="C244"/>
      <c r="D244"/>
      <c r="E244"/>
    </row>
    <row r="245" spans="1:5" x14ac:dyDescent="0.2">
      <c r="A245"/>
      <c r="B245"/>
      <c r="C245"/>
      <c r="D245"/>
      <c r="E245"/>
    </row>
    <row r="246" spans="1:5" x14ac:dyDescent="0.2">
      <c r="A246"/>
      <c r="B246"/>
      <c r="C246"/>
      <c r="D246"/>
      <c r="E246"/>
    </row>
    <row r="247" spans="1:5" x14ac:dyDescent="0.2">
      <c r="A247"/>
      <c r="B247"/>
      <c r="C247"/>
      <c r="D247"/>
      <c r="E247"/>
    </row>
    <row r="248" spans="1:5" x14ac:dyDescent="0.2">
      <c r="A248"/>
      <c r="B248"/>
      <c r="C248"/>
      <c r="D248"/>
      <c r="E248"/>
    </row>
    <row r="249" spans="1:5" x14ac:dyDescent="0.2">
      <c r="A249"/>
      <c r="B249"/>
      <c r="C249"/>
      <c r="D249"/>
      <c r="E249"/>
    </row>
    <row r="250" spans="1:5" x14ac:dyDescent="0.2">
      <c r="A250"/>
      <c r="B250"/>
      <c r="C250"/>
      <c r="D250"/>
      <c r="E250"/>
    </row>
    <row r="251" spans="1:5" x14ac:dyDescent="0.2">
      <c r="A251"/>
      <c r="B251"/>
      <c r="C251"/>
      <c r="D251"/>
      <c r="E251"/>
    </row>
    <row r="252" spans="1:5" x14ac:dyDescent="0.2">
      <c r="A252"/>
      <c r="B252"/>
      <c r="C252"/>
      <c r="D252"/>
      <c r="E252"/>
    </row>
    <row r="253" spans="1:5" x14ac:dyDescent="0.2">
      <c r="A253"/>
      <c r="B253"/>
      <c r="C253"/>
      <c r="D253"/>
      <c r="E253"/>
    </row>
    <row r="254" spans="1:5" x14ac:dyDescent="0.2">
      <c r="A254"/>
      <c r="B254"/>
      <c r="C254"/>
      <c r="D254"/>
      <c r="E254"/>
    </row>
    <row r="255" spans="1:5" x14ac:dyDescent="0.2">
      <c r="A255"/>
      <c r="B255"/>
      <c r="C255"/>
      <c r="D255"/>
      <c r="E255"/>
    </row>
    <row r="256" spans="1:5" x14ac:dyDescent="0.2">
      <c r="A256"/>
      <c r="B256"/>
      <c r="C256"/>
      <c r="D256"/>
      <c r="E256"/>
    </row>
    <row r="257" spans="1:5" x14ac:dyDescent="0.2">
      <c r="A257"/>
      <c r="B257"/>
      <c r="C257"/>
      <c r="D257"/>
      <c r="E257"/>
    </row>
    <row r="258" spans="1:5" x14ac:dyDescent="0.2">
      <c r="A258"/>
      <c r="B258"/>
      <c r="C258"/>
      <c r="D258"/>
      <c r="E258"/>
    </row>
    <row r="259" spans="1:5" x14ac:dyDescent="0.2">
      <c r="A259"/>
      <c r="B259"/>
      <c r="C259"/>
      <c r="D259"/>
      <c r="E259"/>
    </row>
    <row r="260" spans="1:5" x14ac:dyDescent="0.2">
      <c r="A260"/>
      <c r="B260"/>
      <c r="C260"/>
      <c r="D260"/>
      <c r="E260"/>
    </row>
    <row r="261" spans="1:5" x14ac:dyDescent="0.2">
      <c r="A261"/>
      <c r="B261"/>
      <c r="C261"/>
      <c r="D261"/>
      <c r="E261"/>
    </row>
    <row r="262" spans="1:5" x14ac:dyDescent="0.2">
      <c r="A262"/>
      <c r="B262"/>
      <c r="C262"/>
      <c r="D262"/>
      <c r="E262"/>
    </row>
    <row r="263" spans="1:5" x14ac:dyDescent="0.2">
      <c r="A263"/>
      <c r="B263"/>
      <c r="C263"/>
      <c r="D263"/>
      <c r="E263"/>
    </row>
    <row r="264" spans="1:5" x14ac:dyDescent="0.2">
      <c r="A264"/>
      <c r="B264"/>
      <c r="C264"/>
      <c r="D264"/>
      <c r="E264"/>
    </row>
    <row r="265" spans="1:5" x14ac:dyDescent="0.2">
      <c r="A265"/>
      <c r="B265"/>
      <c r="C265"/>
      <c r="D265"/>
      <c r="E265"/>
    </row>
    <row r="266" spans="1:5" x14ac:dyDescent="0.2">
      <c r="A266"/>
      <c r="B266"/>
      <c r="C266"/>
      <c r="D266"/>
      <c r="E266"/>
    </row>
    <row r="267" spans="1:5" x14ac:dyDescent="0.2">
      <c r="A267"/>
      <c r="B267"/>
      <c r="C267"/>
      <c r="D267"/>
      <c r="E267"/>
    </row>
    <row r="268" spans="1:5" x14ac:dyDescent="0.2">
      <c r="A268"/>
      <c r="B268"/>
      <c r="C268"/>
      <c r="D268"/>
      <c r="E268"/>
    </row>
    <row r="269" spans="1:5" x14ac:dyDescent="0.2">
      <c r="A269"/>
      <c r="B269"/>
      <c r="C269"/>
      <c r="D269"/>
      <c r="E269"/>
    </row>
    <row r="270" spans="1:5" x14ac:dyDescent="0.2">
      <c r="A270"/>
      <c r="B270"/>
      <c r="C270"/>
      <c r="D270"/>
      <c r="E270"/>
    </row>
    <row r="271" spans="1:5" x14ac:dyDescent="0.2">
      <c r="A271"/>
      <c r="B271"/>
      <c r="C271"/>
      <c r="D271"/>
      <c r="E271"/>
    </row>
    <row r="272" spans="1:5" x14ac:dyDescent="0.2">
      <c r="A272"/>
      <c r="B272"/>
      <c r="C272"/>
      <c r="D272"/>
      <c r="E272"/>
    </row>
    <row r="273" spans="1:5" x14ac:dyDescent="0.2">
      <c r="A273"/>
      <c r="B273"/>
      <c r="C273"/>
      <c r="D273"/>
      <c r="E273"/>
    </row>
    <row r="274" spans="1:5" x14ac:dyDescent="0.2">
      <c r="A274"/>
      <c r="B274"/>
      <c r="C274"/>
      <c r="D274"/>
      <c r="E274"/>
    </row>
    <row r="275" spans="1:5" x14ac:dyDescent="0.2">
      <c r="A275"/>
      <c r="B275"/>
      <c r="C275"/>
      <c r="D275"/>
      <c r="E275"/>
    </row>
    <row r="276" spans="1:5" x14ac:dyDescent="0.2">
      <c r="A276"/>
      <c r="B276"/>
      <c r="C276"/>
      <c r="D276"/>
      <c r="E276"/>
    </row>
    <row r="277" spans="1:5" x14ac:dyDescent="0.2">
      <c r="A277"/>
      <c r="B277"/>
      <c r="C277"/>
      <c r="D277"/>
      <c r="E277"/>
    </row>
  </sheetData>
  <mergeCells count="1">
    <mergeCell ref="A1:K3"/>
  </mergeCells>
  <pageMargins left="0.7" right="0.7" top="0.75" bottom="0.75" header="0.3" footer="0.3"/>
  <pageSetup paperSize="9" orientation="portrait" horizontalDpi="0" verticalDpi="0"/>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9F647-FF56-6442-84E3-A2E8193EDE08}">
  <dimension ref="A1:Q65"/>
  <sheetViews>
    <sheetView workbookViewId="0">
      <selection sqref="A1:K3"/>
    </sheetView>
  </sheetViews>
  <sheetFormatPr baseColWidth="10" defaultRowHeight="16" x14ac:dyDescent="0.2"/>
  <cols>
    <col min="1" max="11" width="21.33203125" style="6" customWidth="1"/>
    <col min="12" max="24" width="8.1640625" style="6" bestFit="1" customWidth="1"/>
    <col min="25" max="25" width="4.33203125" style="6" bestFit="1" customWidth="1"/>
    <col min="26" max="26" width="9.83203125" style="6" bestFit="1" customWidth="1"/>
    <col min="27" max="27" width="8.83203125" style="6" bestFit="1" customWidth="1"/>
    <col min="28" max="29" width="6.1640625" style="6" bestFit="1" customWidth="1"/>
    <col min="30" max="30" width="8.6640625" style="6" bestFit="1" customWidth="1"/>
    <col min="31" max="31" width="6.6640625" style="6" bestFit="1" customWidth="1"/>
    <col min="32" max="32" width="9.1640625" style="6" bestFit="1" customWidth="1"/>
    <col min="33" max="34" width="6.5" style="6" bestFit="1" customWidth="1"/>
    <col min="35" max="35" width="9" style="6" bestFit="1" customWidth="1"/>
    <col min="36" max="16384" width="10.83203125" style="6"/>
  </cols>
  <sheetData>
    <row r="1" spans="1:17" s="2" customFormat="1" ht="16" customHeight="1" x14ac:dyDescent="0.2">
      <c r="A1" s="43" t="s">
        <v>66</v>
      </c>
      <c r="B1" s="43"/>
      <c r="C1" s="43"/>
      <c r="D1" s="43"/>
      <c r="E1" s="43"/>
      <c r="F1" s="43"/>
      <c r="G1" s="43"/>
      <c r="H1" s="43"/>
      <c r="I1" s="43"/>
      <c r="J1" s="43"/>
      <c r="K1" s="43"/>
      <c r="L1" s="9"/>
      <c r="M1" s="9"/>
      <c r="N1" s="9"/>
      <c r="O1" s="9"/>
      <c r="P1" s="9"/>
      <c r="Q1" s="9"/>
    </row>
    <row r="2" spans="1:17" s="2" customFormat="1" ht="16" customHeight="1" x14ac:dyDescent="0.2">
      <c r="A2" s="43"/>
      <c r="B2" s="43"/>
      <c r="C2" s="43"/>
      <c r="D2" s="43"/>
      <c r="E2" s="43"/>
      <c r="F2" s="43"/>
      <c r="G2" s="43"/>
      <c r="H2" s="43"/>
      <c r="I2" s="43"/>
      <c r="J2" s="43"/>
      <c r="K2" s="43"/>
      <c r="L2" s="9"/>
      <c r="M2" s="9"/>
      <c r="N2" s="9"/>
      <c r="O2" s="9"/>
      <c r="P2" s="9"/>
      <c r="Q2" s="9"/>
    </row>
    <row r="3" spans="1:17" s="2" customFormat="1" ht="16" customHeight="1" x14ac:dyDescent="0.2">
      <c r="A3" s="43"/>
      <c r="B3" s="43"/>
      <c r="C3" s="43"/>
      <c r="D3" s="43"/>
      <c r="E3" s="43"/>
      <c r="F3" s="43"/>
      <c r="G3" s="43"/>
      <c r="H3" s="43"/>
      <c r="I3" s="43"/>
      <c r="J3" s="43"/>
      <c r="K3" s="43"/>
      <c r="L3" s="9"/>
      <c r="M3" s="9"/>
      <c r="N3" s="9"/>
      <c r="O3" s="9"/>
      <c r="P3" s="9"/>
      <c r="Q3" s="9"/>
    </row>
    <row r="40" spans="1:7" x14ac:dyDescent="0.2">
      <c r="A40" s="6" t="s">
        <v>32</v>
      </c>
      <c r="B40" s="6" t="s">
        <v>34</v>
      </c>
      <c r="C40" s="6" t="s">
        <v>38</v>
      </c>
      <c r="E40" s="6" t="s">
        <v>32</v>
      </c>
      <c r="F40" s="6" t="s">
        <v>34</v>
      </c>
      <c r="G40" s="6" t="s">
        <v>42</v>
      </c>
    </row>
    <row r="41" spans="1:7" x14ac:dyDescent="0.2">
      <c r="A41" s="10">
        <v>2022</v>
      </c>
      <c r="B41" s="42">
        <v>4199011389</v>
      </c>
      <c r="C41" s="42">
        <v>17333400</v>
      </c>
      <c r="E41" s="10">
        <v>2022</v>
      </c>
      <c r="F41" s="42">
        <v>4199011389</v>
      </c>
      <c r="G41" s="42">
        <v>4241103</v>
      </c>
    </row>
    <row r="42" spans="1:7" x14ac:dyDescent="0.2">
      <c r="A42" s="11" t="s">
        <v>50</v>
      </c>
      <c r="B42" s="42">
        <v>284115484</v>
      </c>
      <c r="C42" s="42">
        <v>468098</v>
      </c>
      <c r="E42" s="11" t="s">
        <v>50</v>
      </c>
      <c r="F42" s="42">
        <v>284115484</v>
      </c>
      <c r="G42" s="42">
        <v>25133</v>
      </c>
    </row>
    <row r="43" spans="1:7" x14ac:dyDescent="0.2">
      <c r="A43" s="11" t="s">
        <v>51</v>
      </c>
      <c r="B43" s="42">
        <v>251542947</v>
      </c>
      <c r="C43" s="42">
        <v>718512</v>
      </c>
      <c r="E43" s="11" t="s">
        <v>51</v>
      </c>
      <c r="F43" s="42">
        <v>251542947</v>
      </c>
      <c r="G43" s="42">
        <v>116504</v>
      </c>
    </row>
    <row r="44" spans="1:7" x14ac:dyDescent="0.2">
      <c r="A44" s="11" t="s">
        <v>52</v>
      </c>
      <c r="B44" s="42">
        <v>300340291</v>
      </c>
      <c r="C44" s="42">
        <v>844666</v>
      </c>
      <c r="E44" s="11" t="s">
        <v>52</v>
      </c>
      <c r="F44" s="42">
        <v>300340291</v>
      </c>
      <c r="G44" s="42">
        <v>189582</v>
      </c>
    </row>
    <row r="45" spans="1:7" x14ac:dyDescent="0.2">
      <c r="A45" s="11" t="s">
        <v>53</v>
      </c>
      <c r="B45" s="42">
        <v>326083130</v>
      </c>
      <c r="C45" s="42">
        <v>980369</v>
      </c>
      <c r="E45" s="11" t="s">
        <v>53</v>
      </c>
      <c r="F45" s="42">
        <v>326083130</v>
      </c>
      <c r="G45" s="42">
        <v>228243</v>
      </c>
    </row>
    <row r="46" spans="1:7" x14ac:dyDescent="0.2">
      <c r="A46" s="11" t="s">
        <v>23</v>
      </c>
      <c r="B46" s="42">
        <v>262752570</v>
      </c>
      <c r="C46" s="42">
        <v>1149854</v>
      </c>
      <c r="E46" s="11" t="s">
        <v>23</v>
      </c>
      <c r="F46" s="42">
        <v>262752570</v>
      </c>
      <c r="G46" s="42">
        <v>295715</v>
      </c>
    </row>
    <row r="47" spans="1:7" x14ac:dyDescent="0.2">
      <c r="A47" s="11" t="s">
        <v>54</v>
      </c>
      <c r="B47" s="42">
        <v>360382697</v>
      </c>
      <c r="C47" s="42">
        <v>1339839</v>
      </c>
      <c r="E47" s="11" t="s">
        <v>54</v>
      </c>
      <c r="F47" s="42">
        <v>360382697</v>
      </c>
      <c r="G47" s="42">
        <v>342516</v>
      </c>
    </row>
    <row r="48" spans="1:7" x14ac:dyDescent="0.2">
      <c r="A48" s="11" t="s">
        <v>55</v>
      </c>
      <c r="B48" s="42">
        <v>377538325</v>
      </c>
      <c r="C48" s="42">
        <v>1611436</v>
      </c>
      <c r="E48" s="11" t="s">
        <v>55</v>
      </c>
      <c r="F48" s="42">
        <v>377538325</v>
      </c>
      <c r="G48" s="42">
        <v>393969</v>
      </c>
    </row>
    <row r="49" spans="1:7" x14ac:dyDescent="0.2">
      <c r="A49" s="11" t="s">
        <v>56</v>
      </c>
      <c r="B49" s="42">
        <v>334630513</v>
      </c>
      <c r="C49" s="42">
        <v>1653754</v>
      </c>
      <c r="E49" s="11" t="s">
        <v>56</v>
      </c>
      <c r="F49" s="42">
        <v>334630513</v>
      </c>
      <c r="G49" s="42">
        <v>437180</v>
      </c>
    </row>
    <row r="50" spans="1:7" x14ac:dyDescent="0.2">
      <c r="A50" s="11" t="s">
        <v>57</v>
      </c>
      <c r="B50" s="42">
        <v>178547417</v>
      </c>
      <c r="C50" s="42">
        <v>1799952</v>
      </c>
      <c r="E50" s="11" t="s">
        <v>57</v>
      </c>
      <c r="F50" s="42">
        <v>178547417</v>
      </c>
      <c r="G50" s="42">
        <v>479706</v>
      </c>
    </row>
    <row r="51" spans="1:7" x14ac:dyDescent="0.2">
      <c r="A51" s="11" t="s">
        <v>58</v>
      </c>
      <c r="B51" s="42">
        <v>374455448</v>
      </c>
      <c r="C51" s="42">
        <v>2036192</v>
      </c>
      <c r="E51" s="11" t="s">
        <v>58</v>
      </c>
      <c r="F51" s="42">
        <v>374455448</v>
      </c>
      <c r="G51" s="42">
        <v>529249</v>
      </c>
    </row>
    <row r="52" spans="1:7" x14ac:dyDescent="0.2">
      <c r="A52" s="11" t="s">
        <v>60</v>
      </c>
      <c r="B52" s="42">
        <v>1148622567</v>
      </c>
      <c r="C52" s="42">
        <v>4730728</v>
      </c>
      <c r="E52" s="11" t="s">
        <v>60</v>
      </c>
      <c r="F52" s="42">
        <v>1148622567</v>
      </c>
      <c r="G52" s="42">
        <v>1203306</v>
      </c>
    </row>
    <row r="53" spans="1:7" x14ac:dyDescent="0.2">
      <c r="A53" s="10">
        <v>2023</v>
      </c>
      <c r="B53" s="42">
        <v>5653578433</v>
      </c>
      <c r="C53" s="42">
        <v>45987069</v>
      </c>
      <c r="E53" s="10">
        <v>2023</v>
      </c>
      <c r="F53" s="42">
        <v>5653578433</v>
      </c>
      <c r="G53" s="42">
        <v>9901177</v>
      </c>
    </row>
    <row r="54" spans="1:7" x14ac:dyDescent="0.2">
      <c r="A54" s="11" t="s">
        <v>50</v>
      </c>
      <c r="B54" s="42">
        <v>544549584</v>
      </c>
      <c r="C54" s="42">
        <v>1209086</v>
      </c>
      <c r="E54" s="11" t="s">
        <v>50</v>
      </c>
      <c r="F54" s="42">
        <v>544549584</v>
      </c>
      <c r="G54" s="42">
        <v>43914</v>
      </c>
    </row>
    <row r="55" spans="1:7" x14ac:dyDescent="0.2">
      <c r="A55" s="11" t="s">
        <v>51</v>
      </c>
      <c r="B55" s="42">
        <v>445844655</v>
      </c>
      <c r="C55" s="42">
        <v>1856751</v>
      </c>
      <c r="E55" s="11" t="s">
        <v>51</v>
      </c>
      <c r="F55" s="42">
        <v>445844655</v>
      </c>
      <c r="G55" s="42">
        <v>294853</v>
      </c>
    </row>
    <row r="56" spans="1:7" x14ac:dyDescent="0.2">
      <c r="A56" s="11" t="s">
        <v>52</v>
      </c>
      <c r="B56" s="42">
        <v>550008455</v>
      </c>
      <c r="C56" s="42">
        <v>2483956</v>
      </c>
      <c r="E56" s="11" t="s">
        <v>52</v>
      </c>
      <c r="F56" s="42">
        <v>550008455</v>
      </c>
      <c r="G56" s="42">
        <v>494633</v>
      </c>
    </row>
    <row r="57" spans="1:7" x14ac:dyDescent="0.2">
      <c r="A57" s="11" t="s">
        <v>53</v>
      </c>
      <c r="B57" s="42">
        <v>489685987</v>
      </c>
      <c r="C57" s="42">
        <v>3534595</v>
      </c>
      <c r="E57" s="11" t="s">
        <v>53</v>
      </c>
      <c r="F57" s="42">
        <v>489685987</v>
      </c>
      <c r="G57" s="42">
        <v>764264</v>
      </c>
    </row>
    <row r="58" spans="1:7" x14ac:dyDescent="0.2">
      <c r="A58" s="11" t="s">
        <v>23</v>
      </c>
      <c r="B58" s="42">
        <v>607642789</v>
      </c>
      <c r="C58" s="42">
        <v>1717133</v>
      </c>
      <c r="E58" s="11" t="s">
        <v>23</v>
      </c>
      <c r="F58" s="42">
        <v>607642789</v>
      </c>
      <c r="G58" s="42">
        <v>911328</v>
      </c>
    </row>
    <row r="59" spans="1:7" x14ac:dyDescent="0.2">
      <c r="A59" s="11" t="s">
        <v>54</v>
      </c>
      <c r="B59" s="42">
        <v>469538155</v>
      </c>
      <c r="C59" s="42">
        <v>4564678</v>
      </c>
      <c r="E59" s="11" t="s">
        <v>54</v>
      </c>
      <c r="F59" s="42">
        <v>469538155</v>
      </c>
      <c r="G59" s="42">
        <v>1025788</v>
      </c>
    </row>
    <row r="60" spans="1:7" x14ac:dyDescent="0.2">
      <c r="A60" s="11" t="s">
        <v>55</v>
      </c>
      <c r="B60" s="42">
        <v>541338086</v>
      </c>
      <c r="C60" s="42">
        <v>5120076</v>
      </c>
      <c r="E60" s="11" t="s">
        <v>55</v>
      </c>
      <c r="F60" s="42">
        <v>541338086</v>
      </c>
      <c r="G60" s="42">
        <v>1140958</v>
      </c>
    </row>
    <row r="61" spans="1:7" x14ac:dyDescent="0.2">
      <c r="A61" s="11" t="s">
        <v>56</v>
      </c>
      <c r="B61" s="42">
        <v>497178815</v>
      </c>
      <c r="C61" s="42">
        <v>5720762</v>
      </c>
      <c r="E61" s="11" t="s">
        <v>56</v>
      </c>
      <c r="F61" s="42">
        <v>497178815</v>
      </c>
      <c r="G61" s="42">
        <v>1225152</v>
      </c>
    </row>
    <row r="62" spans="1:7" x14ac:dyDescent="0.2">
      <c r="A62" s="11" t="s">
        <v>57</v>
      </c>
      <c r="B62" s="42">
        <v>446611444</v>
      </c>
      <c r="C62" s="42">
        <v>6159568</v>
      </c>
      <c r="E62" s="11" t="s">
        <v>57</v>
      </c>
      <c r="F62" s="42">
        <v>446611444</v>
      </c>
      <c r="G62" s="42">
        <v>1288130</v>
      </c>
    </row>
    <row r="63" spans="1:7" x14ac:dyDescent="0.2">
      <c r="A63" s="11" t="s">
        <v>58</v>
      </c>
      <c r="B63" s="42">
        <v>452065740</v>
      </c>
      <c r="C63" s="42">
        <v>6510649</v>
      </c>
      <c r="E63" s="11" t="s">
        <v>58</v>
      </c>
      <c r="F63" s="42">
        <v>452065740</v>
      </c>
      <c r="G63" s="42">
        <v>1321953</v>
      </c>
    </row>
    <row r="64" spans="1:7" x14ac:dyDescent="0.2">
      <c r="A64" s="11" t="s">
        <v>59</v>
      </c>
      <c r="B64" s="42">
        <v>609114723</v>
      </c>
      <c r="C64" s="42">
        <v>7109815</v>
      </c>
      <c r="E64" s="11" t="s">
        <v>59</v>
      </c>
      <c r="F64" s="42">
        <v>609114723</v>
      </c>
      <c r="G64" s="42">
        <v>1390204</v>
      </c>
    </row>
    <row r="65" spans="1:7" x14ac:dyDescent="0.2">
      <c r="A65" s="11" t="s">
        <v>60</v>
      </c>
      <c r="B65" s="42"/>
      <c r="C65" s="42"/>
      <c r="E65" s="11" t="s">
        <v>60</v>
      </c>
      <c r="F65" s="42"/>
      <c r="G65" s="42"/>
    </row>
  </sheetData>
  <mergeCells count="1">
    <mergeCell ref="A1:K3"/>
  </mergeCells>
  <pageMargins left="0.7" right="0.7" top="0.75" bottom="0.75" header="0.3" footer="0.3"/>
  <pageSetup paperSize="9" orientation="portrait" horizontalDpi="0" verticalDpi="0"/>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F227E-5A47-5A41-9C78-55B32F24F76E}">
  <dimension ref="A1:K208"/>
  <sheetViews>
    <sheetView workbookViewId="0">
      <selection activeCell="M8" sqref="M8"/>
    </sheetView>
  </sheetViews>
  <sheetFormatPr baseColWidth="10" defaultRowHeight="16" x14ac:dyDescent="0.2"/>
  <sheetData>
    <row r="1" spans="1:11" x14ac:dyDescent="0.2">
      <c r="A1" s="12" t="s">
        <v>0</v>
      </c>
      <c r="B1" s="13" t="s">
        <v>1</v>
      </c>
      <c r="C1" s="13" t="s">
        <v>2</v>
      </c>
      <c r="D1" s="13" t="s">
        <v>3</v>
      </c>
      <c r="E1" s="13" t="s">
        <v>4</v>
      </c>
      <c r="F1" s="13" t="s">
        <v>5</v>
      </c>
      <c r="G1" s="13" t="s">
        <v>6</v>
      </c>
      <c r="H1" s="13" t="s">
        <v>7</v>
      </c>
      <c r="I1" s="13" t="s">
        <v>8</v>
      </c>
      <c r="J1" s="13" t="s">
        <v>9</v>
      </c>
      <c r="K1" s="18" t="s">
        <v>10</v>
      </c>
    </row>
    <row r="2" spans="1:11" x14ac:dyDescent="0.2">
      <c r="A2" s="14">
        <v>2022</v>
      </c>
      <c r="B2" s="21">
        <v>44562</v>
      </c>
      <c r="C2" s="15" t="s">
        <v>11</v>
      </c>
      <c r="D2" s="15" t="s">
        <v>12</v>
      </c>
      <c r="E2" s="15" t="s">
        <v>13</v>
      </c>
      <c r="F2" s="15">
        <v>14603122</v>
      </c>
      <c r="G2" s="15">
        <v>296</v>
      </c>
      <c r="H2" s="15">
        <v>13821749</v>
      </c>
      <c r="I2" s="15">
        <v>13544592</v>
      </c>
      <c r="J2" s="15"/>
      <c r="K2" s="19"/>
    </row>
    <row r="3" spans="1:11" x14ac:dyDescent="0.2">
      <c r="A3" s="16">
        <v>2022</v>
      </c>
      <c r="B3" s="22">
        <v>44562</v>
      </c>
      <c r="C3" s="17" t="s">
        <v>11</v>
      </c>
      <c r="D3" s="17" t="s">
        <v>14</v>
      </c>
      <c r="E3" s="17" t="s">
        <v>13</v>
      </c>
      <c r="F3" s="17">
        <v>173634509</v>
      </c>
      <c r="G3" s="17">
        <v>74957</v>
      </c>
      <c r="H3" s="17"/>
      <c r="I3" s="17"/>
      <c r="J3" s="17"/>
      <c r="K3" s="20"/>
    </row>
    <row r="4" spans="1:11" x14ac:dyDescent="0.2">
      <c r="A4" s="14">
        <v>2022</v>
      </c>
      <c r="B4" s="21">
        <v>44562</v>
      </c>
      <c r="C4" s="15" t="s">
        <v>11</v>
      </c>
      <c r="D4" s="15" t="s">
        <v>15</v>
      </c>
      <c r="E4" s="15" t="s">
        <v>16</v>
      </c>
      <c r="F4" s="15"/>
      <c r="G4" s="15"/>
      <c r="H4" s="15"/>
      <c r="I4" s="15"/>
      <c r="J4" s="15">
        <v>61234</v>
      </c>
      <c r="K4" s="19">
        <v>25133</v>
      </c>
    </row>
    <row r="5" spans="1:11" x14ac:dyDescent="0.2">
      <c r="A5" s="16">
        <v>2022</v>
      </c>
      <c r="B5" s="22">
        <v>44562</v>
      </c>
      <c r="C5" s="17" t="s">
        <v>11</v>
      </c>
      <c r="D5" s="17" t="s">
        <v>17</v>
      </c>
      <c r="E5" s="17" t="s">
        <v>13</v>
      </c>
      <c r="F5" s="17">
        <v>53539514</v>
      </c>
      <c r="G5" s="17">
        <v>22791</v>
      </c>
      <c r="H5" s="17">
        <v>9559486</v>
      </c>
      <c r="I5" s="17">
        <v>5141796</v>
      </c>
      <c r="J5" s="17"/>
      <c r="K5" s="20"/>
    </row>
    <row r="6" spans="1:11" x14ac:dyDescent="0.2">
      <c r="A6" s="14">
        <v>2022</v>
      </c>
      <c r="B6" s="21">
        <v>44562</v>
      </c>
      <c r="C6" s="15" t="s">
        <v>11</v>
      </c>
      <c r="D6" s="15" t="s">
        <v>18</v>
      </c>
      <c r="E6" s="15" t="s">
        <v>13</v>
      </c>
      <c r="F6" s="15">
        <v>42338339</v>
      </c>
      <c r="G6" s="15">
        <v>84304</v>
      </c>
      <c r="H6" s="15"/>
      <c r="I6" s="15"/>
      <c r="J6" s="15"/>
      <c r="K6" s="19"/>
    </row>
    <row r="7" spans="1:11" x14ac:dyDescent="0.2">
      <c r="A7" s="16">
        <v>2022</v>
      </c>
      <c r="B7" s="22">
        <v>44562</v>
      </c>
      <c r="C7" s="17" t="s">
        <v>11</v>
      </c>
      <c r="D7" s="17" t="s">
        <v>19</v>
      </c>
      <c r="E7" s="17" t="s">
        <v>13</v>
      </c>
      <c r="F7" s="17"/>
      <c r="G7" s="17">
        <v>493819</v>
      </c>
      <c r="H7" s="17"/>
      <c r="I7" s="17"/>
      <c r="J7" s="17"/>
      <c r="K7" s="20"/>
    </row>
    <row r="8" spans="1:11" x14ac:dyDescent="0.2">
      <c r="A8" s="14">
        <v>2022</v>
      </c>
      <c r="B8" s="21">
        <v>44562</v>
      </c>
      <c r="C8" s="15" t="s">
        <v>11</v>
      </c>
      <c r="D8" s="15" t="s">
        <v>19</v>
      </c>
      <c r="E8" s="15" t="s">
        <v>20</v>
      </c>
      <c r="F8" s="15"/>
      <c r="G8" s="15">
        <v>5561</v>
      </c>
      <c r="H8" s="15"/>
      <c r="I8" s="15"/>
      <c r="J8" s="15"/>
      <c r="K8" s="19"/>
    </row>
    <row r="9" spans="1:11" x14ac:dyDescent="0.2">
      <c r="A9" s="16">
        <v>2022</v>
      </c>
      <c r="B9" s="22">
        <v>44562</v>
      </c>
      <c r="C9" s="17" t="s">
        <v>11</v>
      </c>
      <c r="D9" s="17" t="s">
        <v>21</v>
      </c>
      <c r="E9" s="17" t="s">
        <v>16</v>
      </c>
      <c r="F9" s="17"/>
      <c r="G9" s="17"/>
      <c r="H9" s="17"/>
      <c r="I9" s="17"/>
      <c r="J9" s="17">
        <v>406864</v>
      </c>
      <c r="K9" s="20"/>
    </row>
    <row r="10" spans="1:11" x14ac:dyDescent="0.2">
      <c r="A10" s="14">
        <v>2022</v>
      </c>
      <c r="B10" s="21">
        <v>44593</v>
      </c>
      <c r="C10" s="15" t="s">
        <v>11</v>
      </c>
      <c r="D10" s="15" t="s">
        <v>12</v>
      </c>
      <c r="E10" s="15" t="s">
        <v>13</v>
      </c>
      <c r="F10" s="15">
        <v>12967928</v>
      </c>
      <c r="G10" s="15">
        <v>126</v>
      </c>
      <c r="H10" s="15">
        <v>12384574</v>
      </c>
      <c r="I10" s="15">
        <v>12181298</v>
      </c>
      <c r="J10" s="15"/>
      <c r="K10" s="19"/>
    </row>
    <row r="11" spans="1:11" x14ac:dyDescent="0.2">
      <c r="A11" s="16">
        <v>2022</v>
      </c>
      <c r="B11" s="22">
        <v>44593</v>
      </c>
      <c r="C11" s="17" t="s">
        <v>11</v>
      </c>
      <c r="D11" s="17" t="s">
        <v>14</v>
      </c>
      <c r="E11" s="17" t="s">
        <v>13</v>
      </c>
      <c r="F11" s="17">
        <v>152156524</v>
      </c>
      <c r="G11" s="17">
        <v>125748</v>
      </c>
      <c r="H11" s="17"/>
      <c r="I11" s="17"/>
      <c r="J11" s="17"/>
      <c r="K11" s="20"/>
    </row>
    <row r="12" spans="1:11" x14ac:dyDescent="0.2">
      <c r="A12" s="14">
        <v>2022</v>
      </c>
      <c r="B12" s="21">
        <v>44593</v>
      </c>
      <c r="C12" s="15" t="s">
        <v>11</v>
      </c>
      <c r="D12" s="15" t="s">
        <v>15</v>
      </c>
      <c r="E12" s="15" t="s">
        <v>16</v>
      </c>
      <c r="F12" s="15"/>
      <c r="G12" s="15"/>
      <c r="H12" s="15"/>
      <c r="I12" s="15"/>
      <c r="J12" s="15">
        <v>126372</v>
      </c>
      <c r="K12" s="19">
        <v>47961</v>
      </c>
    </row>
    <row r="13" spans="1:11" x14ac:dyDescent="0.2">
      <c r="A13" s="16">
        <v>2022</v>
      </c>
      <c r="B13" s="22">
        <v>44593</v>
      </c>
      <c r="C13" s="17" t="s">
        <v>11</v>
      </c>
      <c r="D13" s="17" t="s">
        <v>17</v>
      </c>
      <c r="E13" s="17" t="s">
        <v>13</v>
      </c>
      <c r="F13" s="17">
        <v>42799745</v>
      </c>
      <c r="G13" s="17">
        <v>18180</v>
      </c>
      <c r="H13" s="17">
        <v>8955653</v>
      </c>
      <c r="I13" s="17">
        <v>4233327</v>
      </c>
      <c r="J13" s="17"/>
      <c r="K13" s="20"/>
    </row>
    <row r="14" spans="1:11" x14ac:dyDescent="0.2">
      <c r="A14" s="14">
        <v>2022</v>
      </c>
      <c r="B14" s="21">
        <v>44593</v>
      </c>
      <c r="C14" s="15" t="s">
        <v>11</v>
      </c>
      <c r="D14" s="15" t="s">
        <v>18</v>
      </c>
      <c r="E14" s="15" t="s">
        <v>13</v>
      </c>
      <c r="F14" s="15">
        <v>43618750</v>
      </c>
      <c r="G14" s="15">
        <v>65085</v>
      </c>
      <c r="H14" s="15"/>
      <c r="I14" s="15"/>
      <c r="J14" s="15"/>
      <c r="K14" s="19"/>
    </row>
    <row r="15" spans="1:11" x14ac:dyDescent="0.2">
      <c r="A15" s="16">
        <v>2022</v>
      </c>
      <c r="B15" s="22">
        <v>44593</v>
      </c>
      <c r="C15" s="17" t="s">
        <v>11</v>
      </c>
      <c r="D15" s="17" t="s">
        <v>19</v>
      </c>
      <c r="E15" s="17" t="s">
        <v>13</v>
      </c>
      <c r="F15" s="17"/>
      <c r="G15" s="17">
        <v>470000</v>
      </c>
      <c r="H15" s="17"/>
      <c r="I15" s="17"/>
      <c r="J15" s="17"/>
      <c r="K15" s="20"/>
    </row>
    <row r="16" spans="1:11" x14ac:dyDescent="0.2">
      <c r="A16" s="14">
        <v>2022</v>
      </c>
      <c r="B16" s="21">
        <v>44593</v>
      </c>
      <c r="C16" s="15" t="s">
        <v>11</v>
      </c>
      <c r="D16" s="15" t="s">
        <v>19</v>
      </c>
      <c r="E16" s="15" t="s">
        <v>20</v>
      </c>
      <c r="F16" s="15"/>
      <c r="G16" s="15">
        <v>5799</v>
      </c>
      <c r="H16" s="15"/>
      <c r="I16" s="15"/>
      <c r="J16" s="15"/>
      <c r="K16" s="19"/>
    </row>
    <row r="17" spans="1:11" x14ac:dyDescent="0.2">
      <c r="A17" s="16">
        <v>2022</v>
      </c>
      <c r="B17" s="22">
        <v>44593</v>
      </c>
      <c r="C17" s="17" t="s">
        <v>11</v>
      </c>
      <c r="D17" s="17" t="s">
        <v>21</v>
      </c>
      <c r="E17" s="17" t="s">
        <v>16</v>
      </c>
      <c r="F17" s="17"/>
      <c r="G17" s="17"/>
      <c r="H17" s="17"/>
      <c r="I17" s="17"/>
      <c r="J17" s="17">
        <v>592140</v>
      </c>
      <c r="K17" s="20">
        <v>68543</v>
      </c>
    </row>
    <row r="18" spans="1:11" x14ac:dyDescent="0.2">
      <c r="A18" s="14">
        <v>2022</v>
      </c>
      <c r="B18" s="21">
        <v>44621</v>
      </c>
      <c r="C18" s="15" t="s">
        <v>11</v>
      </c>
      <c r="D18" s="15" t="s">
        <v>12</v>
      </c>
      <c r="E18" s="15" t="s">
        <v>13</v>
      </c>
      <c r="F18" s="15">
        <v>12957164</v>
      </c>
      <c r="G18" s="15">
        <v>176</v>
      </c>
      <c r="H18" s="15">
        <v>12456949</v>
      </c>
      <c r="I18" s="15">
        <v>12322566</v>
      </c>
      <c r="J18" s="15"/>
      <c r="K18" s="19"/>
    </row>
    <row r="19" spans="1:11" x14ac:dyDescent="0.2">
      <c r="A19" s="16">
        <v>2022</v>
      </c>
      <c r="B19" s="22">
        <v>44621</v>
      </c>
      <c r="C19" s="17" t="s">
        <v>11</v>
      </c>
      <c r="D19" s="17" t="s">
        <v>14</v>
      </c>
      <c r="E19" s="17" t="s">
        <v>13</v>
      </c>
      <c r="F19" s="17">
        <v>191783719</v>
      </c>
      <c r="G19" s="17">
        <v>138529</v>
      </c>
      <c r="H19" s="17"/>
      <c r="I19" s="17"/>
      <c r="J19" s="17"/>
      <c r="K19" s="20"/>
    </row>
    <row r="20" spans="1:11" x14ac:dyDescent="0.2">
      <c r="A20" s="14">
        <v>2022</v>
      </c>
      <c r="B20" s="21">
        <v>44621</v>
      </c>
      <c r="C20" s="15" t="s">
        <v>11</v>
      </c>
      <c r="D20" s="15" t="s">
        <v>15</v>
      </c>
      <c r="E20" s="15" t="s">
        <v>16</v>
      </c>
      <c r="F20" s="15"/>
      <c r="G20" s="15"/>
      <c r="H20" s="15"/>
      <c r="I20" s="15"/>
      <c r="J20" s="15">
        <v>166990</v>
      </c>
      <c r="K20" s="19">
        <v>69365</v>
      </c>
    </row>
    <row r="21" spans="1:11" x14ac:dyDescent="0.2">
      <c r="A21" s="16">
        <v>2022</v>
      </c>
      <c r="B21" s="22">
        <v>44621</v>
      </c>
      <c r="C21" s="17" t="s">
        <v>11</v>
      </c>
      <c r="D21" s="17" t="s">
        <v>17</v>
      </c>
      <c r="E21" s="17" t="s">
        <v>13</v>
      </c>
      <c r="F21" s="17">
        <v>50057066</v>
      </c>
      <c r="G21" s="17">
        <v>18049</v>
      </c>
      <c r="H21" s="17">
        <v>9249235</v>
      </c>
      <c r="I21" s="17">
        <v>4999797</v>
      </c>
      <c r="J21" s="17"/>
      <c r="K21" s="20"/>
    </row>
    <row r="22" spans="1:11" x14ac:dyDescent="0.2">
      <c r="A22" s="14">
        <v>2022</v>
      </c>
      <c r="B22" s="21">
        <v>44621</v>
      </c>
      <c r="C22" s="15" t="s">
        <v>11</v>
      </c>
      <c r="D22" s="15" t="s">
        <v>18</v>
      </c>
      <c r="E22" s="15" t="s">
        <v>13</v>
      </c>
      <c r="F22" s="15">
        <v>45542342</v>
      </c>
      <c r="G22" s="15">
        <v>71838</v>
      </c>
      <c r="H22" s="15"/>
      <c r="I22" s="15"/>
      <c r="J22" s="15"/>
      <c r="K22" s="19"/>
    </row>
    <row r="23" spans="1:11" x14ac:dyDescent="0.2">
      <c r="A23" s="16">
        <v>2022</v>
      </c>
      <c r="B23" s="22">
        <v>44621</v>
      </c>
      <c r="C23" s="17" t="s">
        <v>11</v>
      </c>
      <c r="D23" s="17" t="s">
        <v>19</v>
      </c>
      <c r="E23" s="17" t="s">
        <v>13</v>
      </c>
      <c r="F23" s="17"/>
      <c r="G23" s="17">
        <v>333868</v>
      </c>
      <c r="H23" s="17"/>
      <c r="I23" s="17"/>
      <c r="J23" s="17"/>
      <c r="K23" s="20"/>
    </row>
    <row r="24" spans="1:11" x14ac:dyDescent="0.2">
      <c r="A24" s="14">
        <v>2022</v>
      </c>
      <c r="B24" s="21">
        <v>44621</v>
      </c>
      <c r="C24" s="15" t="s">
        <v>11</v>
      </c>
      <c r="D24" s="15" t="s">
        <v>19</v>
      </c>
      <c r="E24" s="15" t="s">
        <v>20</v>
      </c>
      <c r="F24" s="15"/>
      <c r="G24" s="15">
        <v>6271</v>
      </c>
      <c r="H24" s="15"/>
      <c r="I24" s="15"/>
      <c r="J24" s="15"/>
      <c r="K24" s="19"/>
    </row>
    <row r="25" spans="1:11" x14ac:dyDescent="0.2">
      <c r="A25" s="16">
        <v>2022</v>
      </c>
      <c r="B25" s="22">
        <v>44621</v>
      </c>
      <c r="C25" s="17" t="s">
        <v>11</v>
      </c>
      <c r="D25" s="17" t="s">
        <v>21</v>
      </c>
      <c r="E25" s="17" t="s">
        <v>16</v>
      </c>
      <c r="F25" s="17"/>
      <c r="G25" s="17"/>
      <c r="H25" s="17"/>
      <c r="I25" s="17"/>
      <c r="J25" s="17">
        <v>677676</v>
      </c>
      <c r="K25" s="20">
        <v>120217</v>
      </c>
    </row>
    <row r="26" spans="1:11" x14ac:dyDescent="0.2">
      <c r="A26" s="14">
        <v>2022</v>
      </c>
      <c r="B26" s="21">
        <v>44652</v>
      </c>
      <c r="C26" s="15" t="s">
        <v>11</v>
      </c>
      <c r="D26" s="15" t="s">
        <v>12</v>
      </c>
      <c r="E26" s="15" t="s">
        <v>13</v>
      </c>
      <c r="F26" s="15">
        <v>12150226</v>
      </c>
      <c r="G26" s="15">
        <v>84</v>
      </c>
      <c r="H26" s="15">
        <v>10750224</v>
      </c>
      <c r="I26" s="15">
        <v>10598656</v>
      </c>
      <c r="J26" s="15"/>
      <c r="K26" s="19"/>
    </row>
    <row r="27" spans="1:11" x14ac:dyDescent="0.2">
      <c r="A27" s="16">
        <v>2022</v>
      </c>
      <c r="B27" s="22">
        <v>44652</v>
      </c>
      <c r="C27" s="17" t="s">
        <v>11</v>
      </c>
      <c r="D27" s="17" t="s">
        <v>14</v>
      </c>
      <c r="E27" s="17" t="s">
        <v>13</v>
      </c>
      <c r="F27" s="17">
        <v>207441927</v>
      </c>
      <c r="G27" s="17">
        <v>126449</v>
      </c>
      <c r="H27" s="17"/>
      <c r="I27" s="17"/>
      <c r="J27" s="17"/>
      <c r="K27" s="20"/>
    </row>
    <row r="28" spans="1:11" x14ac:dyDescent="0.2">
      <c r="A28" s="14">
        <v>2022</v>
      </c>
      <c r="B28" s="21">
        <v>44652</v>
      </c>
      <c r="C28" s="15" t="s">
        <v>11</v>
      </c>
      <c r="D28" s="15" t="s">
        <v>15</v>
      </c>
      <c r="E28" s="15" t="s">
        <v>16</v>
      </c>
      <c r="F28" s="15"/>
      <c r="G28" s="15"/>
      <c r="H28" s="15"/>
      <c r="I28" s="15"/>
      <c r="J28" s="15">
        <v>213769</v>
      </c>
      <c r="K28" s="19">
        <v>88629</v>
      </c>
    </row>
    <row r="29" spans="1:11" x14ac:dyDescent="0.2">
      <c r="A29" s="16">
        <v>2022</v>
      </c>
      <c r="B29" s="22">
        <v>44652</v>
      </c>
      <c r="C29" s="17" t="s">
        <v>11</v>
      </c>
      <c r="D29" s="17" t="s">
        <v>17</v>
      </c>
      <c r="E29" s="17" t="s">
        <v>13</v>
      </c>
      <c r="F29" s="17">
        <v>66090722</v>
      </c>
      <c r="G29" s="17">
        <v>12475</v>
      </c>
      <c r="H29" s="17">
        <v>10668994</v>
      </c>
      <c r="I29" s="17">
        <v>6107183</v>
      </c>
      <c r="J29" s="17"/>
      <c r="K29" s="20"/>
    </row>
    <row r="30" spans="1:11" x14ac:dyDescent="0.2">
      <c r="A30" s="14">
        <v>2022</v>
      </c>
      <c r="B30" s="21">
        <v>44652</v>
      </c>
      <c r="C30" s="15" t="s">
        <v>11</v>
      </c>
      <c r="D30" s="15" t="s">
        <v>18</v>
      </c>
      <c r="E30" s="15" t="s">
        <v>13</v>
      </c>
      <c r="F30" s="15">
        <v>40400255</v>
      </c>
      <c r="G30" s="15">
        <v>60183</v>
      </c>
      <c r="H30" s="15"/>
      <c r="I30" s="15"/>
      <c r="J30" s="15"/>
      <c r="K30" s="19"/>
    </row>
    <row r="31" spans="1:11" x14ac:dyDescent="0.2">
      <c r="A31" s="16">
        <v>2022</v>
      </c>
      <c r="B31" s="22">
        <v>44652</v>
      </c>
      <c r="C31" s="17" t="s">
        <v>11</v>
      </c>
      <c r="D31" s="17" t="s">
        <v>19</v>
      </c>
      <c r="E31" s="17" t="s">
        <v>13</v>
      </c>
      <c r="F31" s="17"/>
      <c r="G31" s="17">
        <v>286168</v>
      </c>
      <c r="H31" s="17"/>
      <c r="I31" s="17"/>
      <c r="J31" s="17"/>
      <c r="K31" s="20"/>
    </row>
    <row r="32" spans="1:11" x14ac:dyDescent="0.2">
      <c r="A32" s="14">
        <v>2022</v>
      </c>
      <c r="B32" s="21">
        <v>44652</v>
      </c>
      <c r="C32" s="15" t="s">
        <v>11</v>
      </c>
      <c r="D32" s="15" t="s">
        <v>19</v>
      </c>
      <c r="E32" s="15" t="s">
        <v>20</v>
      </c>
      <c r="F32" s="15"/>
      <c r="G32" s="15">
        <v>5980</v>
      </c>
      <c r="H32" s="15"/>
      <c r="I32" s="15"/>
      <c r="J32" s="15"/>
      <c r="K32" s="19"/>
    </row>
    <row r="33" spans="1:11" x14ac:dyDescent="0.2">
      <c r="A33" s="16">
        <v>2022</v>
      </c>
      <c r="B33" s="22">
        <v>44652</v>
      </c>
      <c r="C33" s="17" t="s">
        <v>11</v>
      </c>
      <c r="D33" s="17" t="s">
        <v>21</v>
      </c>
      <c r="E33" s="17" t="s">
        <v>16</v>
      </c>
      <c r="F33" s="17"/>
      <c r="G33" s="17"/>
      <c r="H33" s="17"/>
      <c r="I33" s="17"/>
      <c r="J33" s="17">
        <v>766600</v>
      </c>
      <c r="K33" s="20">
        <v>139614</v>
      </c>
    </row>
    <row r="34" spans="1:11" x14ac:dyDescent="0.2">
      <c r="A34" s="14">
        <v>2022</v>
      </c>
      <c r="B34" s="21">
        <v>44682</v>
      </c>
      <c r="C34" s="15" t="s">
        <v>11</v>
      </c>
      <c r="D34" s="15" t="s">
        <v>12</v>
      </c>
      <c r="E34" s="15" t="s">
        <v>13</v>
      </c>
      <c r="F34" s="15">
        <v>21240836</v>
      </c>
      <c r="G34" s="15">
        <v>90</v>
      </c>
      <c r="H34" s="15">
        <v>20526321</v>
      </c>
      <c r="I34" s="15">
        <v>20204274</v>
      </c>
      <c r="J34" s="15"/>
      <c r="K34" s="19"/>
    </row>
    <row r="35" spans="1:11" x14ac:dyDescent="0.2">
      <c r="A35" s="16">
        <v>2022</v>
      </c>
      <c r="B35" s="22">
        <v>44682</v>
      </c>
      <c r="C35" s="17" t="s">
        <v>11</v>
      </c>
      <c r="D35" s="17" t="s">
        <v>14</v>
      </c>
      <c r="E35" s="17" t="s">
        <v>13</v>
      </c>
      <c r="F35" s="17">
        <v>145228412</v>
      </c>
      <c r="G35" s="17">
        <v>106596</v>
      </c>
      <c r="H35" s="17"/>
      <c r="I35" s="17"/>
      <c r="J35" s="17"/>
      <c r="K35" s="20"/>
    </row>
    <row r="36" spans="1:11" x14ac:dyDescent="0.2">
      <c r="A36" s="14">
        <v>2022</v>
      </c>
      <c r="B36" s="21">
        <v>44682</v>
      </c>
      <c r="C36" s="15" t="s">
        <v>11</v>
      </c>
      <c r="D36" s="15" t="s">
        <v>15</v>
      </c>
      <c r="E36" s="15" t="s">
        <v>16</v>
      </c>
      <c r="F36" s="15"/>
      <c r="G36" s="15"/>
      <c r="H36" s="15"/>
      <c r="I36" s="15"/>
      <c r="J36" s="15">
        <v>267888</v>
      </c>
      <c r="K36" s="19">
        <v>121930</v>
      </c>
    </row>
    <row r="37" spans="1:11" x14ac:dyDescent="0.2">
      <c r="A37" s="16">
        <v>2022</v>
      </c>
      <c r="B37" s="22">
        <v>44682</v>
      </c>
      <c r="C37" s="17" t="s">
        <v>11</v>
      </c>
      <c r="D37" s="17" t="s">
        <v>17</v>
      </c>
      <c r="E37" s="17" t="s">
        <v>13</v>
      </c>
      <c r="F37" s="17">
        <v>49614710</v>
      </c>
      <c r="G37" s="17">
        <v>7592</v>
      </c>
      <c r="H37" s="17">
        <v>6563931</v>
      </c>
      <c r="I37" s="17">
        <v>3514149</v>
      </c>
      <c r="J37" s="17"/>
      <c r="K37" s="20"/>
    </row>
    <row r="38" spans="1:11" x14ac:dyDescent="0.2">
      <c r="A38" s="14">
        <v>2022</v>
      </c>
      <c r="B38" s="21">
        <v>44682</v>
      </c>
      <c r="C38" s="15" t="s">
        <v>11</v>
      </c>
      <c r="D38" s="15" t="s">
        <v>18</v>
      </c>
      <c r="E38" s="15" t="s">
        <v>13</v>
      </c>
      <c r="F38" s="15">
        <v>46668612</v>
      </c>
      <c r="G38" s="15">
        <v>65531</v>
      </c>
      <c r="H38" s="15"/>
      <c r="I38" s="15"/>
      <c r="J38" s="15"/>
      <c r="K38" s="19"/>
    </row>
    <row r="39" spans="1:11" x14ac:dyDescent="0.2">
      <c r="A39" s="16">
        <v>2022</v>
      </c>
      <c r="B39" s="22">
        <v>44682</v>
      </c>
      <c r="C39" s="17" t="s">
        <v>11</v>
      </c>
      <c r="D39" s="17" t="s">
        <v>19</v>
      </c>
      <c r="E39" s="17" t="s">
        <v>13</v>
      </c>
      <c r="F39" s="17"/>
      <c r="G39" s="17">
        <v>323283</v>
      </c>
      <c r="H39" s="17"/>
      <c r="I39" s="17"/>
      <c r="J39" s="17"/>
      <c r="K39" s="20"/>
    </row>
    <row r="40" spans="1:11" x14ac:dyDescent="0.2">
      <c r="A40" s="14">
        <v>2022</v>
      </c>
      <c r="B40" s="21">
        <v>44682</v>
      </c>
      <c r="C40" s="15" t="s">
        <v>11</v>
      </c>
      <c r="D40" s="15" t="s">
        <v>19</v>
      </c>
      <c r="E40" s="15" t="s">
        <v>20</v>
      </c>
      <c r="F40" s="15"/>
      <c r="G40" s="15">
        <v>5554</v>
      </c>
      <c r="H40" s="15"/>
      <c r="I40" s="15"/>
      <c r="J40" s="15"/>
      <c r="K40" s="19"/>
    </row>
    <row r="41" spans="1:11" x14ac:dyDescent="0.2">
      <c r="A41" s="16">
        <v>2022</v>
      </c>
      <c r="B41" s="22">
        <v>44682</v>
      </c>
      <c r="C41" s="17" t="s">
        <v>11</v>
      </c>
      <c r="D41" s="17" t="s">
        <v>21</v>
      </c>
      <c r="E41" s="17" t="s">
        <v>16</v>
      </c>
      <c r="F41" s="17"/>
      <c r="G41" s="17"/>
      <c r="H41" s="17"/>
      <c r="I41" s="17"/>
      <c r="J41" s="17">
        <v>881966</v>
      </c>
      <c r="K41" s="20">
        <v>173785</v>
      </c>
    </row>
    <row r="42" spans="1:11" x14ac:dyDescent="0.2">
      <c r="A42" s="14">
        <v>2022</v>
      </c>
      <c r="B42" s="21">
        <v>44713</v>
      </c>
      <c r="C42" s="15" t="s">
        <v>11</v>
      </c>
      <c r="D42" s="15" t="s">
        <v>12</v>
      </c>
      <c r="E42" s="15" t="s">
        <v>13</v>
      </c>
      <c r="F42" s="15">
        <v>5674030</v>
      </c>
      <c r="G42" s="15">
        <v>202</v>
      </c>
      <c r="H42" s="15">
        <v>5383529</v>
      </c>
      <c r="I42" s="15">
        <v>5313038</v>
      </c>
      <c r="J42" s="15"/>
      <c r="K42" s="19"/>
    </row>
    <row r="43" spans="1:11" x14ac:dyDescent="0.2">
      <c r="A43" s="16">
        <v>2022</v>
      </c>
      <c r="B43" s="22">
        <v>44713</v>
      </c>
      <c r="C43" s="17" t="s">
        <v>11</v>
      </c>
      <c r="D43" s="17" t="s">
        <v>14</v>
      </c>
      <c r="E43" s="17" t="s">
        <v>13</v>
      </c>
      <c r="F43" s="17">
        <v>206994994</v>
      </c>
      <c r="G43" s="17">
        <v>122659</v>
      </c>
      <c r="H43" s="17"/>
      <c r="I43" s="17"/>
      <c r="J43" s="17"/>
      <c r="K43" s="20"/>
    </row>
    <row r="44" spans="1:11" x14ac:dyDescent="0.2">
      <c r="A44" s="14">
        <v>2022</v>
      </c>
      <c r="B44" s="21">
        <v>44713</v>
      </c>
      <c r="C44" s="15" t="s">
        <v>11</v>
      </c>
      <c r="D44" s="15" t="s">
        <v>15</v>
      </c>
      <c r="E44" s="15" t="s">
        <v>16</v>
      </c>
      <c r="F44" s="15"/>
      <c r="G44" s="15"/>
      <c r="H44" s="15"/>
      <c r="I44" s="15"/>
      <c r="J44" s="15">
        <v>324173</v>
      </c>
      <c r="K44" s="19">
        <v>135480</v>
      </c>
    </row>
    <row r="45" spans="1:11" x14ac:dyDescent="0.2">
      <c r="A45" s="16">
        <v>2022</v>
      </c>
      <c r="B45" s="22">
        <v>44713</v>
      </c>
      <c r="C45" s="17" t="s">
        <v>11</v>
      </c>
      <c r="D45" s="17" t="s">
        <v>17</v>
      </c>
      <c r="E45" s="17" t="s">
        <v>13</v>
      </c>
      <c r="F45" s="17">
        <v>99813729</v>
      </c>
      <c r="G45" s="17">
        <v>27715</v>
      </c>
      <c r="H45" s="17">
        <v>18608063</v>
      </c>
      <c r="I45" s="17">
        <v>9491261</v>
      </c>
      <c r="J45" s="17"/>
      <c r="K45" s="20"/>
    </row>
    <row r="46" spans="1:11" x14ac:dyDescent="0.2">
      <c r="A46" s="14">
        <v>2022</v>
      </c>
      <c r="B46" s="21">
        <v>44713</v>
      </c>
      <c r="C46" s="15" t="s">
        <v>11</v>
      </c>
      <c r="D46" s="15" t="s">
        <v>18</v>
      </c>
      <c r="E46" s="15" t="s">
        <v>13</v>
      </c>
      <c r="F46" s="15">
        <v>47899944</v>
      </c>
      <c r="G46" s="15">
        <v>72862</v>
      </c>
      <c r="H46" s="15"/>
      <c r="I46" s="15"/>
      <c r="J46" s="15"/>
      <c r="K46" s="19"/>
    </row>
    <row r="47" spans="1:11" x14ac:dyDescent="0.2">
      <c r="A47" s="16">
        <v>2022</v>
      </c>
      <c r="B47" s="22">
        <v>44713</v>
      </c>
      <c r="C47" s="17" t="s">
        <v>11</v>
      </c>
      <c r="D47" s="17" t="s">
        <v>19</v>
      </c>
      <c r="E47" s="17" t="s">
        <v>13</v>
      </c>
      <c r="F47" s="17"/>
      <c r="G47" s="17">
        <v>356866</v>
      </c>
      <c r="H47" s="17"/>
      <c r="I47" s="17"/>
      <c r="J47" s="17"/>
      <c r="K47" s="20"/>
    </row>
    <row r="48" spans="1:11" x14ac:dyDescent="0.2">
      <c r="A48" s="14">
        <v>2022</v>
      </c>
      <c r="B48" s="21">
        <v>44713</v>
      </c>
      <c r="C48" s="15" t="s">
        <v>11</v>
      </c>
      <c r="D48" s="15" t="s">
        <v>19</v>
      </c>
      <c r="E48" s="15" t="s">
        <v>20</v>
      </c>
      <c r="F48" s="15"/>
      <c r="G48" s="15">
        <v>4933</v>
      </c>
      <c r="H48" s="15"/>
      <c r="I48" s="15"/>
      <c r="J48" s="15"/>
      <c r="K48" s="19"/>
    </row>
    <row r="49" spans="1:11" x14ac:dyDescent="0.2">
      <c r="A49" s="16">
        <v>2022</v>
      </c>
      <c r="B49" s="22">
        <v>44713</v>
      </c>
      <c r="C49" s="17" t="s">
        <v>11</v>
      </c>
      <c r="D49" s="17" t="s">
        <v>21</v>
      </c>
      <c r="E49" s="17" t="s">
        <v>16</v>
      </c>
      <c r="F49" s="17"/>
      <c r="G49" s="17"/>
      <c r="H49" s="17"/>
      <c r="I49" s="17"/>
      <c r="J49" s="17">
        <v>1015666</v>
      </c>
      <c r="K49" s="20">
        <v>207036</v>
      </c>
    </row>
    <row r="50" spans="1:11" x14ac:dyDescent="0.2">
      <c r="A50" s="14">
        <v>2022</v>
      </c>
      <c r="B50" s="21">
        <v>44743</v>
      </c>
      <c r="C50" s="15" t="s">
        <v>11</v>
      </c>
      <c r="D50" s="15" t="s">
        <v>12</v>
      </c>
      <c r="E50" s="15" t="s">
        <v>13</v>
      </c>
      <c r="F50" s="15">
        <v>23595025</v>
      </c>
      <c r="G50" s="15">
        <v>834</v>
      </c>
      <c r="H50" s="15">
        <v>22319591</v>
      </c>
      <c r="I50" s="15">
        <v>21959887</v>
      </c>
      <c r="J50" s="15"/>
      <c r="K50" s="19"/>
    </row>
    <row r="51" spans="1:11" x14ac:dyDescent="0.2">
      <c r="A51" s="16">
        <v>2022</v>
      </c>
      <c r="B51" s="22">
        <v>44743</v>
      </c>
      <c r="C51" s="17" t="s">
        <v>11</v>
      </c>
      <c r="D51" s="17" t="s">
        <v>14</v>
      </c>
      <c r="E51" s="17" t="s">
        <v>13</v>
      </c>
      <c r="F51" s="17">
        <v>251365794</v>
      </c>
      <c r="G51" s="17">
        <v>131945</v>
      </c>
      <c r="H51" s="17"/>
      <c r="I51" s="17"/>
      <c r="J51" s="17"/>
      <c r="K51" s="20"/>
    </row>
    <row r="52" spans="1:11" x14ac:dyDescent="0.2">
      <c r="A52" s="14">
        <v>2022</v>
      </c>
      <c r="B52" s="21">
        <v>44743</v>
      </c>
      <c r="C52" s="15" t="s">
        <v>11</v>
      </c>
      <c r="D52" s="15" t="s">
        <v>15</v>
      </c>
      <c r="E52" s="15" t="s">
        <v>16</v>
      </c>
      <c r="F52" s="15"/>
      <c r="G52" s="15"/>
      <c r="H52" s="15"/>
      <c r="I52" s="15"/>
      <c r="J52" s="15">
        <v>382272</v>
      </c>
      <c r="K52" s="19">
        <v>158635</v>
      </c>
    </row>
    <row r="53" spans="1:11" x14ac:dyDescent="0.2">
      <c r="A53" s="16">
        <v>2022</v>
      </c>
      <c r="B53" s="22">
        <v>44743</v>
      </c>
      <c r="C53" s="17" t="s">
        <v>11</v>
      </c>
      <c r="D53" s="17" t="s">
        <v>17</v>
      </c>
      <c r="E53" s="17" t="s">
        <v>13</v>
      </c>
      <c r="F53" s="17">
        <v>59630532</v>
      </c>
      <c r="G53" s="17">
        <v>20934</v>
      </c>
      <c r="H53" s="17">
        <v>9083212</v>
      </c>
      <c r="I53" s="17">
        <v>5188426</v>
      </c>
      <c r="J53" s="17"/>
      <c r="K53" s="20"/>
    </row>
    <row r="54" spans="1:11" x14ac:dyDescent="0.2">
      <c r="A54" s="14">
        <v>2022</v>
      </c>
      <c r="B54" s="21">
        <v>44743</v>
      </c>
      <c r="C54" s="15" t="s">
        <v>11</v>
      </c>
      <c r="D54" s="15" t="s">
        <v>18</v>
      </c>
      <c r="E54" s="15" t="s">
        <v>13</v>
      </c>
      <c r="F54" s="15">
        <v>42946974</v>
      </c>
      <c r="G54" s="15">
        <v>60203</v>
      </c>
      <c r="H54" s="15"/>
      <c r="I54" s="15"/>
      <c r="J54" s="15"/>
      <c r="K54" s="19"/>
    </row>
    <row r="55" spans="1:11" x14ac:dyDescent="0.2">
      <c r="A55" s="16">
        <v>2022</v>
      </c>
      <c r="B55" s="22">
        <v>44743</v>
      </c>
      <c r="C55" s="17" t="s">
        <v>11</v>
      </c>
      <c r="D55" s="17" t="s">
        <v>19</v>
      </c>
      <c r="E55" s="17" t="s">
        <v>13</v>
      </c>
      <c r="F55" s="17"/>
      <c r="G55" s="17">
        <v>400229</v>
      </c>
      <c r="H55" s="17"/>
      <c r="I55" s="17"/>
      <c r="J55" s="17"/>
      <c r="K55" s="20"/>
    </row>
    <row r="56" spans="1:11" x14ac:dyDescent="0.2">
      <c r="A56" s="14">
        <v>2022</v>
      </c>
      <c r="B56" s="21">
        <v>44743</v>
      </c>
      <c r="C56" s="15" t="s">
        <v>11</v>
      </c>
      <c r="D56" s="15" t="s">
        <v>19</v>
      </c>
      <c r="E56" s="15" t="s">
        <v>20</v>
      </c>
      <c r="F56" s="15"/>
      <c r="G56" s="15">
        <v>4031</v>
      </c>
      <c r="H56" s="15"/>
      <c r="I56" s="15"/>
      <c r="J56" s="15"/>
      <c r="K56" s="19"/>
    </row>
    <row r="57" spans="1:11" x14ac:dyDescent="0.2">
      <c r="A57" s="16">
        <v>2022</v>
      </c>
      <c r="B57" s="22">
        <v>44743</v>
      </c>
      <c r="C57" s="17" t="s">
        <v>11</v>
      </c>
      <c r="D57" s="17" t="s">
        <v>21</v>
      </c>
      <c r="E57" s="17" t="s">
        <v>16</v>
      </c>
      <c r="F57" s="17"/>
      <c r="G57" s="17"/>
      <c r="H57" s="17"/>
      <c r="I57" s="17"/>
      <c r="J57" s="17">
        <v>1229164</v>
      </c>
      <c r="K57" s="20">
        <v>235334</v>
      </c>
    </row>
    <row r="58" spans="1:11" x14ac:dyDescent="0.2">
      <c r="A58" s="14">
        <v>2022</v>
      </c>
      <c r="B58" s="21">
        <v>44774</v>
      </c>
      <c r="C58" s="15" t="s">
        <v>11</v>
      </c>
      <c r="D58" s="15" t="s">
        <v>12</v>
      </c>
      <c r="E58" s="15" t="s">
        <v>13</v>
      </c>
      <c r="F58" s="15">
        <v>17923800</v>
      </c>
      <c r="G58" s="15">
        <v>788</v>
      </c>
      <c r="H58" s="15">
        <v>16873234</v>
      </c>
      <c r="I58" s="15">
        <v>16645675</v>
      </c>
      <c r="J58" s="15"/>
      <c r="K58" s="19"/>
    </row>
    <row r="59" spans="1:11" x14ac:dyDescent="0.2">
      <c r="A59" s="16">
        <v>2022</v>
      </c>
      <c r="B59" s="22">
        <v>44774</v>
      </c>
      <c r="C59" s="17" t="s">
        <v>11</v>
      </c>
      <c r="D59" s="17" t="s">
        <v>14</v>
      </c>
      <c r="E59" s="17" t="s">
        <v>13</v>
      </c>
      <c r="F59" s="17">
        <v>223639399</v>
      </c>
      <c r="G59" s="17">
        <v>125973</v>
      </c>
      <c r="H59" s="17"/>
      <c r="I59" s="17"/>
      <c r="J59" s="17"/>
      <c r="K59" s="20"/>
    </row>
    <row r="60" spans="1:11" x14ac:dyDescent="0.2">
      <c r="A60" s="14">
        <v>2022</v>
      </c>
      <c r="B60" s="21">
        <v>44774</v>
      </c>
      <c r="C60" s="15" t="s">
        <v>11</v>
      </c>
      <c r="D60" s="15" t="s">
        <v>15</v>
      </c>
      <c r="E60" s="15" t="s">
        <v>16</v>
      </c>
      <c r="F60" s="15"/>
      <c r="G60" s="15"/>
      <c r="H60" s="15"/>
      <c r="I60" s="15"/>
      <c r="J60" s="15">
        <v>446039</v>
      </c>
      <c r="K60" s="19">
        <v>183529</v>
      </c>
    </row>
    <row r="61" spans="1:11" x14ac:dyDescent="0.2">
      <c r="A61" s="16">
        <v>2022</v>
      </c>
      <c r="B61" s="22">
        <v>44774</v>
      </c>
      <c r="C61" s="17" t="s">
        <v>11</v>
      </c>
      <c r="D61" s="17" t="s">
        <v>17</v>
      </c>
      <c r="E61" s="17" t="s">
        <v>13</v>
      </c>
      <c r="F61" s="17">
        <v>50638139</v>
      </c>
      <c r="G61" s="17">
        <v>25625</v>
      </c>
      <c r="H61" s="17">
        <v>8769831</v>
      </c>
      <c r="I61" s="17">
        <v>5275784</v>
      </c>
      <c r="J61" s="17"/>
      <c r="K61" s="20"/>
    </row>
    <row r="62" spans="1:11" x14ac:dyDescent="0.2">
      <c r="A62" s="14">
        <v>2022</v>
      </c>
      <c r="B62" s="21">
        <v>44774</v>
      </c>
      <c r="C62" s="15" t="s">
        <v>11</v>
      </c>
      <c r="D62" s="15" t="s">
        <v>18</v>
      </c>
      <c r="E62" s="15" t="s">
        <v>13</v>
      </c>
      <c r="F62" s="15">
        <v>42429175</v>
      </c>
      <c r="G62" s="15">
        <v>65924</v>
      </c>
      <c r="H62" s="15"/>
      <c r="I62" s="15"/>
      <c r="J62" s="15"/>
      <c r="K62" s="19"/>
    </row>
    <row r="63" spans="1:11" x14ac:dyDescent="0.2">
      <c r="A63" s="16">
        <v>2022</v>
      </c>
      <c r="B63" s="22">
        <v>44774</v>
      </c>
      <c r="C63" s="17" t="s">
        <v>11</v>
      </c>
      <c r="D63" s="17" t="s">
        <v>19</v>
      </c>
      <c r="E63" s="17" t="s">
        <v>13</v>
      </c>
      <c r="F63" s="17"/>
      <c r="G63" s="17">
        <v>392312</v>
      </c>
      <c r="H63" s="17"/>
      <c r="I63" s="17"/>
      <c r="J63" s="17"/>
      <c r="K63" s="20"/>
    </row>
    <row r="64" spans="1:11" x14ac:dyDescent="0.2">
      <c r="A64" s="14">
        <v>2022</v>
      </c>
      <c r="B64" s="21">
        <v>44774</v>
      </c>
      <c r="C64" s="15" t="s">
        <v>11</v>
      </c>
      <c r="D64" s="15" t="s">
        <v>19</v>
      </c>
      <c r="E64" s="15" t="s">
        <v>20</v>
      </c>
      <c r="F64" s="15"/>
      <c r="G64" s="15">
        <v>5101</v>
      </c>
      <c r="H64" s="15"/>
      <c r="I64" s="15"/>
      <c r="J64" s="15"/>
      <c r="K64" s="19"/>
    </row>
    <row r="65" spans="1:11" x14ac:dyDescent="0.2">
      <c r="A65" s="16">
        <v>2022</v>
      </c>
      <c r="B65" s="22">
        <v>44774</v>
      </c>
      <c r="C65" s="17" t="s">
        <v>11</v>
      </c>
      <c r="D65" s="17" t="s">
        <v>21</v>
      </c>
      <c r="E65" s="17" t="s">
        <v>16</v>
      </c>
      <c r="F65" s="17"/>
      <c r="G65" s="17"/>
      <c r="H65" s="17"/>
      <c r="I65" s="17"/>
      <c r="J65" s="17">
        <v>1207715</v>
      </c>
      <c r="K65" s="20">
        <v>253651</v>
      </c>
    </row>
    <row r="66" spans="1:11" x14ac:dyDescent="0.2">
      <c r="A66" s="14">
        <v>2022</v>
      </c>
      <c r="B66" s="21">
        <v>44805</v>
      </c>
      <c r="C66" s="15" t="s">
        <v>11</v>
      </c>
      <c r="D66" s="15" t="s">
        <v>12</v>
      </c>
      <c r="E66" s="15" t="s">
        <v>13</v>
      </c>
      <c r="F66" s="15">
        <v>10421938</v>
      </c>
      <c r="G66" s="15">
        <v>941</v>
      </c>
      <c r="H66" s="15">
        <v>9600458</v>
      </c>
      <c r="I66" s="15">
        <v>9429591</v>
      </c>
      <c r="J66" s="15"/>
      <c r="K66" s="19"/>
    </row>
    <row r="67" spans="1:11" x14ac:dyDescent="0.2">
      <c r="A67" s="16">
        <v>2022</v>
      </c>
      <c r="B67" s="22">
        <v>44805</v>
      </c>
      <c r="C67" s="17" t="s">
        <v>11</v>
      </c>
      <c r="D67" s="17" t="s">
        <v>14</v>
      </c>
      <c r="E67" s="17" t="s">
        <v>13</v>
      </c>
      <c r="F67" s="17">
        <v>80172810</v>
      </c>
      <c r="G67" s="17">
        <v>78464</v>
      </c>
      <c r="H67" s="17"/>
      <c r="I67" s="17"/>
      <c r="J67" s="17"/>
      <c r="K67" s="20"/>
    </row>
    <row r="68" spans="1:11" x14ac:dyDescent="0.2">
      <c r="A68" s="14">
        <v>2022</v>
      </c>
      <c r="B68" s="21">
        <v>44805</v>
      </c>
      <c r="C68" s="15" t="s">
        <v>11</v>
      </c>
      <c r="D68" s="15" t="s">
        <v>15</v>
      </c>
      <c r="E68" s="15" t="s">
        <v>16</v>
      </c>
      <c r="F68" s="15"/>
      <c r="G68" s="15"/>
      <c r="H68" s="15"/>
      <c r="I68" s="15"/>
      <c r="J68" s="15">
        <v>513427</v>
      </c>
      <c r="K68" s="19">
        <v>210568</v>
      </c>
    </row>
    <row r="69" spans="1:11" x14ac:dyDescent="0.2">
      <c r="A69" s="16">
        <v>2022</v>
      </c>
      <c r="B69" s="22">
        <v>44805</v>
      </c>
      <c r="C69" s="17" t="s">
        <v>11</v>
      </c>
      <c r="D69" s="17" t="s">
        <v>17</v>
      </c>
      <c r="E69" s="17" t="s">
        <v>13</v>
      </c>
      <c r="F69" s="17">
        <v>35340184</v>
      </c>
      <c r="G69" s="17">
        <v>29785</v>
      </c>
      <c r="H69" s="17">
        <v>7634386</v>
      </c>
      <c r="I69" s="17">
        <v>4439121</v>
      </c>
      <c r="J69" s="17"/>
      <c r="K69" s="20"/>
    </row>
    <row r="70" spans="1:11" x14ac:dyDescent="0.2">
      <c r="A70" s="14">
        <v>2022</v>
      </c>
      <c r="B70" s="21">
        <v>44805</v>
      </c>
      <c r="C70" s="15" t="s">
        <v>11</v>
      </c>
      <c r="D70" s="15" t="s">
        <v>18</v>
      </c>
      <c r="E70" s="15" t="s">
        <v>13</v>
      </c>
      <c r="F70" s="15">
        <v>52612485</v>
      </c>
      <c r="G70" s="15">
        <v>123501</v>
      </c>
      <c r="H70" s="15"/>
      <c r="I70" s="15"/>
      <c r="J70" s="15"/>
      <c r="K70" s="19"/>
    </row>
    <row r="71" spans="1:11" x14ac:dyDescent="0.2">
      <c r="A71" s="16">
        <v>2022</v>
      </c>
      <c r="B71" s="22">
        <v>44805</v>
      </c>
      <c r="C71" s="17" t="s">
        <v>11</v>
      </c>
      <c r="D71" s="17" t="s">
        <v>19</v>
      </c>
      <c r="E71" s="17" t="s">
        <v>13</v>
      </c>
      <c r="F71" s="17"/>
      <c r="G71" s="17">
        <v>440399</v>
      </c>
      <c r="H71" s="17"/>
      <c r="I71" s="17"/>
      <c r="J71" s="17"/>
      <c r="K71" s="20"/>
    </row>
    <row r="72" spans="1:11" x14ac:dyDescent="0.2">
      <c r="A72" s="14">
        <v>2022</v>
      </c>
      <c r="B72" s="21">
        <v>44805</v>
      </c>
      <c r="C72" s="15" t="s">
        <v>11</v>
      </c>
      <c r="D72" s="15" t="s">
        <v>19</v>
      </c>
      <c r="E72" s="15" t="s">
        <v>20</v>
      </c>
      <c r="F72" s="15"/>
      <c r="G72" s="15">
        <v>5128</v>
      </c>
      <c r="H72" s="15"/>
      <c r="I72" s="15"/>
      <c r="J72" s="15"/>
      <c r="K72" s="19"/>
    </row>
    <row r="73" spans="1:11" x14ac:dyDescent="0.2">
      <c r="A73" s="16">
        <v>2022</v>
      </c>
      <c r="B73" s="22">
        <v>44805</v>
      </c>
      <c r="C73" s="17" t="s">
        <v>11</v>
      </c>
      <c r="D73" s="17" t="s">
        <v>21</v>
      </c>
      <c r="E73" s="17" t="s">
        <v>16</v>
      </c>
      <c r="F73" s="17"/>
      <c r="G73" s="17"/>
      <c r="H73" s="17"/>
      <c r="I73" s="17"/>
      <c r="J73" s="17">
        <v>1286525</v>
      </c>
      <c r="K73" s="20">
        <v>269138</v>
      </c>
    </row>
    <row r="74" spans="1:11" x14ac:dyDescent="0.2">
      <c r="A74" s="14">
        <v>2022</v>
      </c>
      <c r="B74" s="21">
        <v>44835</v>
      </c>
      <c r="C74" s="15" t="s">
        <v>11</v>
      </c>
      <c r="D74" s="15" t="s">
        <v>12</v>
      </c>
      <c r="E74" s="15" t="s">
        <v>13</v>
      </c>
      <c r="F74" s="15">
        <v>26848093</v>
      </c>
      <c r="G74" s="15">
        <v>1998</v>
      </c>
      <c r="H74" s="15">
        <v>25027770</v>
      </c>
      <c r="I74" s="15">
        <v>24403785</v>
      </c>
      <c r="J74" s="15"/>
      <c r="K74" s="19"/>
    </row>
    <row r="75" spans="1:11" x14ac:dyDescent="0.2">
      <c r="A75" s="16">
        <v>2022</v>
      </c>
      <c r="B75" s="22">
        <v>44835</v>
      </c>
      <c r="C75" s="17" t="s">
        <v>11</v>
      </c>
      <c r="D75" s="17" t="s">
        <v>14</v>
      </c>
      <c r="E75" s="17" t="s">
        <v>13</v>
      </c>
      <c r="F75" s="17">
        <v>202874212</v>
      </c>
      <c r="G75" s="17">
        <v>151627</v>
      </c>
      <c r="H75" s="17"/>
      <c r="I75" s="17"/>
      <c r="J75" s="17"/>
      <c r="K75" s="20"/>
    </row>
    <row r="76" spans="1:11" x14ac:dyDescent="0.2">
      <c r="A76" s="14">
        <v>2022</v>
      </c>
      <c r="B76" s="21">
        <v>44835</v>
      </c>
      <c r="C76" s="15" t="s">
        <v>11</v>
      </c>
      <c r="D76" s="15" t="s">
        <v>15</v>
      </c>
      <c r="E76" s="15" t="s">
        <v>16</v>
      </c>
      <c r="F76" s="15"/>
      <c r="G76" s="15"/>
      <c r="H76" s="15"/>
      <c r="I76" s="15"/>
      <c r="J76" s="15">
        <v>606004</v>
      </c>
      <c r="K76" s="19">
        <v>244697</v>
      </c>
    </row>
    <row r="77" spans="1:11" x14ac:dyDescent="0.2">
      <c r="A77" s="16">
        <v>2022</v>
      </c>
      <c r="B77" s="22">
        <v>44835</v>
      </c>
      <c r="C77" s="17" t="s">
        <v>11</v>
      </c>
      <c r="D77" s="17" t="s">
        <v>17</v>
      </c>
      <c r="E77" s="17" t="s">
        <v>13</v>
      </c>
      <c r="F77" s="17">
        <v>69608190</v>
      </c>
      <c r="G77" s="17">
        <v>53659</v>
      </c>
      <c r="H77" s="17">
        <v>19010871</v>
      </c>
      <c r="I77" s="17">
        <v>9900444</v>
      </c>
      <c r="J77" s="17"/>
      <c r="K77" s="20"/>
    </row>
    <row r="78" spans="1:11" x14ac:dyDescent="0.2">
      <c r="A78" s="14">
        <v>2022</v>
      </c>
      <c r="B78" s="21">
        <v>44835</v>
      </c>
      <c r="C78" s="15" t="s">
        <v>11</v>
      </c>
      <c r="D78" s="15" t="s">
        <v>18</v>
      </c>
      <c r="E78" s="15" t="s">
        <v>13</v>
      </c>
      <c r="F78" s="15">
        <v>75124953</v>
      </c>
      <c r="G78" s="15">
        <v>172135</v>
      </c>
      <c r="H78" s="15"/>
      <c r="I78" s="15"/>
      <c r="J78" s="15"/>
      <c r="K78" s="19"/>
    </row>
    <row r="79" spans="1:11" x14ac:dyDescent="0.2">
      <c r="A79" s="16">
        <v>2022</v>
      </c>
      <c r="B79" s="22">
        <v>44835</v>
      </c>
      <c r="C79" s="17" t="s">
        <v>11</v>
      </c>
      <c r="D79" s="17" t="s">
        <v>19</v>
      </c>
      <c r="E79" s="17" t="s">
        <v>13</v>
      </c>
      <c r="F79" s="17"/>
      <c r="G79" s="17">
        <v>760776</v>
      </c>
      <c r="H79" s="17"/>
      <c r="I79" s="17"/>
      <c r="J79" s="17"/>
      <c r="K79" s="20"/>
    </row>
    <row r="80" spans="1:11" x14ac:dyDescent="0.2">
      <c r="A80" s="14">
        <v>2022</v>
      </c>
      <c r="B80" s="21">
        <v>44835</v>
      </c>
      <c r="C80" s="15" t="s">
        <v>11</v>
      </c>
      <c r="D80" s="15" t="s">
        <v>19</v>
      </c>
      <c r="E80" s="15" t="s">
        <v>20</v>
      </c>
      <c r="F80" s="15"/>
      <c r="G80" s="15">
        <v>7789</v>
      </c>
      <c r="H80" s="15"/>
      <c r="I80" s="15"/>
      <c r="J80" s="15"/>
      <c r="K80" s="19"/>
    </row>
    <row r="81" spans="1:11" x14ac:dyDescent="0.2">
      <c r="A81" s="16">
        <v>2022</v>
      </c>
      <c r="B81" s="22">
        <v>44835</v>
      </c>
      <c r="C81" s="17" t="s">
        <v>11</v>
      </c>
      <c r="D81" s="17" t="s">
        <v>21</v>
      </c>
      <c r="E81" s="17" t="s">
        <v>16</v>
      </c>
      <c r="F81" s="17"/>
      <c r="G81" s="17"/>
      <c r="H81" s="17"/>
      <c r="I81" s="17"/>
      <c r="J81" s="17">
        <v>1430188</v>
      </c>
      <c r="K81" s="20">
        <v>284552</v>
      </c>
    </row>
    <row r="82" spans="1:11" x14ac:dyDescent="0.2">
      <c r="A82" s="14">
        <v>2022</v>
      </c>
      <c r="B82" s="21">
        <v>44896</v>
      </c>
      <c r="C82" s="15" t="s">
        <v>11</v>
      </c>
      <c r="D82" s="15" t="s">
        <v>12</v>
      </c>
      <c r="E82" s="15" t="s">
        <v>13</v>
      </c>
      <c r="F82" s="15">
        <v>57503319</v>
      </c>
      <c r="G82" s="15">
        <v>4961</v>
      </c>
      <c r="H82" s="15">
        <v>53808357</v>
      </c>
      <c r="I82" s="15">
        <v>52766122</v>
      </c>
      <c r="J82" s="15"/>
      <c r="K82" s="19"/>
    </row>
    <row r="83" spans="1:11" x14ac:dyDescent="0.2">
      <c r="A83" s="16">
        <v>2022</v>
      </c>
      <c r="B83" s="22">
        <v>44896</v>
      </c>
      <c r="C83" s="17" t="s">
        <v>11</v>
      </c>
      <c r="D83" s="17" t="s">
        <v>14</v>
      </c>
      <c r="E83" s="17" t="s">
        <v>13</v>
      </c>
      <c r="F83" s="17">
        <v>607755185</v>
      </c>
      <c r="G83" s="17">
        <v>369585</v>
      </c>
      <c r="H83" s="17"/>
      <c r="I83" s="17"/>
      <c r="J83" s="17"/>
      <c r="K83" s="20"/>
    </row>
    <row r="84" spans="1:11" x14ac:dyDescent="0.2">
      <c r="A84" s="14">
        <v>2022</v>
      </c>
      <c r="B84" s="21">
        <v>44896</v>
      </c>
      <c r="C84" s="15" t="s">
        <v>11</v>
      </c>
      <c r="D84" s="15" t="s">
        <v>15</v>
      </c>
      <c r="E84" s="15" t="s">
        <v>16</v>
      </c>
      <c r="F84" s="15"/>
      <c r="G84" s="15"/>
      <c r="H84" s="15"/>
      <c r="I84" s="15"/>
      <c r="J84" s="15">
        <v>1480624</v>
      </c>
      <c r="K84" s="19">
        <v>581354</v>
      </c>
    </row>
    <row r="85" spans="1:11" x14ac:dyDescent="0.2">
      <c r="A85" s="16">
        <v>2022</v>
      </c>
      <c r="B85" s="22">
        <v>44896</v>
      </c>
      <c r="C85" s="17" t="s">
        <v>11</v>
      </c>
      <c r="D85" s="17" t="s">
        <v>17</v>
      </c>
      <c r="E85" s="17" t="s">
        <v>13</v>
      </c>
      <c r="F85" s="17">
        <v>148578669</v>
      </c>
      <c r="G85" s="17">
        <v>109288</v>
      </c>
      <c r="H85" s="17">
        <v>45995967</v>
      </c>
      <c r="I85" s="17">
        <v>24983309</v>
      </c>
      <c r="J85" s="17"/>
      <c r="K85" s="20"/>
    </row>
    <row r="86" spans="1:11" x14ac:dyDescent="0.2">
      <c r="A86" s="14">
        <v>2022</v>
      </c>
      <c r="B86" s="21">
        <v>44896</v>
      </c>
      <c r="C86" s="15" t="s">
        <v>11</v>
      </c>
      <c r="D86" s="15" t="s">
        <v>18</v>
      </c>
      <c r="E86" s="15" t="s">
        <v>13</v>
      </c>
      <c r="F86" s="15">
        <v>334785394</v>
      </c>
      <c r="G86" s="15">
        <v>612442</v>
      </c>
      <c r="H86" s="15"/>
      <c r="I86" s="15"/>
      <c r="J86" s="15"/>
      <c r="K86" s="19"/>
    </row>
    <row r="87" spans="1:11" x14ac:dyDescent="0.2">
      <c r="A87" s="16">
        <v>2022</v>
      </c>
      <c r="B87" s="22">
        <v>44896</v>
      </c>
      <c r="C87" s="17" t="s">
        <v>11</v>
      </c>
      <c r="D87" s="17" t="s">
        <v>19</v>
      </c>
      <c r="E87" s="17" t="s">
        <v>13</v>
      </c>
      <c r="F87" s="17"/>
      <c r="G87" s="17">
        <v>925153</v>
      </c>
      <c r="H87" s="17"/>
      <c r="I87" s="17"/>
      <c r="J87" s="17"/>
      <c r="K87" s="20"/>
    </row>
    <row r="88" spans="1:11" x14ac:dyDescent="0.2">
      <c r="A88" s="14">
        <v>2022</v>
      </c>
      <c r="B88" s="21">
        <v>44896</v>
      </c>
      <c r="C88" s="15" t="s">
        <v>11</v>
      </c>
      <c r="D88" s="15" t="s">
        <v>19</v>
      </c>
      <c r="E88" s="15" t="s">
        <v>20</v>
      </c>
      <c r="F88" s="15"/>
      <c r="G88" s="15">
        <v>10486</v>
      </c>
      <c r="H88" s="15"/>
      <c r="I88" s="15"/>
      <c r="J88" s="15"/>
      <c r="K88" s="19"/>
    </row>
    <row r="89" spans="1:11" x14ac:dyDescent="0.2">
      <c r="A89" s="16">
        <v>2022</v>
      </c>
      <c r="B89" s="22">
        <v>44896</v>
      </c>
      <c r="C89" s="17" t="s">
        <v>11</v>
      </c>
      <c r="D89" s="17" t="s">
        <v>21</v>
      </c>
      <c r="E89" s="17" t="s">
        <v>16</v>
      </c>
      <c r="F89" s="17"/>
      <c r="G89" s="17"/>
      <c r="H89" s="17"/>
      <c r="I89" s="17"/>
      <c r="J89" s="17">
        <v>3250104</v>
      </c>
      <c r="K89" s="20">
        <v>621952</v>
      </c>
    </row>
    <row r="90" spans="1:11" x14ac:dyDescent="0.2">
      <c r="A90" s="14">
        <v>2023</v>
      </c>
      <c r="B90" s="21">
        <v>44927</v>
      </c>
      <c r="C90" s="15" t="s">
        <v>11</v>
      </c>
      <c r="D90" s="15" t="s">
        <v>12</v>
      </c>
      <c r="E90" s="15" t="s">
        <v>13</v>
      </c>
      <c r="F90" s="15">
        <v>29528660</v>
      </c>
      <c r="G90" s="15">
        <v>2536</v>
      </c>
      <c r="H90" s="15">
        <v>28657699</v>
      </c>
      <c r="I90" s="15">
        <v>28389516</v>
      </c>
      <c r="J90" s="15"/>
      <c r="K90" s="19"/>
    </row>
    <row r="91" spans="1:11" x14ac:dyDescent="0.2">
      <c r="A91" s="16">
        <v>2023</v>
      </c>
      <c r="B91" s="22">
        <v>44927</v>
      </c>
      <c r="C91" s="17" t="s">
        <v>11</v>
      </c>
      <c r="D91" s="17" t="s">
        <v>14</v>
      </c>
      <c r="E91" s="17" t="s">
        <v>13</v>
      </c>
      <c r="F91" s="17">
        <v>273874369</v>
      </c>
      <c r="G91" s="17">
        <v>65442</v>
      </c>
      <c r="H91" s="17"/>
      <c r="I91" s="17"/>
      <c r="J91" s="17"/>
      <c r="K91" s="20"/>
    </row>
    <row r="92" spans="1:11" x14ac:dyDescent="0.2">
      <c r="A92" s="14">
        <v>2023</v>
      </c>
      <c r="B92" s="21">
        <v>44927</v>
      </c>
      <c r="C92" s="15" t="s">
        <v>11</v>
      </c>
      <c r="D92" s="15" t="s">
        <v>15</v>
      </c>
      <c r="E92" s="15" t="s">
        <v>16</v>
      </c>
      <c r="F92" s="15"/>
      <c r="G92" s="15"/>
      <c r="H92" s="15"/>
      <c r="I92" s="15"/>
      <c r="J92" s="15">
        <v>125000</v>
      </c>
      <c r="K92" s="19">
        <v>43914</v>
      </c>
    </row>
    <row r="93" spans="1:11" x14ac:dyDescent="0.2">
      <c r="A93" s="16">
        <v>2023</v>
      </c>
      <c r="B93" s="22">
        <v>44927</v>
      </c>
      <c r="C93" s="17" t="s">
        <v>11</v>
      </c>
      <c r="D93" s="17" t="s">
        <v>17</v>
      </c>
      <c r="E93" s="17" t="s">
        <v>13</v>
      </c>
      <c r="F93" s="17">
        <v>58146555</v>
      </c>
      <c r="G93" s="17">
        <v>66752</v>
      </c>
      <c r="H93" s="17">
        <v>28766901</v>
      </c>
      <c r="I93" s="17">
        <v>19051736</v>
      </c>
      <c r="J93" s="17"/>
      <c r="K93" s="20"/>
    </row>
    <row r="94" spans="1:11" x14ac:dyDescent="0.2">
      <c r="A94" s="14">
        <v>2023</v>
      </c>
      <c r="B94" s="21">
        <v>44927</v>
      </c>
      <c r="C94" s="15" t="s">
        <v>11</v>
      </c>
      <c r="D94" s="15" t="s">
        <v>18</v>
      </c>
      <c r="E94" s="15" t="s">
        <v>13</v>
      </c>
      <c r="F94" s="15">
        <v>183000000</v>
      </c>
      <c r="G94" s="15">
        <v>274403</v>
      </c>
      <c r="H94" s="15"/>
      <c r="I94" s="15"/>
      <c r="J94" s="15"/>
      <c r="K94" s="19"/>
    </row>
    <row r="95" spans="1:11" x14ac:dyDescent="0.2">
      <c r="A95" s="16">
        <v>2023</v>
      </c>
      <c r="B95" s="22">
        <v>44927</v>
      </c>
      <c r="C95" s="17" t="s">
        <v>11</v>
      </c>
      <c r="D95" s="17" t="s">
        <v>19</v>
      </c>
      <c r="E95" s="17" t="s">
        <v>13</v>
      </c>
      <c r="F95" s="17"/>
      <c r="G95" s="17">
        <v>714675</v>
      </c>
      <c r="H95" s="17"/>
      <c r="I95" s="17"/>
      <c r="J95" s="17"/>
      <c r="K95" s="20"/>
    </row>
    <row r="96" spans="1:11" x14ac:dyDescent="0.2">
      <c r="A96" s="14">
        <v>2023</v>
      </c>
      <c r="B96" s="21">
        <v>44927</v>
      </c>
      <c r="C96" s="15" t="s">
        <v>11</v>
      </c>
      <c r="D96" s="15" t="s">
        <v>19</v>
      </c>
      <c r="E96" s="15" t="s">
        <v>20</v>
      </c>
      <c r="F96" s="15"/>
      <c r="G96" s="15">
        <v>7059</v>
      </c>
      <c r="H96" s="15"/>
      <c r="I96" s="15"/>
      <c r="J96" s="15"/>
      <c r="K96" s="19"/>
    </row>
    <row r="97" spans="1:11" x14ac:dyDescent="0.2">
      <c r="A97" s="16">
        <v>2023</v>
      </c>
      <c r="B97" s="22">
        <v>44927</v>
      </c>
      <c r="C97" s="17" t="s">
        <v>11</v>
      </c>
      <c r="D97" s="17" t="s">
        <v>21</v>
      </c>
      <c r="E97" s="17" t="s">
        <v>16</v>
      </c>
      <c r="F97" s="17"/>
      <c r="G97" s="17"/>
      <c r="H97" s="17"/>
      <c r="I97" s="17"/>
      <c r="J97" s="17">
        <v>1084086</v>
      </c>
      <c r="K97" s="20"/>
    </row>
    <row r="98" spans="1:11" x14ac:dyDescent="0.2">
      <c r="A98" s="14">
        <v>2023</v>
      </c>
      <c r="B98" s="21">
        <v>44958</v>
      </c>
      <c r="C98" s="15" t="s">
        <v>11</v>
      </c>
      <c r="D98" s="15" t="s">
        <v>12</v>
      </c>
      <c r="E98" s="15" t="s">
        <v>13</v>
      </c>
      <c r="F98" s="15">
        <v>29306332</v>
      </c>
      <c r="G98" s="15">
        <v>2338</v>
      </c>
      <c r="H98" s="15">
        <v>28533086</v>
      </c>
      <c r="I98" s="15">
        <v>28257783</v>
      </c>
      <c r="J98" s="15"/>
      <c r="K98" s="19"/>
    </row>
    <row r="99" spans="1:11" x14ac:dyDescent="0.2">
      <c r="A99" s="16">
        <v>2023</v>
      </c>
      <c r="B99" s="22">
        <v>44958</v>
      </c>
      <c r="C99" s="17" t="s">
        <v>11</v>
      </c>
      <c r="D99" s="17" t="s">
        <v>14</v>
      </c>
      <c r="E99" s="17" t="s">
        <v>13</v>
      </c>
      <c r="F99" s="17">
        <v>196251995</v>
      </c>
      <c r="G99" s="17">
        <v>54956</v>
      </c>
      <c r="H99" s="17"/>
      <c r="I99" s="17"/>
      <c r="J99" s="17"/>
      <c r="K99" s="20"/>
    </row>
    <row r="100" spans="1:11" x14ac:dyDescent="0.2">
      <c r="A100" s="14">
        <v>2023</v>
      </c>
      <c r="B100" s="21">
        <v>44958</v>
      </c>
      <c r="C100" s="15" t="s">
        <v>11</v>
      </c>
      <c r="D100" s="15" t="s">
        <v>15</v>
      </c>
      <c r="E100" s="15" t="s">
        <v>16</v>
      </c>
      <c r="F100" s="15"/>
      <c r="G100" s="15"/>
      <c r="H100" s="15"/>
      <c r="I100" s="15"/>
      <c r="J100" s="15">
        <v>243695</v>
      </c>
      <c r="K100" s="19">
        <v>88036</v>
      </c>
    </row>
    <row r="101" spans="1:11" x14ac:dyDescent="0.2">
      <c r="A101" s="16">
        <v>2023</v>
      </c>
      <c r="B101" s="22">
        <v>44958</v>
      </c>
      <c r="C101" s="17" t="s">
        <v>11</v>
      </c>
      <c r="D101" s="17" t="s">
        <v>17</v>
      </c>
      <c r="E101" s="17" t="s">
        <v>13</v>
      </c>
      <c r="F101" s="17">
        <v>67014856</v>
      </c>
      <c r="G101" s="17">
        <v>82282</v>
      </c>
      <c r="H101" s="17">
        <v>35981578</v>
      </c>
      <c r="I101" s="17">
        <v>22041891</v>
      </c>
      <c r="J101" s="17"/>
      <c r="K101" s="20"/>
    </row>
    <row r="102" spans="1:11" x14ac:dyDescent="0.2">
      <c r="A102" s="14">
        <v>2023</v>
      </c>
      <c r="B102" s="21">
        <v>44958</v>
      </c>
      <c r="C102" s="15" t="s">
        <v>11</v>
      </c>
      <c r="D102" s="15" t="s">
        <v>18</v>
      </c>
      <c r="E102" s="15" t="s">
        <v>13</v>
      </c>
      <c r="F102" s="15">
        <v>153271472</v>
      </c>
      <c r="G102" s="15">
        <v>212060</v>
      </c>
      <c r="H102" s="15"/>
      <c r="I102" s="15"/>
      <c r="J102" s="15"/>
      <c r="K102" s="19"/>
    </row>
    <row r="103" spans="1:11" x14ac:dyDescent="0.2">
      <c r="A103" s="16">
        <v>2023</v>
      </c>
      <c r="B103" s="22">
        <v>44958</v>
      </c>
      <c r="C103" s="17" t="s">
        <v>11</v>
      </c>
      <c r="D103" s="17" t="s">
        <v>19</v>
      </c>
      <c r="E103" s="17" t="s">
        <v>13</v>
      </c>
      <c r="F103" s="17"/>
      <c r="G103" s="17">
        <v>748231</v>
      </c>
      <c r="H103" s="17"/>
      <c r="I103" s="17"/>
      <c r="J103" s="17"/>
      <c r="K103" s="20"/>
    </row>
    <row r="104" spans="1:11" x14ac:dyDescent="0.2">
      <c r="A104" s="14">
        <v>2023</v>
      </c>
      <c r="B104" s="21">
        <v>44958</v>
      </c>
      <c r="C104" s="15" t="s">
        <v>11</v>
      </c>
      <c r="D104" s="15" t="s">
        <v>19</v>
      </c>
      <c r="E104" s="15" t="s">
        <v>20</v>
      </c>
      <c r="F104" s="15"/>
      <c r="G104" s="15">
        <v>6034</v>
      </c>
      <c r="H104" s="15"/>
      <c r="I104" s="15"/>
      <c r="J104" s="15"/>
      <c r="K104" s="19"/>
    </row>
    <row r="105" spans="1:11" x14ac:dyDescent="0.2">
      <c r="A105" s="16">
        <v>2023</v>
      </c>
      <c r="B105" s="22">
        <v>44958</v>
      </c>
      <c r="C105" s="17" t="s">
        <v>11</v>
      </c>
      <c r="D105" s="17" t="s">
        <v>21</v>
      </c>
      <c r="E105" s="17" t="s">
        <v>16</v>
      </c>
      <c r="F105" s="17"/>
      <c r="G105" s="17"/>
      <c r="H105" s="17"/>
      <c r="I105" s="17"/>
      <c r="J105" s="17">
        <v>1613056</v>
      </c>
      <c r="K105" s="20">
        <v>206817</v>
      </c>
    </row>
    <row r="106" spans="1:11" x14ac:dyDescent="0.2">
      <c r="A106" s="14">
        <v>2023</v>
      </c>
      <c r="B106" s="21">
        <v>44986</v>
      </c>
      <c r="C106" s="15" t="s">
        <v>11</v>
      </c>
      <c r="D106" s="15" t="s">
        <v>12</v>
      </c>
      <c r="E106" s="15" t="s">
        <v>13</v>
      </c>
      <c r="F106" s="15">
        <v>29914521</v>
      </c>
      <c r="G106" s="15">
        <v>3528</v>
      </c>
      <c r="H106" s="15">
        <v>29174683</v>
      </c>
      <c r="I106" s="15">
        <v>28900447</v>
      </c>
      <c r="J106" s="15"/>
      <c r="K106" s="19"/>
    </row>
    <row r="107" spans="1:11" x14ac:dyDescent="0.2">
      <c r="A107" s="16">
        <v>2023</v>
      </c>
      <c r="B107" s="22">
        <v>44986</v>
      </c>
      <c r="C107" s="17" t="s">
        <v>11</v>
      </c>
      <c r="D107" s="17" t="s">
        <v>14</v>
      </c>
      <c r="E107" s="17" t="s">
        <v>13</v>
      </c>
      <c r="F107" s="17">
        <v>238050745</v>
      </c>
      <c r="G107" s="17">
        <v>71402</v>
      </c>
      <c r="H107" s="17"/>
      <c r="I107" s="17"/>
      <c r="J107" s="17"/>
      <c r="K107" s="20"/>
    </row>
    <row r="108" spans="1:11" x14ac:dyDescent="0.2">
      <c r="A108" s="14">
        <v>2023</v>
      </c>
      <c r="B108" s="21">
        <v>44986</v>
      </c>
      <c r="C108" s="15" t="s">
        <v>11</v>
      </c>
      <c r="D108" s="15" t="s">
        <v>14</v>
      </c>
      <c r="E108" s="15" t="s">
        <v>20</v>
      </c>
      <c r="F108" s="15">
        <v>48638206</v>
      </c>
      <c r="G108" s="15">
        <v>20045</v>
      </c>
      <c r="H108" s="15"/>
      <c r="I108" s="15"/>
      <c r="J108" s="15"/>
      <c r="K108" s="19"/>
    </row>
    <row r="109" spans="1:11" x14ac:dyDescent="0.2">
      <c r="A109" s="16">
        <v>2023</v>
      </c>
      <c r="B109" s="22">
        <v>44986</v>
      </c>
      <c r="C109" s="17" t="s">
        <v>11</v>
      </c>
      <c r="D109" s="17" t="s">
        <v>15</v>
      </c>
      <c r="E109" s="17" t="s">
        <v>16</v>
      </c>
      <c r="F109" s="17"/>
      <c r="G109" s="17"/>
      <c r="H109" s="17"/>
      <c r="I109" s="17"/>
      <c r="J109" s="17">
        <v>401970</v>
      </c>
      <c r="K109" s="20">
        <v>150283</v>
      </c>
    </row>
    <row r="110" spans="1:11" x14ac:dyDescent="0.2">
      <c r="A110" s="14">
        <v>2023</v>
      </c>
      <c r="B110" s="21">
        <v>44986</v>
      </c>
      <c r="C110" s="15" t="s">
        <v>11</v>
      </c>
      <c r="D110" s="15" t="s">
        <v>17</v>
      </c>
      <c r="E110" s="15" t="s">
        <v>13</v>
      </c>
      <c r="F110" s="15">
        <v>64486024</v>
      </c>
      <c r="G110" s="15">
        <v>85727</v>
      </c>
      <c r="H110" s="15">
        <v>38128420</v>
      </c>
      <c r="I110" s="15">
        <v>23702428</v>
      </c>
      <c r="J110" s="15"/>
      <c r="K110" s="19"/>
    </row>
    <row r="111" spans="1:11" x14ac:dyDescent="0.2">
      <c r="A111" s="16">
        <v>2023</v>
      </c>
      <c r="B111" s="22">
        <v>44986</v>
      </c>
      <c r="C111" s="17" t="s">
        <v>11</v>
      </c>
      <c r="D111" s="17" t="s">
        <v>18</v>
      </c>
      <c r="E111" s="17" t="s">
        <v>13</v>
      </c>
      <c r="F111" s="17">
        <v>168918959</v>
      </c>
      <c r="G111" s="17">
        <v>226259</v>
      </c>
      <c r="H111" s="17"/>
      <c r="I111" s="17"/>
      <c r="J111" s="17"/>
      <c r="K111" s="20"/>
    </row>
    <row r="112" spans="1:11" x14ac:dyDescent="0.2">
      <c r="A112" s="14">
        <v>2023</v>
      </c>
      <c r="B112" s="21">
        <v>44986</v>
      </c>
      <c r="C112" s="15" t="s">
        <v>11</v>
      </c>
      <c r="D112" s="15" t="s">
        <v>19</v>
      </c>
      <c r="E112" s="15" t="s">
        <v>13</v>
      </c>
      <c r="F112" s="15"/>
      <c r="G112" s="15">
        <v>757304</v>
      </c>
      <c r="H112" s="15"/>
      <c r="I112" s="15"/>
      <c r="J112" s="15"/>
      <c r="K112" s="19"/>
    </row>
    <row r="113" spans="1:11" x14ac:dyDescent="0.2">
      <c r="A113" s="16">
        <v>2023</v>
      </c>
      <c r="B113" s="22">
        <v>44986</v>
      </c>
      <c r="C113" s="17" t="s">
        <v>11</v>
      </c>
      <c r="D113" s="17" t="s">
        <v>19</v>
      </c>
      <c r="E113" s="17" t="s">
        <v>20</v>
      </c>
      <c r="F113" s="17"/>
      <c r="G113" s="17">
        <v>6762</v>
      </c>
      <c r="H113" s="17"/>
      <c r="I113" s="17"/>
      <c r="J113" s="17"/>
      <c r="K113" s="20"/>
    </row>
    <row r="114" spans="1:11" x14ac:dyDescent="0.2">
      <c r="A114" s="14">
        <v>2023</v>
      </c>
      <c r="B114" s="21">
        <v>44986</v>
      </c>
      <c r="C114" s="15" t="s">
        <v>11</v>
      </c>
      <c r="D114" s="15" t="s">
        <v>21</v>
      </c>
      <c r="E114" s="15" t="s">
        <v>16</v>
      </c>
      <c r="F114" s="15"/>
      <c r="G114" s="15"/>
      <c r="H114" s="15"/>
      <c r="I114" s="15"/>
      <c r="J114" s="15">
        <v>2081986</v>
      </c>
      <c r="K114" s="19">
        <v>344350</v>
      </c>
    </row>
    <row r="115" spans="1:11" x14ac:dyDescent="0.2">
      <c r="A115" s="16">
        <v>2023</v>
      </c>
      <c r="B115" s="22">
        <v>45017</v>
      </c>
      <c r="C115" s="17" t="s">
        <v>11</v>
      </c>
      <c r="D115" s="17" t="s">
        <v>12</v>
      </c>
      <c r="E115" s="17" t="s">
        <v>13</v>
      </c>
      <c r="F115" s="17">
        <v>33261777</v>
      </c>
      <c r="G115" s="17">
        <v>1742</v>
      </c>
      <c r="H115" s="17">
        <v>32243272</v>
      </c>
      <c r="I115" s="17">
        <v>31916081</v>
      </c>
      <c r="J115" s="17"/>
      <c r="K115" s="20"/>
    </row>
    <row r="116" spans="1:11" x14ac:dyDescent="0.2">
      <c r="A116" s="14">
        <v>2023</v>
      </c>
      <c r="B116" s="21">
        <v>45017</v>
      </c>
      <c r="C116" s="15" t="s">
        <v>11</v>
      </c>
      <c r="D116" s="15" t="s">
        <v>14</v>
      </c>
      <c r="E116" s="15" t="s">
        <v>13</v>
      </c>
      <c r="F116" s="15">
        <v>185151583</v>
      </c>
      <c r="G116" s="15">
        <v>64149</v>
      </c>
      <c r="H116" s="15"/>
      <c r="I116" s="15"/>
      <c r="J116" s="15"/>
      <c r="K116" s="19"/>
    </row>
    <row r="117" spans="1:11" x14ac:dyDescent="0.2">
      <c r="A117" s="16">
        <v>2023</v>
      </c>
      <c r="B117" s="22">
        <v>45017</v>
      </c>
      <c r="C117" s="17" t="s">
        <v>11</v>
      </c>
      <c r="D117" s="17" t="s">
        <v>14</v>
      </c>
      <c r="E117" s="17" t="s">
        <v>20</v>
      </c>
      <c r="F117" s="17">
        <v>44918440</v>
      </c>
      <c r="G117" s="17">
        <v>20138</v>
      </c>
      <c r="H117" s="17"/>
      <c r="I117" s="17"/>
      <c r="J117" s="17"/>
      <c r="K117" s="20"/>
    </row>
    <row r="118" spans="1:11" x14ac:dyDescent="0.2">
      <c r="A118" s="14">
        <v>2023</v>
      </c>
      <c r="B118" s="21">
        <v>45017</v>
      </c>
      <c r="C118" s="15" t="s">
        <v>11</v>
      </c>
      <c r="D118" s="15" t="s">
        <v>15</v>
      </c>
      <c r="E118" s="15" t="s">
        <v>16</v>
      </c>
      <c r="F118" s="15"/>
      <c r="G118" s="15"/>
      <c r="H118" s="15"/>
      <c r="I118" s="15"/>
      <c r="J118" s="15">
        <v>547076</v>
      </c>
      <c r="K118" s="19">
        <v>206482</v>
      </c>
    </row>
    <row r="119" spans="1:11" x14ac:dyDescent="0.2">
      <c r="A119" s="16">
        <v>2023</v>
      </c>
      <c r="B119" s="22">
        <v>45017</v>
      </c>
      <c r="C119" s="17" t="s">
        <v>11</v>
      </c>
      <c r="D119" s="17" t="s">
        <v>17</v>
      </c>
      <c r="E119" s="17" t="s">
        <v>13</v>
      </c>
      <c r="F119" s="17">
        <v>49184508</v>
      </c>
      <c r="G119" s="17">
        <v>61042</v>
      </c>
      <c r="H119" s="17">
        <v>28262721</v>
      </c>
      <c r="I119" s="17">
        <v>17618862</v>
      </c>
      <c r="J119" s="17"/>
      <c r="K119" s="20"/>
    </row>
    <row r="120" spans="1:11" x14ac:dyDescent="0.2">
      <c r="A120" s="14">
        <v>2023</v>
      </c>
      <c r="B120" s="21">
        <v>45017</v>
      </c>
      <c r="C120" s="15" t="s">
        <v>11</v>
      </c>
      <c r="D120" s="15" t="s">
        <v>18</v>
      </c>
      <c r="E120" s="15" t="s">
        <v>13</v>
      </c>
      <c r="F120" s="15">
        <v>177169679</v>
      </c>
      <c r="G120" s="15">
        <v>246884</v>
      </c>
      <c r="H120" s="15"/>
      <c r="I120" s="15"/>
      <c r="J120" s="15"/>
      <c r="K120" s="19"/>
    </row>
    <row r="121" spans="1:11" x14ac:dyDescent="0.2">
      <c r="A121" s="16">
        <v>2023</v>
      </c>
      <c r="B121" s="22">
        <v>45017</v>
      </c>
      <c r="C121" s="17" t="s">
        <v>11</v>
      </c>
      <c r="D121" s="17" t="s">
        <v>19</v>
      </c>
      <c r="E121" s="17" t="s">
        <v>13</v>
      </c>
      <c r="F121" s="17"/>
      <c r="G121" s="17">
        <v>869185</v>
      </c>
      <c r="H121" s="17"/>
      <c r="I121" s="17"/>
      <c r="J121" s="17"/>
      <c r="K121" s="20"/>
    </row>
    <row r="122" spans="1:11" x14ac:dyDescent="0.2">
      <c r="A122" s="14">
        <v>2023</v>
      </c>
      <c r="B122" s="21">
        <v>45017</v>
      </c>
      <c r="C122" s="15" t="s">
        <v>11</v>
      </c>
      <c r="D122" s="15" t="s">
        <v>19</v>
      </c>
      <c r="E122" s="15" t="s">
        <v>20</v>
      </c>
      <c r="F122" s="15"/>
      <c r="G122" s="15">
        <v>8986</v>
      </c>
      <c r="H122" s="15"/>
      <c r="I122" s="15"/>
      <c r="J122" s="15"/>
      <c r="K122" s="19"/>
    </row>
    <row r="123" spans="1:11" x14ac:dyDescent="0.2">
      <c r="A123" s="16">
        <v>2023</v>
      </c>
      <c r="B123" s="22">
        <v>45017</v>
      </c>
      <c r="C123" s="17" t="s">
        <v>11</v>
      </c>
      <c r="D123" s="17" t="s">
        <v>21</v>
      </c>
      <c r="E123" s="17" t="s">
        <v>16</v>
      </c>
      <c r="F123" s="17"/>
      <c r="G123" s="17"/>
      <c r="H123" s="17"/>
      <c r="I123" s="17"/>
      <c r="J123" s="17">
        <v>2392677</v>
      </c>
      <c r="K123" s="20">
        <v>490890</v>
      </c>
    </row>
    <row r="124" spans="1:11" x14ac:dyDescent="0.2">
      <c r="A124" s="14">
        <v>2023</v>
      </c>
      <c r="B124" s="21">
        <v>45017</v>
      </c>
      <c r="C124" s="15" t="s">
        <v>11</v>
      </c>
      <c r="D124" s="15" t="s">
        <v>21</v>
      </c>
      <c r="E124" s="15" t="s">
        <v>20</v>
      </c>
      <c r="F124" s="15"/>
      <c r="G124" s="15"/>
      <c r="H124" s="15"/>
      <c r="I124" s="15"/>
      <c r="J124" s="15">
        <v>594842</v>
      </c>
      <c r="K124" s="19">
        <v>66892</v>
      </c>
    </row>
    <row r="125" spans="1:11" x14ac:dyDescent="0.2">
      <c r="A125" s="16">
        <v>2023</v>
      </c>
      <c r="B125" s="22">
        <v>45047</v>
      </c>
      <c r="C125" s="17" t="s">
        <v>11</v>
      </c>
      <c r="D125" s="17" t="s">
        <v>12</v>
      </c>
      <c r="E125" s="17" t="s">
        <v>13</v>
      </c>
      <c r="F125" s="17">
        <v>33805357</v>
      </c>
      <c r="G125" s="17">
        <v>1235</v>
      </c>
      <c r="H125" s="17">
        <v>32928085</v>
      </c>
      <c r="I125" s="17">
        <v>32625837</v>
      </c>
      <c r="J125" s="17"/>
      <c r="K125" s="20"/>
    </row>
    <row r="126" spans="1:11" x14ac:dyDescent="0.2">
      <c r="A126" s="14">
        <v>2023</v>
      </c>
      <c r="B126" s="21">
        <v>45047</v>
      </c>
      <c r="C126" s="15" t="s">
        <v>11</v>
      </c>
      <c r="D126" s="15" t="s">
        <v>14</v>
      </c>
      <c r="E126" s="15" t="s">
        <v>13</v>
      </c>
      <c r="F126" s="15">
        <v>300845562</v>
      </c>
      <c r="G126" s="15">
        <v>93586</v>
      </c>
      <c r="H126" s="15"/>
      <c r="I126" s="15"/>
      <c r="J126" s="15"/>
      <c r="K126" s="19"/>
    </row>
    <row r="127" spans="1:11" x14ac:dyDescent="0.2">
      <c r="A127" s="16">
        <v>2023</v>
      </c>
      <c r="B127" s="22">
        <v>45047</v>
      </c>
      <c r="C127" s="17" t="s">
        <v>11</v>
      </c>
      <c r="D127" s="17" t="s">
        <v>14</v>
      </c>
      <c r="E127" s="17" t="s">
        <v>20</v>
      </c>
      <c r="F127" s="17">
        <v>45247597</v>
      </c>
      <c r="G127" s="17">
        <v>18625</v>
      </c>
      <c r="H127" s="17"/>
      <c r="I127" s="17"/>
      <c r="J127" s="17"/>
      <c r="K127" s="20"/>
    </row>
    <row r="128" spans="1:11" x14ac:dyDescent="0.2">
      <c r="A128" s="14">
        <v>2023</v>
      </c>
      <c r="B128" s="21">
        <v>45047</v>
      </c>
      <c r="C128" s="15" t="s">
        <v>11</v>
      </c>
      <c r="D128" s="15" t="s">
        <v>15</v>
      </c>
      <c r="E128" s="15" t="s">
        <v>16</v>
      </c>
      <c r="F128" s="15"/>
      <c r="G128" s="15"/>
      <c r="H128" s="15"/>
      <c r="I128" s="15"/>
      <c r="J128" s="15">
        <v>680609</v>
      </c>
      <c r="K128" s="19">
        <v>256015</v>
      </c>
    </row>
    <row r="129" spans="1:11" x14ac:dyDescent="0.2">
      <c r="A129" s="16">
        <v>2023</v>
      </c>
      <c r="B129" s="22">
        <v>45047</v>
      </c>
      <c r="C129" s="17" t="s">
        <v>11</v>
      </c>
      <c r="D129" s="17" t="s">
        <v>17</v>
      </c>
      <c r="E129" s="17" t="s">
        <v>13</v>
      </c>
      <c r="F129" s="17">
        <v>50194894</v>
      </c>
      <c r="G129" s="17">
        <v>59539</v>
      </c>
      <c r="H129" s="17">
        <v>25547285</v>
      </c>
      <c r="I129" s="17">
        <v>16721076</v>
      </c>
      <c r="J129" s="17"/>
      <c r="K129" s="20"/>
    </row>
    <row r="130" spans="1:11" x14ac:dyDescent="0.2">
      <c r="A130" s="14">
        <v>2023</v>
      </c>
      <c r="B130" s="21">
        <v>45047</v>
      </c>
      <c r="C130" s="15" t="s">
        <v>11</v>
      </c>
      <c r="D130" s="15" t="s">
        <v>18</v>
      </c>
      <c r="E130" s="15" t="s">
        <v>13</v>
      </c>
      <c r="F130" s="15">
        <v>177549379</v>
      </c>
      <c r="G130" s="15">
        <v>261776</v>
      </c>
      <c r="H130" s="15"/>
      <c r="I130" s="15"/>
      <c r="J130" s="15"/>
      <c r="K130" s="19"/>
    </row>
    <row r="131" spans="1:11" x14ac:dyDescent="0.2">
      <c r="A131" s="16">
        <v>2023</v>
      </c>
      <c r="B131" s="22">
        <v>45047</v>
      </c>
      <c r="C131" s="17" t="s">
        <v>11</v>
      </c>
      <c r="D131" s="17" t="s">
        <v>19</v>
      </c>
      <c r="E131" s="17" t="s">
        <v>13</v>
      </c>
      <c r="F131" s="17"/>
      <c r="G131" s="17">
        <v>834280</v>
      </c>
      <c r="H131" s="17"/>
      <c r="I131" s="17"/>
      <c r="J131" s="17"/>
      <c r="K131" s="20"/>
    </row>
    <row r="132" spans="1:11" x14ac:dyDescent="0.2">
      <c r="A132" s="14">
        <v>2023</v>
      </c>
      <c r="B132" s="21">
        <v>45047</v>
      </c>
      <c r="C132" s="15" t="s">
        <v>11</v>
      </c>
      <c r="D132" s="15" t="s">
        <v>19</v>
      </c>
      <c r="E132" s="15" t="s">
        <v>20</v>
      </c>
      <c r="F132" s="15"/>
      <c r="G132" s="15">
        <v>10174</v>
      </c>
      <c r="H132" s="15"/>
      <c r="I132" s="15"/>
      <c r="J132" s="15"/>
      <c r="K132" s="19"/>
    </row>
    <row r="133" spans="1:11" x14ac:dyDescent="0.2">
      <c r="A133" s="16">
        <v>2023</v>
      </c>
      <c r="B133" s="22">
        <v>45047</v>
      </c>
      <c r="C133" s="17" t="s">
        <v>11</v>
      </c>
      <c r="D133" s="17" t="s">
        <v>21</v>
      </c>
      <c r="E133" s="17" t="s">
        <v>16</v>
      </c>
      <c r="F133" s="17"/>
      <c r="G133" s="17"/>
      <c r="H133" s="17"/>
      <c r="I133" s="17"/>
      <c r="J133" s="17">
        <v>264859</v>
      </c>
      <c r="K133" s="20">
        <v>526282</v>
      </c>
    </row>
    <row r="134" spans="1:11" x14ac:dyDescent="0.2">
      <c r="A134" s="14">
        <v>2023</v>
      </c>
      <c r="B134" s="21">
        <v>45047</v>
      </c>
      <c r="C134" s="15" t="s">
        <v>11</v>
      </c>
      <c r="D134" s="15" t="s">
        <v>21</v>
      </c>
      <c r="E134" s="15" t="s">
        <v>20</v>
      </c>
      <c r="F134" s="15"/>
      <c r="G134" s="15"/>
      <c r="H134" s="15"/>
      <c r="I134" s="15"/>
      <c r="J134" s="15">
        <v>771665</v>
      </c>
      <c r="K134" s="19">
        <v>129031</v>
      </c>
    </row>
    <row r="135" spans="1:11" x14ac:dyDescent="0.2">
      <c r="A135" s="16">
        <v>2023</v>
      </c>
      <c r="B135" s="22">
        <v>45078</v>
      </c>
      <c r="C135" s="17" t="s">
        <v>11</v>
      </c>
      <c r="D135" s="17" t="s">
        <v>12</v>
      </c>
      <c r="E135" s="17" t="s">
        <v>13</v>
      </c>
      <c r="F135" s="17">
        <v>33828669</v>
      </c>
      <c r="G135" s="17">
        <v>1261</v>
      </c>
      <c r="H135" s="17">
        <v>32941634</v>
      </c>
      <c r="I135" s="17">
        <v>32597267</v>
      </c>
      <c r="J135" s="17"/>
      <c r="K135" s="20"/>
    </row>
    <row r="136" spans="1:11" x14ac:dyDescent="0.2">
      <c r="A136" s="14">
        <v>2023</v>
      </c>
      <c r="B136" s="21">
        <v>45078</v>
      </c>
      <c r="C136" s="15" t="s">
        <v>11</v>
      </c>
      <c r="D136" s="15" t="s">
        <v>14</v>
      </c>
      <c r="E136" s="15" t="s">
        <v>13</v>
      </c>
      <c r="F136" s="15">
        <v>201456624</v>
      </c>
      <c r="G136" s="15">
        <v>68308</v>
      </c>
      <c r="H136" s="15"/>
      <c r="I136" s="15"/>
      <c r="J136" s="15"/>
      <c r="K136" s="19"/>
    </row>
    <row r="137" spans="1:11" x14ac:dyDescent="0.2">
      <c r="A137" s="16">
        <v>2023</v>
      </c>
      <c r="B137" s="22">
        <v>45078</v>
      </c>
      <c r="C137" s="17" t="s">
        <v>11</v>
      </c>
      <c r="D137" s="17" t="s">
        <v>14</v>
      </c>
      <c r="E137" s="17" t="s">
        <v>20</v>
      </c>
      <c r="F137" s="17">
        <v>24305476</v>
      </c>
      <c r="G137" s="17">
        <v>12088</v>
      </c>
      <c r="H137" s="17"/>
      <c r="I137" s="17"/>
      <c r="J137" s="17"/>
      <c r="K137" s="20"/>
    </row>
    <row r="138" spans="1:11" x14ac:dyDescent="0.2">
      <c r="A138" s="14">
        <v>2023</v>
      </c>
      <c r="B138" s="21">
        <v>45078</v>
      </c>
      <c r="C138" s="15" t="s">
        <v>11</v>
      </c>
      <c r="D138" s="15" t="s">
        <v>15</v>
      </c>
      <c r="E138" s="15" t="s">
        <v>16</v>
      </c>
      <c r="F138" s="15"/>
      <c r="G138" s="15"/>
      <c r="H138" s="15"/>
      <c r="I138" s="15"/>
      <c r="J138" s="15">
        <v>819762</v>
      </c>
      <c r="K138" s="19">
        <v>303568</v>
      </c>
    </row>
    <row r="139" spans="1:11" x14ac:dyDescent="0.2">
      <c r="A139" s="16">
        <v>2023</v>
      </c>
      <c r="B139" s="22">
        <v>45078</v>
      </c>
      <c r="C139" s="17" t="s">
        <v>11</v>
      </c>
      <c r="D139" s="17" t="s">
        <v>17</v>
      </c>
      <c r="E139" s="17" t="s">
        <v>13</v>
      </c>
      <c r="F139" s="17">
        <v>37647263</v>
      </c>
      <c r="G139" s="17">
        <v>39345</v>
      </c>
      <c r="H139" s="17">
        <v>17163453</v>
      </c>
      <c r="I139" s="17">
        <v>12155251</v>
      </c>
      <c r="J139" s="17"/>
      <c r="K139" s="20"/>
    </row>
    <row r="140" spans="1:11" x14ac:dyDescent="0.2">
      <c r="A140" s="14">
        <v>2023</v>
      </c>
      <c r="B140" s="21">
        <v>45078</v>
      </c>
      <c r="C140" s="15" t="s">
        <v>11</v>
      </c>
      <c r="D140" s="15" t="s">
        <v>18</v>
      </c>
      <c r="E140" s="15" t="s">
        <v>13</v>
      </c>
      <c r="F140" s="15">
        <v>172300123</v>
      </c>
      <c r="G140" s="15">
        <v>254309</v>
      </c>
      <c r="H140" s="15"/>
      <c r="I140" s="15"/>
      <c r="J140" s="15"/>
      <c r="K140" s="19"/>
    </row>
    <row r="141" spans="1:11" x14ac:dyDescent="0.2">
      <c r="A141" s="16">
        <v>2023</v>
      </c>
      <c r="B141" s="22">
        <v>45078</v>
      </c>
      <c r="C141" s="17" t="s">
        <v>11</v>
      </c>
      <c r="D141" s="17" t="s">
        <v>19</v>
      </c>
      <c r="E141" s="17" t="s">
        <v>13</v>
      </c>
      <c r="F141" s="17"/>
      <c r="G141" s="17">
        <v>837304</v>
      </c>
      <c r="H141" s="17"/>
      <c r="I141" s="17"/>
      <c r="J141" s="17"/>
      <c r="K141" s="20"/>
    </row>
    <row r="142" spans="1:11" x14ac:dyDescent="0.2">
      <c r="A142" s="14">
        <v>2023</v>
      </c>
      <c r="B142" s="21">
        <v>45078</v>
      </c>
      <c r="C142" s="15" t="s">
        <v>11</v>
      </c>
      <c r="D142" s="15" t="s">
        <v>19</v>
      </c>
      <c r="E142" s="15" t="s">
        <v>20</v>
      </c>
      <c r="F142" s="15"/>
      <c r="G142" s="15">
        <v>12142</v>
      </c>
      <c r="H142" s="15"/>
      <c r="I142" s="15"/>
      <c r="J142" s="15"/>
      <c r="K142" s="19"/>
    </row>
    <row r="143" spans="1:11" x14ac:dyDescent="0.2">
      <c r="A143" s="16">
        <v>2023</v>
      </c>
      <c r="B143" s="22">
        <v>45078</v>
      </c>
      <c r="C143" s="17" t="s">
        <v>11</v>
      </c>
      <c r="D143" s="17" t="s">
        <v>21</v>
      </c>
      <c r="E143" s="17" t="s">
        <v>16</v>
      </c>
      <c r="F143" s="17"/>
      <c r="G143" s="17"/>
      <c r="H143" s="17"/>
      <c r="I143" s="17"/>
      <c r="J143" s="17">
        <v>2859044</v>
      </c>
      <c r="K143" s="20">
        <v>562219</v>
      </c>
    </row>
    <row r="144" spans="1:11" x14ac:dyDescent="0.2">
      <c r="A144" s="14">
        <v>2023</v>
      </c>
      <c r="B144" s="21">
        <v>45078</v>
      </c>
      <c r="C144" s="15" t="s">
        <v>11</v>
      </c>
      <c r="D144" s="15" t="s">
        <v>21</v>
      </c>
      <c r="E144" s="15" t="s">
        <v>20</v>
      </c>
      <c r="F144" s="15"/>
      <c r="G144" s="15"/>
      <c r="H144" s="15"/>
      <c r="I144" s="15"/>
      <c r="J144" s="15">
        <v>885872</v>
      </c>
      <c r="K144" s="19">
        <v>160001</v>
      </c>
    </row>
    <row r="145" spans="1:11" x14ac:dyDescent="0.2">
      <c r="A145" s="16">
        <v>2023</v>
      </c>
      <c r="B145" s="22">
        <v>45108</v>
      </c>
      <c r="C145" s="17" t="s">
        <v>11</v>
      </c>
      <c r="D145" s="17" t="s">
        <v>12</v>
      </c>
      <c r="E145" s="17" t="s">
        <v>13</v>
      </c>
      <c r="F145" s="17">
        <v>25905393</v>
      </c>
      <c r="G145" s="17">
        <v>675</v>
      </c>
      <c r="H145" s="17">
        <v>25199642</v>
      </c>
      <c r="I145" s="17">
        <v>24929568</v>
      </c>
      <c r="J145" s="17"/>
      <c r="K145" s="20"/>
    </row>
    <row r="146" spans="1:11" x14ac:dyDescent="0.2">
      <c r="A146" s="14">
        <v>2023</v>
      </c>
      <c r="B146" s="21">
        <v>45108</v>
      </c>
      <c r="C146" s="15" t="s">
        <v>11</v>
      </c>
      <c r="D146" s="15" t="s">
        <v>14</v>
      </c>
      <c r="E146" s="15" t="s">
        <v>13</v>
      </c>
      <c r="F146" s="15">
        <v>268816612</v>
      </c>
      <c r="G146" s="15">
        <v>83186</v>
      </c>
      <c r="H146" s="15"/>
      <c r="I146" s="15"/>
      <c r="J146" s="15"/>
      <c r="K146" s="19"/>
    </row>
    <row r="147" spans="1:11" x14ac:dyDescent="0.2">
      <c r="A147" s="16">
        <v>2023</v>
      </c>
      <c r="B147" s="22">
        <v>45108</v>
      </c>
      <c r="C147" s="17" t="s">
        <v>11</v>
      </c>
      <c r="D147" s="17" t="s">
        <v>14</v>
      </c>
      <c r="E147" s="17" t="s">
        <v>20</v>
      </c>
      <c r="F147" s="17">
        <v>12662640</v>
      </c>
      <c r="G147" s="17">
        <v>6309</v>
      </c>
      <c r="H147" s="17"/>
      <c r="I147" s="17"/>
      <c r="J147" s="17"/>
      <c r="K147" s="20"/>
    </row>
    <row r="148" spans="1:11" x14ac:dyDescent="0.2">
      <c r="A148" s="14">
        <v>2023</v>
      </c>
      <c r="B148" s="21">
        <v>45108</v>
      </c>
      <c r="C148" s="15" t="s">
        <v>11</v>
      </c>
      <c r="D148" s="15" t="s">
        <v>15</v>
      </c>
      <c r="E148" s="15" t="s">
        <v>16</v>
      </c>
      <c r="F148" s="15"/>
      <c r="G148" s="15"/>
      <c r="H148" s="15"/>
      <c r="I148" s="15"/>
      <c r="J148" s="15">
        <v>947767</v>
      </c>
      <c r="K148" s="19">
        <v>343533</v>
      </c>
    </row>
    <row r="149" spans="1:11" x14ac:dyDescent="0.2">
      <c r="A149" s="16">
        <v>2023</v>
      </c>
      <c r="B149" s="22">
        <v>45108</v>
      </c>
      <c r="C149" s="17" t="s">
        <v>11</v>
      </c>
      <c r="D149" s="17" t="s">
        <v>17</v>
      </c>
      <c r="E149" s="17" t="s">
        <v>13</v>
      </c>
      <c r="F149" s="17">
        <v>43519257</v>
      </c>
      <c r="G149" s="17">
        <v>52914</v>
      </c>
      <c r="H149" s="17">
        <v>20481577</v>
      </c>
      <c r="I149" s="17">
        <v>13618074</v>
      </c>
      <c r="J149" s="17"/>
      <c r="K149" s="20"/>
    </row>
    <row r="150" spans="1:11" x14ac:dyDescent="0.2">
      <c r="A150" s="14">
        <v>2023</v>
      </c>
      <c r="B150" s="21">
        <v>45108</v>
      </c>
      <c r="C150" s="15" t="s">
        <v>11</v>
      </c>
      <c r="D150" s="15" t="s">
        <v>18</v>
      </c>
      <c r="E150" s="15" t="s">
        <v>13</v>
      </c>
      <c r="F150" s="15">
        <v>190434184</v>
      </c>
      <c r="G150" s="15">
        <v>285506</v>
      </c>
      <c r="H150" s="15"/>
      <c r="I150" s="15"/>
      <c r="J150" s="15"/>
      <c r="K150" s="19"/>
    </row>
    <row r="151" spans="1:11" x14ac:dyDescent="0.2">
      <c r="A151" s="16">
        <v>2023</v>
      </c>
      <c r="B151" s="22">
        <v>45108</v>
      </c>
      <c r="C151" s="17" t="s">
        <v>11</v>
      </c>
      <c r="D151" s="17" t="s">
        <v>19</v>
      </c>
      <c r="E151" s="17" t="s">
        <v>13</v>
      </c>
      <c r="F151" s="17"/>
      <c r="G151" s="17">
        <v>848158</v>
      </c>
      <c r="H151" s="17"/>
      <c r="I151" s="17"/>
      <c r="J151" s="17"/>
      <c r="K151" s="20"/>
    </row>
    <row r="152" spans="1:11" x14ac:dyDescent="0.2">
      <c r="A152" s="14">
        <v>2023</v>
      </c>
      <c r="B152" s="21">
        <v>45108</v>
      </c>
      <c r="C152" s="15" t="s">
        <v>11</v>
      </c>
      <c r="D152" s="15" t="s">
        <v>19</v>
      </c>
      <c r="E152" s="15" t="s">
        <v>20</v>
      </c>
      <c r="F152" s="15"/>
      <c r="G152" s="15">
        <v>8654</v>
      </c>
      <c r="H152" s="15"/>
      <c r="I152" s="15"/>
      <c r="J152" s="15"/>
      <c r="K152" s="19"/>
    </row>
    <row r="153" spans="1:11" x14ac:dyDescent="0.2">
      <c r="A153" s="16">
        <v>2023</v>
      </c>
      <c r="B153" s="22">
        <v>45108</v>
      </c>
      <c r="C153" s="17" t="s">
        <v>11</v>
      </c>
      <c r="D153" s="17" t="s">
        <v>21</v>
      </c>
      <c r="E153" s="17" t="s">
        <v>16</v>
      </c>
      <c r="F153" s="17"/>
      <c r="G153" s="17"/>
      <c r="H153" s="17"/>
      <c r="I153" s="17"/>
      <c r="J153" s="17">
        <v>3205663</v>
      </c>
      <c r="K153" s="20">
        <v>613946</v>
      </c>
    </row>
    <row r="154" spans="1:11" x14ac:dyDescent="0.2">
      <c r="A154" s="14">
        <v>2023</v>
      </c>
      <c r="B154" s="21">
        <v>45108</v>
      </c>
      <c r="C154" s="15" t="s">
        <v>11</v>
      </c>
      <c r="D154" s="15" t="s">
        <v>21</v>
      </c>
      <c r="E154" s="15" t="s">
        <v>20</v>
      </c>
      <c r="F154" s="15"/>
      <c r="G154" s="15"/>
      <c r="H154" s="15"/>
      <c r="I154" s="15"/>
      <c r="J154" s="15">
        <v>966646</v>
      </c>
      <c r="K154" s="19">
        <v>183479</v>
      </c>
    </row>
    <row r="155" spans="1:11" x14ac:dyDescent="0.2">
      <c r="A155" s="16">
        <v>2023</v>
      </c>
      <c r="B155" s="22">
        <v>45139</v>
      </c>
      <c r="C155" s="17" t="s">
        <v>11</v>
      </c>
      <c r="D155" s="17" t="s">
        <v>12</v>
      </c>
      <c r="E155" s="17" t="s">
        <v>13</v>
      </c>
      <c r="F155" s="17">
        <v>24993904</v>
      </c>
      <c r="G155" s="17">
        <v>2872</v>
      </c>
      <c r="H155" s="17">
        <v>24182337</v>
      </c>
      <c r="I155" s="17">
        <v>23900159</v>
      </c>
      <c r="J155" s="17"/>
      <c r="K155" s="20"/>
    </row>
    <row r="156" spans="1:11" x14ac:dyDescent="0.2">
      <c r="A156" s="14">
        <v>2023</v>
      </c>
      <c r="B156" s="21">
        <v>45139</v>
      </c>
      <c r="C156" s="15" t="s">
        <v>11</v>
      </c>
      <c r="D156" s="15" t="s">
        <v>14</v>
      </c>
      <c r="E156" s="15" t="s">
        <v>13</v>
      </c>
      <c r="F156" s="15">
        <v>203336203</v>
      </c>
      <c r="G156" s="15">
        <v>67716</v>
      </c>
      <c r="H156" s="15"/>
      <c r="I156" s="15"/>
      <c r="J156" s="15"/>
      <c r="K156" s="19"/>
    </row>
    <row r="157" spans="1:11" x14ac:dyDescent="0.2">
      <c r="A157" s="16">
        <v>2023</v>
      </c>
      <c r="B157" s="22">
        <v>45139</v>
      </c>
      <c r="C157" s="17" t="s">
        <v>11</v>
      </c>
      <c r="D157" s="17" t="s">
        <v>14</v>
      </c>
      <c r="E157" s="17" t="s">
        <v>20</v>
      </c>
      <c r="F157" s="17">
        <v>32498292</v>
      </c>
      <c r="G157" s="17">
        <v>15660</v>
      </c>
      <c r="H157" s="17"/>
      <c r="I157" s="17"/>
      <c r="J157" s="17"/>
      <c r="K157" s="20"/>
    </row>
    <row r="158" spans="1:11" x14ac:dyDescent="0.2">
      <c r="A158" s="14">
        <v>2023</v>
      </c>
      <c r="B158" s="21">
        <v>45139</v>
      </c>
      <c r="C158" s="15" t="s">
        <v>11</v>
      </c>
      <c r="D158" s="15" t="s">
        <v>15</v>
      </c>
      <c r="E158" s="15" t="s">
        <v>16</v>
      </c>
      <c r="F158" s="15"/>
      <c r="G158" s="15"/>
      <c r="H158" s="15"/>
      <c r="I158" s="15"/>
      <c r="J158" s="15">
        <v>1072562</v>
      </c>
      <c r="K158" s="19">
        <v>377710</v>
      </c>
    </row>
    <row r="159" spans="1:11" x14ac:dyDescent="0.2">
      <c r="A159" s="16">
        <v>2023</v>
      </c>
      <c r="B159" s="22">
        <v>45139</v>
      </c>
      <c r="C159" s="17" t="s">
        <v>11</v>
      </c>
      <c r="D159" s="17" t="s">
        <v>17</v>
      </c>
      <c r="E159" s="17" t="s">
        <v>13</v>
      </c>
      <c r="F159" s="17">
        <v>40221067</v>
      </c>
      <c r="G159" s="17">
        <v>52420</v>
      </c>
      <c r="H159" s="17">
        <v>19195324</v>
      </c>
      <c r="I159" s="17">
        <v>12763631</v>
      </c>
      <c r="J159" s="17"/>
      <c r="K159" s="20"/>
    </row>
    <row r="160" spans="1:11" x14ac:dyDescent="0.2">
      <c r="A160" s="14">
        <v>2023</v>
      </c>
      <c r="B160" s="21">
        <v>45139</v>
      </c>
      <c r="C160" s="15" t="s">
        <v>11</v>
      </c>
      <c r="D160" s="15" t="s">
        <v>18</v>
      </c>
      <c r="E160" s="15" t="s">
        <v>13</v>
      </c>
      <c r="F160" s="15">
        <v>196129349</v>
      </c>
      <c r="G160" s="15">
        <v>282302</v>
      </c>
      <c r="H160" s="15"/>
      <c r="I160" s="15"/>
      <c r="J160" s="15"/>
      <c r="K160" s="19"/>
    </row>
    <row r="161" spans="1:11" x14ac:dyDescent="0.2">
      <c r="A161" s="16">
        <v>2023</v>
      </c>
      <c r="B161" s="22">
        <v>45139</v>
      </c>
      <c r="C161" s="17" t="s">
        <v>11</v>
      </c>
      <c r="D161" s="17" t="s">
        <v>19</v>
      </c>
      <c r="E161" s="17" t="s">
        <v>13</v>
      </c>
      <c r="F161" s="17"/>
      <c r="G161" s="17">
        <v>750605</v>
      </c>
      <c r="H161" s="17"/>
      <c r="I161" s="17"/>
      <c r="J161" s="17"/>
      <c r="K161" s="20"/>
    </row>
    <row r="162" spans="1:11" x14ac:dyDescent="0.2">
      <c r="A162" s="14">
        <v>2023</v>
      </c>
      <c r="B162" s="21">
        <v>45139</v>
      </c>
      <c r="C162" s="15" t="s">
        <v>11</v>
      </c>
      <c r="D162" s="15" t="s">
        <v>19</v>
      </c>
      <c r="E162" s="15" t="s">
        <v>20</v>
      </c>
      <c r="F162" s="15"/>
      <c r="G162" s="15">
        <v>7208</v>
      </c>
      <c r="H162" s="15"/>
      <c r="I162" s="15"/>
      <c r="J162" s="15"/>
      <c r="K162" s="19"/>
    </row>
    <row r="163" spans="1:11" x14ac:dyDescent="0.2">
      <c r="A163" s="16">
        <v>2023</v>
      </c>
      <c r="B163" s="22">
        <v>45139</v>
      </c>
      <c r="C163" s="17" t="s">
        <v>11</v>
      </c>
      <c r="D163" s="17" t="s">
        <v>21</v>
      </c>
      <c r="E163" s="17" t="s">
        <v>16</v>
      </c>
      <c r="F163" s="17"/>
      <c r="G163" s="17"/>
      <c r="H163" s="17"/>
      <c r="I163" s="17"/>
      <c r="J163" s="17">
        <v>3426410</v>
      </c>
      <c r="K163" s="20">
        <v>639410</v>
      </c>
    </row>
    <row r="164" spans="1:11" x14ac:dyDescent="0.2">
      <c r="A164" s="14">
        <v>2023</v>
      </c>
      <c r="B164" s="21">
        <v>45139</v>
      </c>
      <c r="C164" s="15" t="s">
        <v>11</v>
      </c>
      <c r="D164" s="15" t="s">
        <v>21</v>
      </c>
      <c r="E164" s="15" t="s">
        <v>20</v>
      </c>
      <c r="F164" s="15"/>
      <c r="G164" s="15"/>
      <c r="H164" s="15"/>
      <c r="I164" s="15"/>
      <c r="J164" s="15">
        <v>1221790</v>
      </c>
      <c r="K164" s="19">
        <v>208032</v>
      </c>
    </row>
    <row r="165" spans="1:11" x14ac:dyDescent="0.2">
      <c r="A165" s="16">
        <v>2023</v>
      </c>
      <c r="B165" s="22">
        <v>45170</v>
      </c>
      <c r="C165" s="17" t="s">
        <v>11</v>
      </c>
      <c r="D165" s="17" t="s">
        <v>12</v>
      </c>
      <c r="E165" s="17" t="s">
        <v>13</v>
      </c>
      <c r="F165" s="17">
        <v>20476713</v>
      </c>
      <c r="G165" s="17">
        <v>421</v>
      </c>
      <c r="H165" s="17">
        <v>19515395</v>
      </c>
      <c r="I165" s="17">
        <v>19781432</v>
      </c>
      <c r="J165" s="17"/>
      <c r="K165" s="20"/>
    </row>
    <row r="166" spans="1:11" x14ac:dyDescent="0.2">
      <c r="A166" s="14">
        <v>2023</v>
      </c>
      <c r="B166" s="21">
        <v>45170</v>
      </c>
      <c r="C166" s="15" t="s">
        <v>11</v>
      </c>
      <c r="D166" s="15" t="s">
        <v>14</v>
      </c>
      <c r="E166" s="15" t="s">
        <v>13</v>
      </c>
      <c r="F166" s="15">
        <v>173737343</v>
      </c>
      <c r="G166" s="15">
        <v>61067</v>
      </c>
      <c r="H166" s="15"/>
      <c r="I166" s="15"/>
      <c r="J166" s="15"/>
      <c r="K166" s="19"/>
    </row>
    <row r="167" spans="1:11" x14ac:dyDescent="0.2">
      <c r="A167" s="16">
        <v>2023</v>
      </c>
      <c r="B167" s="22">
        <v>45170</v>
      </c>
      <c r="C167" s="17" t="s">
        <v>11</v>
      </c>
      <c r="D167" s="17" t="s">
        <v>14</v>
      </c>
      <c r="E167" s="17" t="s">
        <v>20</v>
      </c>
      <c r="F167" s="17">
        <v>24727967</v>
      </c>
      <c r="G167" s="17">
        <v>12188</v>
      </c>
      <c r="H167" s="17"/>
      <c r="I167" s="17"/>
      <c r="J167" s="17"/>
      <c r="K167" s="20"/>
    </row>
    <row r="168" spans="1:11" x14ac:dyDescent="0.2">
      <c r="A168" s="14">
        <v>2023</v>
      </c>
      <c r="B168" s="21">
        <v>45170</v>
      </c>
      <c r="C168" s="15" t="s">
        <v>11</v>
      </c>
      <c r="D168" s="15" t="s">
        <v>15</v>
      </c>
      <c r="E168" s="15" t="s">
        <v>16</v>
      </c>
      <c r="F168" s="15"/>
      <c r="G168" s="15"/>
      <c r="H168" s="15"/>
      <c r="I168" s="15"/>
      <c r="J168" s="15">
        <v>1268794</v>
      </c>
      <c r="K168" s="19">
        <v>403693</v>
      </c>
    </row>
    <row r="169" spans="1:11" x14ac:dyDescent="0.2">
      <c r="A169" s="16">
        <v>2023</v>
      </c>
      <c r="B169" s="22">
        <v>45170</v>
      </c>
      <c r="C169" s="17" t="s">
        <v>11</v>
      </c>
      <c r="D169" s="17" t="s">
        <v>17</v>
      </c>
      <c r="E169" s="17" t="s">
        <v>13</v>
      </c>
      <c r="F169" s="17">
        <v>36982620</v>
      </c>
      <c r="G169" s="17">
        <v>54554</v>
      </c>
      <c r="H169" s="17">
        <v>12294834</v>
      </c>
      <c r="I169" s="17">
        <v>18726395</v>
      </c>
      <c r="J169" s="17"/>
      <c r="K169" s="20"/>
    </row>
    <row r="170" spans="1:11" x14ac:dyDescent="0.2">
      <c r="A170" s="14">
        <v>2023</v>
      </c>
      <c r="B170" s="21">
        <v>45170</v>
      </c>
      <c r="C170" s="15" t="s">
        <v>11</v>
      </c>
      <c r="D170" s="15" t="s">
        <v>18</v>
      </c>
      <c r="E170" s="15" t="s">
        <v>13</v>
      </c>
      <c r="F170" s="15">
        <v>185955924</v>
      </c>
      <c r="G170" s="15">
        <v>262657</v>
      </c>
      <c r="H170" s="15"/>
      <c r="I170" s="15"/>
      <c r="J170" s="15"/>
      <c r="K170" s="19"/>
    </row>
    <row r="171" spans="1:11" x14ac:dyDescent="0.2">
      <c r="A171" s="16">
        <v>2023</v>
      </c>
      <c r="B171" s="22">
        <v>45170</v>
      </c>
      <c r="C171" s="17" t="s">
        <v>11</v>
      </c>
      <c r="D171" s="17" t="s">
        <v>18</v>
      </c>
      <c r="E171" s="17" t="s">
        <v>20</v>
      </c>
      <c r="F171" s="17">
        <v>4730877</v>
      </c>
      <c r="G171" s="17">
        <v>10751</v>
      </c>
      <c r="H171" s="17"/>
      <c r="I171" s="17"/>
      <c r="J171" s="17"/>
      <c r="K171" s="20"/>
    </row>
    <row r="172" spans="1:11" x14ac:dyDescent="0.2">
      <c r="A172" s="14">
        <v>2023</v>
      </c>
      <c r="B172" s="21">
        <v>45170</v>
      </c>
      <c r="C172" s="15" t="s">
        <v>11</v>
      </c>
      <c r="D172" s="15" t="s">
        <v>19</v>
      </c>
      <c r="E172" s="15" t="s">
        <v>13</v>
      </c>
      <c r="F172" s="15"/>
      <c r="G172" s="15">
        <v>670146</v>
      </c>
      <c r="H172" s="15"/>
      <c r="I172" s="15"/>
      <c r="J172" s="15"/>
      <c r="K172" s="19"/>
    </row>
    <row r="173" spans="1:11" x14ac:dyDescent="0.2">
      <c r="A173" s="16">
        <v>2023</v>
      </c>
      <c r="B173" s="22">
        <v>45170</v>
      </c>
      <c r="C173" s="17" t="s">
        <v>11</v>
      </c>
      <c r="D173" s="17" t="s">
        <v>19</v>
      </c>
      <c r="E173" s="17" t="s">
        <v>20</v>
      </c>
      <c r="F173" s="17"/>
      <c r="G173" s="17">
        <v>6708</v>
      </c>
      <c r="H173" s="17"/>
      <c r="I173" s="17"/>
      <c r="J173" s="17"/>
      <c r="K173" s="20"/>
    </row>
    <row r="174" spans="1:11" x14ac:dyDescent="0.2">
      <c r="A174" s="14">
        <v>2023</v>
      </c>
      <c r="B174" s="21">
        <v>45170</v>
      </c>
      <c r="C174" s="15" t="s">
        <v>11</v>
      </c>
      <c r="D174" s="15" t="s">
        <v>21</v>
      </c>
      <c r="E174" s="15" t="s">
        <v>16</v>
      </c>
      <c r="F174" s="15"/>
      <c r="G174" s="15"/>
      <c r="H174" s="15"/>
      <c r="I174" s="15"/>
      <c r="J174" s="15">
        <v>3638128</v>
      </c>
      <c r="K174" s="19">
        <v>662791</v>
      </c>
    </row>
    <row r="175" spans="1:11" x14ac:dyDescent="0.2">
      <c r="A175" s="16">
        <v>2023</v>
      </c>
      <c r="B175" s="22">
        <v>45170</v>
      </c>
      <c r="C175" s="17" t="s">
        <v>11</v>
      </c>
      <c r="D175" s="17" t="s">
        <v>21</v>
      </c>
      <c r="E175" s="17" t="s">
        <v>20</v>
      </c>
      <c r="F175" s="17"/>
      <c r="G175" s="17"/>
      <c r="H175" s="17"/>
      <c r="I175" s="17"/>
      <c r="J175" s="17">
        <v>1252646</v>
      </c>
      <c r="K175" s="20">
        <v>221646</v>
      </c>
    </row>
    <row r="176" spans="1:11" x14ac:dyDescent="0.2">
      <c r="A176" s="14">
        <v>2023</v>
      </c>
      <c r="B176" s="21">
        <v>45200</v>
      </c>
      <c r="C176" s="15" t="s">
        <v>11</v>
      </c>
      <c r="D176" s="15" t="s">
        <v>12</v>
      </c>
      <c r="E176" s="15" t="s">
        <v>13</v>
      </c>
      <c r="F176" s="15">
        <v>24997430</v>
      </c>
      <c r="G176" s="15">
        <v>106</v>
      </c>
      <c r="H176" s="15">
        <v>15301829</v>
      </c>
      <c r="I176" s="15">
        <v>15539843</v>
      </c>
      <c r="J176" s="15"/>
      <c r="K176" s="19"/>
    </row>
    <row r="177" spans="1:11" x14ac:dyDescent="0.2">
      <c r="A177" s="16">
        <v>2023</v>
      </c>
      <c r="B177" s="22">
        <v>45200</v>
      </c>
      <c r="C177" s="17" t="s">
        <v>11</v>
      </c>
      <c r="D177" s="17" t="s">
        <v>14</v>
      </c>
      <c r="E177" s="17" t="s">
        <v>13</v>
      </c>
      <c r="F177" s="17">
        <v>173400929</v>
      </c>
      <c r="G177" s="17">
        <v>142910</v>
      </c>
      <c r="H177" s="17"/>
      <c r="I177" s="17"/>
      <c r="J177" s="17"/>
      <c r="K177" s="20"/>
    </row>
    <row r="178" spans="1:11" x14ac:dyDescent="0.2">
      <c r="A178" s="14">
        <v>2023</v>
      </c>
      <c r="B178" s="21">
        <v>45200</v>
      </c>
      <c r="C178" s="15" t="s">
        <v>11</v>
      </c>
      <c r="D178" s="15" t="s">
        <v>14</v>
      </c>
      <c r="E178" s="15" t="s">
        <v>20</v>
      </c>
      <c r="F178" s="15">
        <v>3081231</v>
      </c>
      <c r="G178" s="15">
        <v>1292</v>
      </c>
      <c r="H178" s="15"/>
      <c r="I178" s="15"/>
      <c r="J178" s="15"/>
      <c r="K178" s="19"/>
    </row>
    <row r="179" spans="1:11" x14ac:dyDescent="0.2">
      <c r="A179" s="16">
        <v>2023</v>
      </c>
      <c r="B179" s="22">
        <v>45200</v>
      </c>
      <c r="C179" s="17" t="s">
        <v>11</v>
      </c>
      <c r="D179" s="17" t="s">
        <v>15</v>
      </c>
      <c r="E179" s="17" t="s">
        <v>16</v>
      </c>
      <c r="F179" s="17"/>
      <c r="G179" s="17"/>
      <c r="H179" s="17"/>
      <c r="I179" s="17"/>
      <c r="J179" s="17">
        <v>1269729</v>
      </c>
      <c r="K179" s="20">
        <v>425489</v>
      </c>
    </row>
    <row r="180" spans="1:11" x14ac:dyDescent="0.2">
      <c r="A180" s="14">
        <v>2023</v>
      </c>
      <c r="B180" s="21">
        <v>45200</v>
      </c>
      <c r="C180" s="15" t="s">
        <v>11</v>
      </c>
      <c r="D180" s="15" t="s">
        <v>17</v>
      </c>
      <c r="E180" s="15" t="s">
        <v>13</v>
      </c>
      <c r="F180" s="15">
        <v>48449695</v>
      </c>
      <c r="G180" s="15">
        <v>55336</v>
      </c>
      <c r="H180" s="15">
        <v>17017612</v>
      </c>
      <c r="I180" s="15">
        <v>25131213</v>
      </c>
      <c r="J180" s="15"/>
      <c r="K180" s="19"/>
    </row>
    <row r="181" spans="1:11" x14ac:dyDescent="0.2">
      <c r="A181" s="16">
        <v>2023</v>
      </c>
      <c r="B181" s="22">
        <v>45200</v>
      </c>
      <c r="C181" s="17" t="s">
        <v>11</v>
      </c>
      <c r="D181" s="17" t="s">
        <v>18</v>
      </c>
      <c r="E181" s="17" t="s">
        <v>13</v>
      </c>
      <c r="F181" s="17">
        <v>181265612</v>
      </c>
      <c r="G181" s="17">
        <v>304766</v>
      </c>
      <c r="H181" s="17"/>
      <c r="I181" s="17"/>
      <c r="J181" s="17"/>
      <c r="K181" s="20"/>
    </row>
    <row r="182" spans="1:11" x14ac:dyDescent="0.2">
      <c r="A182" s="14">
        <v>2023</v>
      </c>
      <c r="B182" s="21">
        <v>45200</v>
      </c>
      <c r="C182" s="15" t="s">
        <v>11</v>
      </c>
      <c r="D182" s="15" t="s">
        <v>18</v>
      </c>
      <c r="E182" s="15" t="s">
        <v>20</v>
      </c>
      <c r="F182" s="15">
        <v>20870843</v>
      </c>
      <c r="G182" s="15">
        <v>64053</v>
      </c>
      <c r="H182" s="15"/>
      <c r="I182" s="15"/>
      <c r="J182" s="15"/>
      <c r="K182" s="19"/>
    </row>
    <row r="183" spans="1:11" x14ac:dyDescent="0.2">
      <c r="A183" s="16">
        <v>2023</v>
      </c>
      <c r="B183" s="22">
        <v>45200</v>
      </c>
      <c r="C183" s="17" t="s">
        <v>11</v>
      </c>
      <c r="D183" s="17" t="s">
        <v>19</v>
      </c>
      <c r="E183" s="17" t="s">
        <v>13</v>
      </c>
      <c r="F183" s="17"/>
      <c r="G183" s="17">
        <v>608845</v>
      </c>
      <c r="H183" s="17"/>
      <c r="I183" s="17"/>
      <c r="J183" s="17"/>
      <c r="K183" s="20"/>
    </row>
    <row r="184" spans="1:11" x14ac:dyDescent="0.2">
      <c r="A184" s="14">
        <v>2023</v>
      </c>
      <c r="B184" s="21">
        <v>45200</v>
      </c>
      <c r="C184" s="15" t="s">
        <v>11</v>
      </c>
      <c r="D184" s="15" t="s">
        <v>19</v>
      </c>
      <c r="E184" s="15" t="s">
        <v>20</v>
      </c>
      <c r="F184" s="15"/>
      <c r="G184" s="15">
        <v>6091</v>
      </c>
      <c r="H184" s="15"/>
      <c r="I184" s="15"/>
      <c r="J184" s="15"/>
      <c r="K184" s="19"/>
    </row>
    <row r="185" spans="1:11" x14ac:dyDescent="0.2">
      <c r="A185" s="16">
        <v>2023</v>
      </c>
      <c r="B185" s="22">
        <v>45200</v>
      </c>
      <c r="C185" s="17" t="s">
        <v>11</v>
      </c>
      <c r="D185" s="17" t="s">
        <v>21</v>
      </c>
      <c r="E185" s="17" t="s">
        <v>16</v>
      </c>
      <c r="F185" s="17"/>
      <c r="G185" s="17"/>
      <c r="H185" s="17"/>
      <c r="I185" s="17"/>
      <c r="J185" s="17">
        <v>3959678</v>
      </c>
      <c r="K185" s="20">
        <v>679023</v>
      </c>
    </row>
    <row r="186" spans="1:11" x14ac:dyDescent="0.2">
      <c r="A186" s="14">
        <v>2023</v>
      </c>
      <c r="B186" s="21">
        <v>45200</v>
      </c>
      <c r="C186" s="15" t="s">
        <v>11</v>
      </c>
      <c r="D186" s="15" t="s">
        <v>21</v>
      </c>
      <c r="E186" s="15" t="s">
        <v>20</v>
      </c>
      <c r="F186" s="15"/>
      <c r="G186" s="15"/>
      <c r="H186" s="15"/>
      <c r="I186" s="15"/>
      <c r="J186" s="15">
        <v>1281242</v>
      </c>
      <c r="K186" s="19">
        <v>217441</v>
      </c>
    </row>
    <row r="187" spans="1:11" x14ac:dyDescent="0.2">
      <c r="A187" s="16">
        <v>2023</v>
      </c>
      <c r="B187" s="22">
        <v>45231</v>
      </c>
      <c r="C187" s="17" t="s">
        <v>11</v>
      </c>
      <c r="D187" s="17" t="s">
        <v>12</v>
      </c>
      <c r="E187" s="17" t="s">
        <v>13</v>
      </c>
      <c r="F187" s="17">
        <v>53607874</v>
      </c>
      <c r="G187" s="17">
        <v>54</v>
      </c>
      <c r="H187" s="17">
        <v>44219400</v>
      </c>
      <c r="I187" s="17">
        <v>44751445</v>
      </c>
      <c r="J187" s="17"/>
      <c r="K187" s="20"/>
    </row>
    <row r="188" spans="1:11" x14ac:dyDescent="0.2">
      <c r="A188" s="14">
        <v>2023</v>
      </c>
      <c r="B188" s="21">
        <v>45231</v>
      </c>
      <c r="C188" s="15" t="s">
        <v>11</v>
      </c>
      <c r="D188" s="15" t="s">
        <v>14</v>
      </c>
      <c r="E188" s="15" t="s">
        <v>13</v>
      </c>
      <c r="F188" s="15">
        <v>252682885</v>
      </c>
      <c r="G188" s="15">
        <v>246365</v>
      </c>
      <c r="H188" s="15"/>
      <c r="I188" s="15"/>
      <c r="J188" s="15"/>
      <c r="K188" s="19"/>
    </row>
    <row r="189" spans="1:11" x14ac:dyDescent="0.2">
      <c r="A189" s="16">
        <v>2023</v>
      </c>
      <c r="B189" s="22">
        <v>45231</v>
      </c>
      <c r="C189" s="17" t="s">
        <v>11</v>
      </c>
      <c r="D189" s="17" t="s">
        <v>14</v>
      </c>
      <c r="E189" s="17" t="s">
        <v>20</v>
      </c>
      <c r="F189" s="17">
        <v>47097898</v>
      </c>
      <c r="G189" s="17">
        <v>19961</v>
      </c>
      <c r="H189" s="17"/>
      <c r="I189" s="17"/>
      <c r="J189" s="17"/>
      <c r="K189" s="20"/>
    </row>
    <row r="190" spans="1:11" x14ac:dyDescent="0.2">
      <c r="A190" s="14">
        <v>2023</v>
      </c>
      <c r="B190" s="21">
        <v>45231</v>
      </c>
      <c r="C190" s="15" t="s">
        <v>11</v>
      </c>
      <c r="D190" s="15" t="s">
        <v>15</v>
      </c>
      <c r="E190" s="15" t="s">
        <v>16</v>
      </c>
      <c r="F190" s="15"/>
      <c r="G190" s="15"/>
      <c r="H190" s="15"/>
      <c r="I190" s="15"/>
      <c r="J190" s="15">
        <v>1381206</v>
      </c>
      <c r="K190" s="19">
        <v>452094</v>
      </c>
    </row>
    <row r="191" spans="1:11" x14ac:dyDescent="0.2">
      <c r="A191" s="16">
        <v>2023</v>
      </c>
      <c r="B191" s="22">
        <v>45231</v>
      </c>
      <c r="C191" s="17" t="s">
        <v>11</v>
      </c>
      <c r="D191" s="17" t="s">
        <v>17</v>
      </c>
      <c r="E191" s="17" t="s">
        <v>13</v>
      </c>
      <c r="F191" s="17">
        <v>61516129</v>
      </c>
      <c r="G191" s="17">
        <v>80713</v>
      </c>
      <c r="H191" s="17">
        <v>22995565</v>
      </c>
      <c r="I191" s="17">
        <v>32779914</v>
      </c>
      <c r="J191" s="17"/>
      <c r="K191" s="20"/>
    </row>
    <row r="192" spans="1:11" x14ac:dyDescent="0.2">
      <c r="A192" s="14">
        <v>2023</v>
      </c>
      <c r="B192" s="21">
        <v>45231</v>
      </c>
      <c r="C192" s="15" t="s">
        <v>11</v>
      </c>
      <c r="D192" s="15" t="s">
        <v>18</v>
      </c>
      <c r="E192" s="15" t="s">
        <v>13</v>
      </c>
      <c r="F192" s="15">
        <v>174663145</v>
      </c>
      <c r="G192" s="15">
        <v>356622</v>
      </c>
      <c r="H192" s="15"/>
      <c r="I192" s="15"/>
      <c r="J192" s="15"/>
      <c r="K192" s="19"/>
    </row>
    <row r="193" spans="1:11" x14ac:dyDescent="0.2">
      <c r="A193" s="16">
        <v>2023</v>
      </c>
      <c r="B193" s="22">
        <v>45231</v>
      </c>
      <c r="C193" s="17" t="s">
        <v>11</v>
      </c>
      <c r="D193" s="17" t="s">
        <v>18</v>
      </c>
      <c r="E193" s="17" t="s">
        <v>20</v>
      </c>
      <c r="F193" s="17">
        <v>19546792</v>
      </c>
      <c r="G193" s="17">
        <v>51266</v>
      </c>
      <c r="H193" s="17"/>
      <c r="I193" s="17"/>
      <c r="J193" s="17"/>
      <c r="K193" s="20"/>
    </row>
    <row r="194" spans="1:11" x14ac:dyDescent="0.2">
      <c r="A194" s="14">
        <v>2023</v>
      </c>
      <c r="B194" s="21">
        <v>45231</v>
      </c>
      <c r="C194" s="15" t="s">
        <v>11</v>
      </c>
      <c r="D194" s="15" t="s">
        <v>19</v>
      </c>
      <c r="E194" s="15" t="s">
        <v>13</v>
      </c>
      <c r="F194" s="15"/>
      <c r="G194" s="15">
        <v>544256</v>
      </c>
      <c r="H194" s="15"/>
      <c r="I194" s="15"/>
      <c r="J194" s="15"/>
      <c r="K194" s="19"/>
    </row>
    <row r="195" spans="1:11" x14ac:dyDescent="0.2">
      <c r="A195" s="16">
        <v>2023</v>
      </c>
      <c r="B195" s="22">
        <v>45231</v>
      </c>
      <c r="C195" s="17" t="s">
        <v>11</v>
      </c>
      <c r="D195" s="17" t="s">
        <v>19</v>
      </c>
      <c r="E195" s="17" t="s">
        <v>20</v>
      </c>
      <c r="F195" s="17"/>
      <c r="G195" s="17">
        <v>5484</v>
      </c>
      <c r="H195" s="17"/>
      <c r="I195" s="17"/>
      <c r="J195" s="17"/>
      <c r="K195" s="20"/>
    </row>
    <row r="196" spans="1:11" x14ac:dyDescent="0.2">
      <c r="A196" s="14">
        <v>2023</v>
      </c>
      <c r="B196" s="21">
        <v>45231</v>
      </c>
      <c r="C196" s="15" t="s">
        <v>11</v>
      </c>
      <c r="D196" s="15" t="s">
        <v>21</v>
      </c>
      <c r="E196" s="15" t="s">
        <v>16</v>
      </c>
      <c r="F196" s="15"/>
      <c r="G196" s="15"/>
      <c r="H196" s="15"/>
      <c r="I196" s="15"/>
      <c r="J196" s="15">
        <v>4269212</v>
      </c>
      <c r="K196" s="19">
        <v>695507</v>
      </c>
    </row>
    <row r="197" spans="1:11" x14ac:dyDescent="0.2">
      <c r="A197" s="16">
        <v>2023</v>
      </c>
      <c r="B197" s="22">
        <v>45231</v>
      </c>
      <c r="C197" s="17" t="s">
        <v>11</v>
      </c>
      <c r="D197" s="17" t="s">
        <v>21</v>
      </c>
      <c r="E197" s="17" t="s">
        <v>20</v>
      </c>
      <c r="F197" s="17"/>
      <c r="G197" s="17"/>
      <c r="H197" s="17"/>
      <c r="I197" s="17"/>
      <c r="J197" s="17">
        <v>1459397</v>
      </c>
      <c r="K197" s="20">
        <v>242603</v>
      </c>
    </row>
    <row r="198" spans="1:11" x14ac:dyDescent="0.2">
      <c r="A198" s="14">
        <v>2023</v>
      </c>
      <c r="B198" s="21">
        <v>45261</v>
      </c>
      <c r="C198" s="15" t="s">
        <v>11</v>
      </c>
      <c r="D198" s="15" t="s">
        <v>12</v>
      </c>
      <c r="E198" s="15" t="s">
        <v>13</v>
      </c>
      <c r="F198" s="15"/>
      <c r="G198" s="15"/>
      <c r="H198" s="15"/>
      <c r="I198" s="15"/>
      <c r="J198" s="15"/>
      <c r="K198" s="19"/>
    </row>
    <row r="199" spans="1:11" x14ac:dyDescent="0.2">
      <c r="A199" s="16">
        <v>2023</v>
      </c>
      <c r="B199" s="22">
        <v>45261</v>
      </c>
      <c r="C199" s="17" t="s">
        <v>11</v>
      </c>
      <c r="D199" s="17" t="s">
        <v>14</v>
      </c>
      <c r="E199" s="17" t="s">
        <v>13</v>
      </c>
      <c r="F199" s="17"/>
      <c r="G199" s="17"/>
      <c r="H199" s="17"/>
      <c r="I199" s="17"/>
      <c r="J199" s="17"/>
      <c r="K199" s="20"/>
    </row>
    <row r="200" spans="1:11" x14ac:dyDescent="0.2">
      <c r="A200" s="14">
        <v>2023</v>
      </c>
      <c r="B200" s="21">
        <v>45261</v>
      </c>
      <c r="C200" s="15" t="s">
        <v>11</v>
      </c>
      <c r="D200" s="15" t="s">
        <v>14</v>
      </c>
      <c r="E200" s="15" t="s">
        <v>20</v>
      </c>
      <c r="F200" s="15"/>
      <c r="G200" s="15"/>
      <c r="H200" s="15"/>
      <c r="I200" s="15"/>
      <c r="J200" s="15"/>
      <c r="K200" s="19"/>
    </row>
    <row r="201" spans="1:11" x14ac:dyDescent="0.2">
      <c r="A201" s="16">
        <v>2023</v>
      </c>
      <c r="B201" s="22">
        <v>45261</v>
      </c>
      <c r="C201" s="17" t="s">
        <v>11</v>
      </c>
      <c r="D201" s="17" t="s">
        <v>15</v>
      </c>
      <c r="E201" s="17" t="s">
        <v>16</v>
      </c>
      <c r="F201" s="17"/>
      <c r="G201" s="17"/>
      <c r="H201" s="17"/>
      <c r="I201" s="17"/>
      <c r="J201" s="17"/>
      <c r="K201" s="20"/>
    </row>
    <row r="202" spans="1:11" x14ac:dyDescent="0.2">
      <c r="A202" s="14">
        <v>2023</v>
      </c>
      <c r="B202" s="21">
        <v>45261</v>
      </c>
      <c r="C202" s="15" t="s">
        <v>11</v>
      </c>
      <c r="D202" s="15" t="s">
        <v>17</v>
      </c>
      <c r="E202" s="15" t="s">
        <v>13</v>
      </c>
      <c r="F202" s="15"/>
      <c r="G202" s="15"/>
      <c r="H202" s="15"/>
      <c r="I202" s="15"/>
      <c r="J202" s="15"/>
      <c r="K202" s="19"/>
    </row>
    <row r="203" spans="1:11" x14ac:dyDescent="0.2">
      <c r="A203" s="16">
        <v>2023</v>
      </c>
      <c r="B203" s="22">
        <v>45261</v>
      </c>
      <c r="C203" s="17" t="s">
        <v>11</v>
      </c>
      <c r="D203" s="17" t="s">
        <v>18</v>
      </c>
      <c r="E203" s="17" t="s">
        <v>13</v>
      </c>
      <c r="F203" s="17"/>
      <c r="G203" s="17"/>
      <c r="H203" s="17"/>
      <c r="I203" s="17"/>
      <c r="J203" s="17"/>
      <c r="K203" s="20"/>
    </row>
    <row r="204" spans="1:11" x14ac:dyDescent="0.2">
      <c r="A204" s="14">
        <v>2023</v>
      </c>
      <c r="B204" s="21">
        <v>45261</v>
      </c>
      <c r="C204" s="15" t="s">
        <v>11</v>
      </c>
      <c r="D204" s="15" t="s">
        <v>18</v>
      </c>
      <c r="E204" s="15" t="s">
        <v>20</v>
      </c>
      <c r="F204" s="15"/>
      <c r="G204" s="15"/>
      <c r="H204" s="15"/>
      <c r="I204" s="15"/>
      <c r="J204" s="15"/>
      <c r="K204" s="19"/>
    </row>
    <row r="205" spans="1:11" x14ac:dyDescent="0.2">
      <c r="A205" s="16">
        <v>2023</v>
      </c>
      <c r="B205" s="22">
        <v>45261</v>
      </c>
      <c r="C205" s="17" t="s">
        <v>11</v>
      </c>
      <c r="D205" s="17" t="s">
        <v>19</v>
      </c>
      <c r="E205" s="17" t="s">
        <v>13</v>
      </c>
      <c r="F205" s="17"/>
      <c r="G205" s="17"/>
      <c r="H205" s="17"/>
      <c r="I205" s="17"/>
      <c r="J205" s="17"/>
      <c r="K205" s="20"/>
    </row>
    <row r="206" spans="1:11" x14ac:dyDescent="0.2">
      <c r="A206" s="14">
        <v>2023</v>
      </c>
      <c r="B206" s="21">
        <v>45261</v>
      </c>
      <c r="C206" s="15" t="s">
        <v>11</v>
      </c>
      <c r="D206" s="15" t="s">
        <v>19</v>
      </c>
      <c r="E206" s="15" t="s">
        <v>20</v>
      </c>
      <c r="F206" s="15"/>
      <c r="G206" s="15"/>
      <c r="H206" s="15"/>
      <c r="I206" s="15"/>
      <c r="J206" s="15"/>
      <c r="K206" s="19"/>
    </row>
    <row r="207" spans="1:11" x14ac:dyDescent="0.2">
      <c r="A207" s="16">
        <v>2023</v>
      </c>
      <c r="B207" s="22">
        <v>45261</v>
      </c>
      <c r="C207" s="17" t="s">
        <v>11</v>
      </c>
      <c r="D207" s="17" t="s">
        <v>21</v>
      </c>
      <c r="E207" s="17" t="s">
        <v>16</v>
      </c>
      <c r="F207" s="17"/>
      <c r="G207" s="17"/>
      <c r="H207" s="17"/>
      <c r="I207" s="17"/>
      <c r="J207" s="17"/>
      <c r="K207" s="20"/>
    </row>
    <row r="208" spans="1:11" x14ac:dyDescent="0.2">
      <c r="A208" s="14">
        <v>2023</v>
      </c>
      <c r="B208" s="21">
        <v>45261</v>
      </c>
      <c r="C208" s="15" t="s">
        <v>11</v>
      </c>
      <c r="D208" s="15" t="s">
        <v>21</v>
      </c>
      <c r="E208" s="15" t="s">
        <v>20</v>
      </c>
      <c r="F208" s="15"/>
      <c r="G208" s="15"/>
      <c r="H208" s="15"/>
      <c r="I208" s="15"/>
      <c r="J208" s="15"/>
      <c r="K208" s="19"/>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CDBA5-6696-3242-AB3F-96135089F9B4}">
  <dimension ref="A1:K237"/>
  <sheetViews>
    <sheetView workbookViewId="0">
      <selection sqref="A1:K237"/>
    </sheetView>
  </sheetViews>
  <sheetFormatPr baseColWidth="10" defaultRowHeight="16" x14ac:dyDescent="0.2"/>
  <sheetData>
    <row r="1" spans="1:11" x14ac:dyDescent="0.2">
      <c r="A1" s="23" t="s">
        <v>0</v>
      </c>
      <c r="B1" s="24" t="s">
        <v>1</v>
      </c>
      <c r="C1" s="24" t="s">
        <v>2</v>
      </c>
      <c r="D1" s="24" t="s">
        <v>3</v>
      </c>
      <c r="E1" s="24" t="s">
        <v>4</v>
      </c>
      <c r="F1" s="24" t="s">
        <v>5</v>
      </c>
      <c r="G1" s="24" t="s">
        <v>6</v>
      </c>
      <c r="H1" s="24" t="s">
        <v>7</v>
      </c>
      <c r="I1" s="24" t="s">
        <v>8</v>
      </c>
      <c r="J1" s="24" t="s">
        <v>9</v>
      </c>
      <c r="K1" s="25" t="s">
        <v>10</v>
      </c>
    </row>
    <row r="2" spans="1:11" x14ac:dyDescent="0.2">
      <c r="A2" s="26">
        <v>2022</v>
      </c>
      <c r="B2" s="27">
        <v>44562</v>
      </c>
      <c r="C2" s="28" t="s">
        <v>22</v>
      </c>
      <c r="D2" s="28" t="s">
        <v>12</v>
      </c>
      <c r="E2" s="28" t="s">
        <v>13</v>
      </c>
      <c r="F2" s="28">
        <v>52079631</v>
      </c>
      <c r="G2" s="28">
        <v>4332</v>
      </c>
      <c r="H2" s="28">
        <v>49631308</v>
      </c>
      <c r="I2" s="28">
        <v>50382213</v>
      </c>
      <c r="J2" s="28"/>
      <c r="K2" s="29"/>
    </row>
    <row r="3" spans="1:11" x14ac:dyDescent="0.2">
      <c r="A3" s="30">
        <v>2022</v>
      </c>
      <c r="B3" s="31">
        <v>44562</v>
      </c>
      <c r="C3" s="32" t="s">
        <v>22</v>
      </c>
      <c r="D3" s="32" t="s">
        <v>14</v>
      </c>
      <c r="E3" s="32" t="s">
        <v>13</v>
      </c>
      <c r="F3" s="32">
        <v>170751282</v>
      </c>
      <c r="G3" s="32">
        <v>54487</v>
      </c>
      <c r="H3" s="32"/>
      <c r="I3" s="32"/>
      <c r="J3" s="32"/>
      <c r="K3" s="33"/>
    </row>
    <row r="4" spans="1:11" x14ac:dyDescent="0.2">
      <c r="A4" s="26">
        <v>2022</v>
      </c>
      <c r="B4" s="27">
        <v>44562</v>
      </c>
      <c r="C4" s="28" t="s">
        <v>22</v>
      </c>
      <c r="D4" s="28" t="s">
        <v>15</v>
      </c>
      <c r="E4" s="28" t="s">
        <v>16</v>
      </c>
      <c r="F4" s="28"/>
      <c r="G4" s="28"/>
      <c r="H4" s="28"/>
      <c r="I4" s="28"/>
      <c r="J4" s="28">
        <v>7828</v>
      </c>
      <c r="K4" s="29">
        <v>3165</v>
      </c>
    </row>
    <row r="5" spans="1:11" x14ac:dyDescent="0.2">
      <c r="A5" s="30">
        <v>2022</v>
      </c>
      <c r="B5" s="31">
        <v>44562</v>
      </c>
      <c r="C5" s="32" t="s">
        <v>22</v>
      </c>
      <c r="D5" s="32" t="s">
        <v>17</v>
      </c>
      <c r="E5" s="32" t="s">
        <v>13</v>
      </c>
      <c r="F5" s="32">
        <v>61469814</v>
      </c>
      <c r="G5" s="32">
        <v>30837</v>
      </c>
      <c r="H5" s="32">
        <v>21638767</v>
      </c>
      <c r="I5" s="32">
        <v>14795894</v>
      </c>
      <c r="J5" s="32"/>
      <c r="K5" s="33"/>
    </row>
    <row r="6" spans="1:11" x14ac:dyDescent="0.2">
      <c r="A6" s="26">
        <v>2022</v>
      </c>
      <c r="B6" s="27">
        <v>44562</v>
      </c>
      <c r="C6" s="28" t="s">
        <v>22</v>
      </c>
      <c r="D6" s="28" t="s">
        <v>18</v>
      </c>
      <c r="E6" s="28" t="s">
        <v>13</v>
      </c>
      <c r="F6" s="28">
        <v>23102630</v>
      </c>
      <c r="G6" s="28">
        <v>80603</v>
      </c>
      <c r="H6" s="28"/>
      <c r="I6" s="28"/>
      <c r="J6" s="28"/>
      <c r="K6" s="29"/>
    </row>
    <row r="7" spans="1:11" x14ac:dyDescent="0.2">
      <c r="A7" s="30">
        <v>2022</v>
      </c>
      <c r="B7" s="31">
        <v>44562</v>
      </c>
      <c r="C7" s="32" t="s">
        <v>22</v>
      </c>
      <c r="D7" s="32" t="s">
        <v>19</v>
      </c>
      <c r="E7" s="32" t="s">
        <v>13</v>
      </c>
      <c r="F7" s="32"/>
      <c r="G7" s="32">
        <v>373342</v>
      </c>
      <c r="H7" s="32"/>
      <c r="I7" s="32"/>
      <c r="J7" s="32"/>
      <c r="K7" s="33"/>
    </row>
    <row r="8" spans="1:11" x14ac:dyDescent="0.2">
      <c r="A8" s="26">
        <v>2022</v>
      </c>
      <c r="B8" s="27">
        <v>44562</v>
      </c>
      <c r="C8" s="28" t="s">
        <v>22</v>
      </c>
      <c r="D8" s="28" t="s">
        <v>19</v>
      </c>
      <c r="E8" s="28" t="s">
        <v>20</v>
      </c>
      <c r="F8" s="28"/>
      <c r="G8" s="28">
        <v>5605</v>
      </c>
      <c r="H8" s="28"/>
      <c r="I8" s="28"/>
      <c r="J8" s="28"/>
      <c r="K8" s="29"/>
    </row>
    <row r="9" spans="1:11" x14ac:dyDescent="0.2">
      <c r="A9" s="30">
        <v>2022</v>
      </c>
      <c r="B9" s="31">
        <v>44562</v>
      </c>
      <c r="C9" s="32" t="s">
        <v>22</v>
      </c>
      <c r="D9" s="32" t="s">
        <v>21</v>
      </c>
      <c r="E9" s="32" t="s">
        <v>16</v>
      </c>
      <c r="F9" s="32"/>
      <c r="G9" s="32"/>
      <c r="H9" s="32"/>
      <c r="I9" s="32"/>
      <c r="J9" s="32">
        <v>68012</v>
      </c>
      <c r="K9" s="33">
        <v>4415</v>
      </c>
    </row>
    <row r="10" spans="1:11" x14ac:dyDescent="0.2">
      <c r="A10" s="26">
        <v>2022</v>
      </c>
      <c r="B10" s="27">
        <v>44593</v>
      </c>
      <c r="C10" s="28" t="s">
        <v>22</v>
      </c>
      <c r="D10" s="28" t="s">
        <v>12</v>
      </c>
      <c r="E10" s="28" t="s">
        <v>13</v>
      </c>
      <c r="F10" s="28">
        <v>43961865</v>
      </c>
      <c r="G10" s="28">
        <v>4160</v>
      </c>
      <c r="H10" s="28">
        <v>42029082</v>
      </c>
      <c r="I10" s="28">
        <v>42558092</v>
      </c>
      <c r="J10" s="28"/>
      <c r="K10" s="29"/>
    </row>
    <row r="11" spans="1:11" x14ac:dyDescent="0.2">
      <c r="A11" s="30">
        <v>2022</v>
      </c>
      <c r="B11" s="31">
        <v>44593</v>
      </c>
      <c r="C11" s="32" t="s">
        <v>22</v>
      </c>
      <c r="D11" s="32" t="s">
        <v>14</v>
      </c>
      <c r="E11" s="32" t="s">
        <v>13</v>
      </c>
      <c r="F11" s="32">
        <v>161319210</v>
      </c>
      <c r="G11" s="32">
        <v>62190</v>
      </c>
      <c r="H11" s="32"/>
      <c r="I11" s="32"/>
      <c r="J11" s="32"/>
      <c r="K11" s="33"/>
    </row>
    <row r="12" spans="1:11" x14ac:dyDescent="0.2">
      <c r="A12" s="26">
        <v>2022</v>
      </c>
      <c r="B12" s="27">
        <v>44593</v>
      </c>
      <c r="C12" s="28" t="s">
        <v>22</v>
      </c>
      <c r="D12" s="28" t="s">
        <v>15</v>
      </c>
      <c r="E12" s="28" t="s">
        <v>16</v>
      </c>
      <c r="F12" s="28"/>
      <c r="G12" s="28"/>
      <c r="H12" s="28"/>
      <c r="I12" s="28"/>
      <c r="J12" s="28">
        <v>13663</v>
      </c>
      <c r="K12" s="29">
        <v>5082</v>
      </c>
    </row>
    <row r="13" spans="1:11" x14ac:dyDescent="0.2">
      <c r="A13" s="30">
        <v>2022</v>
      </c>
      <c r="B13" s="31">
        <v>44593</v>
      </c>
      <c r="C13" s="32" t="s">
        <v>22</v>
      </c>
      <c r="D13" s="32" t="s">
        <v>17</v>
      </c>
      <c r="E13" s="32" t="s">
        <v>13</v>
      </c>
      <c r="F13" s="32">
        <v>47508123</v>
      </c>
      <c r="G13" s="32">
        <v>18288</v>
      </c>
      <c r="H13" s="32">
        <v>12789549</v>
      </c>
      <c r="I13" s="32">
        <v>16899373</v>
      </c>
      <c r="J13" s="32"/>
      <c r="K13" s="33"/>
    </row>
    <row r="14" spans="1:11" x14ac:dyDescent="0.2">
      <c r="A14" s="26">
        <v>2022</v>
      </c>
      <c r="B14" s="27">
        <v>44593</v>
      </c>
      <c r="C14" s="28" t="s">
        <v>22</v>
      </c>
      <c r="D14" s="28" t="s">
        <v>18</v>
      </c>
      <c r="E14" s="28" t="s">
        <v>13</v>
      </c>
      <c r="F14" s="28">
        <v>30184346</v>
      </c>
      <c r="G14" s="28">
        <v>63855</v>
      </c>
      <c r="H14" s="28"/>
      <c r="I14" s="28"/>
      <c r="J14" s="28"/>
      <c r="K14" s="29"/>
    </row>
    <row r="15" spans="1:11" x14ac:dyDescent="0.2">
      <c r="A15" s="30">
        <v>2022</v>
      </c>
      <c r="B15" s="31">
        <v>44593</v>
      </c>
      <c r="C15" s="32" t="s">
        <v>22</v>
      </c>
      <c r="D15" s="32" t="s">
        <v>19</v>
      </c>
      <c r="E15" s="32" t="s">
        <v>13</v>
      </c>
      <c r="F15" s="32"/>
      <c r="G15" s="32">
        <v>368170</v>
      </c>
      <c r="H15" s="32"/>
      <c r="I15" s="32"/>
      <c r="J15" s="32"/>
      <c r="K15" s="33"/>
    </row>
    <row r="16" spans="1:11" x14ac:dyDescent="0.2">
      <c r="A16" s="26">
        <v>2022</v>
      </c>
      <c r="B16" s="27">
        <v>44593</v>
      </c>
      <c r="C16" s="28" t="s">
        <v>22</v>
      </c>
      <c r="D16" s="28" t="s">
        <v>19</v>
      </c>
      <c r="E16" s="28" t="s">
        <v>20</v>
      </c>
      <c r="F16" s="28"/>
      <c r="G16" s="28">
        <v>6043</v>
      </c>
      <c r="H16" s="28"/>
      <c r="I16" s="28"/>
      <c r="J16" s="28"/>
      <c r="K16" s="29"/>
    </row>
    <row r="17" spans="1:11" x14ac:dyDescent="0.2">
      <c r="A17" s="30">
        <v>2022</v>
      </c>
      <c r="B17" s="31">
        <v>44593</v>
      </c>
      <c r="C17" s="32" t="s">
        <v>22</v>
      </c>
      <c r="D17" s="32" t="s">
        <v>21</v>
      </c>
      <c r="E17" s="32" t="s">
        <v>16</v>
      </c>
      <c r="F17" s="32"/>
      <c r="G17" s="32"/>
      <c r="H17" s="32"/>
      <c r="I17" s="32"/>
      <c r="J17" s="32">
        <v>95283</v>
      </c>
      <c r="K17" s="33">
        <v>27258</v>
      </c>
    </row>
    <row r="18" spans="1:11" x14ac:dyDescent="0.2">
      <c r="A18" s="26">
        <v>2022</v>
      </c>
      <c r="B18" s="27">
        <v>44621</v>
      </c>
      <c r="C18" s="28" t="s">
        <v>22</v>
      </c>
      <c r="D18" s="28" t="s">
        <v>12</v>
      </c>
      <c r="E18" s="28" t="s">
        <v>13</v>
      </c>
      <c r="F18" s="28">
        <v>49060264</v>
      </c>
      <c r="G18" s="28">
        <v>4002</v>
      </c>
      <c r="H18" s="28">
        <v>46885268</v>
      </c>
      <c r="I18" s="28">
        <v>47486563</v>
      </c>
      <c r="J18" s="28"/>
      <c r="K18" s="29"/>
    </row>
    <row r="19" spans="1:11" x14ac:dyDescent="0.2">
      <c r="A19" s="30">
        <v>2022</v>
      </c>
      <c r="B19" s="31">
        <v>44621</v>
      </c>
      <c r="C19" s="32" t="s">
        <v>22</v>
      </c>
      <c r="D19" s="32" t="s">
        <v>14</v>
      </c>
      <c r="E19" s="32" t="s">
        <v>13</v>
      </c>
      <c r="F19" s="32">
        <v>166087178</v>
      </c>
      <c r="G19" s="32">
        <v>81209</v>
      </c>
      <c r="H19" s="32"/>
      <c r="I19" s="32"/>
      <c r="J19" s="32"/>
      <c r="K19" s="33"/>
    </row>
    <row r="20" spans="1:11" x14ac:dyDescent="0.2">
      <c r="A20" s="26">
        <v>2022</v>
      </c>
      <c r="B20" s="27">
        <v>44621</v>
      </c>
      <c r="C20" s="28" t="s">
        <v>22</v>
      </c>
      <c r="D20" s="28" t="s">
        <v>15</v>
      </c>
      <c r="E20" s="28" t="s">
        <v>16</v>
      </c>
      <c r="F20" s="28"/>
      <c r="G20" s="28"/>
      <c r="H20" s="28"/>
      <c r="I20" s="28"/>
      <c r="J20" s="28">
        <v>22872</v>
      </c>
      <c r="K20" s="29">
        <v>12380</v>
      </c>
    </row>
    <row r="21" spans="1:11" x14ac:dyDescent="0.2">
      <c r="A21" s="30">
        <v>2022</v>
      </c>
      <c r="B21" s="31">
        <v>44621</v>
      </c>
      <c r="C21" s="32" t="s">
        <v>22</v>
      </c>
      <c r="D21" s="32" t="s">
        <v>17</v>
      </c>
      <c r="E21" s="32" t="s">
        <v>13</v>
      </c>
      <c r="F21" s="32">
        <v>66208479</v>
      </c>
      <c r="G21" s="32">
        <v>44982</v>
      </c>
      <c r="H21" s="32">
        <v>18954649</v>
      </c>
      <c r="I21" s="32">
        <v>27226865</v>
      </c>
      <c r="J21" s="32"/>
      <c r="K21" s="33"/>
    </row>
    <row r="22" spans="1:11" x14ac:dyDescent="0.2">
      <c r="A22" s="26">
        <v>2022</v>
      </c>
      <c r="B22" s="27">
        <v>44621</v>
      </c>
      <c r="C22" s="28" t="s">
        <v>22</v>
      </c>
      <c r="D22" s="28" t="s">
        <v>18</v>
      </c>
      <c r="E22" s="28" t="s">
        <v>13</v>
      </c>
      <c r="F22" s="28">
        <v>34630436</v>
      </c>
      <c r="G22" s="28">
        <v>87767</v>
      </c>
      <c r="H22" s="28"/>
      <c r="I22" s="28"/>
      <c r="J22" s="28"/>
      <c r="K22" s="29"/>
    </row>
    <row r="23" spans="1:11" x14ac:dyDescent="0.2">
      <c r="A23" s="30">
        <v>2022</v>
      </c>
      <c r="B23" s="31">
        <v>44621</v>
      </c>
      <c r="C23" s="32" t="s">
        <v>22</v>
      </c>
      <c r="D23" s="32" t="s">
        <v>19</v>
      </c>
      <c r="E23" s="32" t="s">
        <v>13</v>
      </c>
      <c r="F23" s="32"/>
      <c r="G23" s="32">
        <v>421200</v>
      </c>
      <c r="H23" s="32"/>
      <c r="I23" s="32"/>
      <c r="J23" s="32"/>
      <c r="K23" s="33"/>
    </row>
    <row r="24" spans="1:11" x14ac:dyDescent="0.2">
      <c r="A24" s="26">
        <v>2022</v>
      </c>
      <c r="B24" s="27">
        <v>44621</v>
      </c>
      <c r="C24" s="28" t="s">
        <v>22</v>
      </c>
      <c r="D24" s="28" t="s">
        <v>19</v>
      </c>
      <c r="E24" s="28" t="s">
        <v>20</v>
      </c>
      <c r="F24" s="28"/>
      <c r="G24" s="28">
        <v>9012</v>
      </c>
      <c r="H24" s="28"/>
      <c r="I24" s="28"/>
      <c r="J24" s="28"/>
      <c r="K24" s="29"/>
    </row>
    <row r="25" spans="1:11" x14ac:dyDescent="0.2">
      <c r="A25" s="30">
        <v>2022</v>
      </c>
      <c r="B25" s="31">
        <v>44621</v>
      </c>
      <c r="C25" s="32" t="s">
        <v>22</v>
      </c>
      <c r="D25" s="32" t="s">
        <v>21</v>
      </c>
      <c r="E25" s="32" t="s">
        <v>16</v>
      </c>
      <c r="F25" s="32"/>
      <c r="G25" s="32"/>
      <c r="H25" s="32"/>
      <c r="I25" s="32"/>
      <c r="J25" s="32">
        <v>123442</v>
      </c>
      <c r="K25" s="33">
        <v>33971</v>
      </c>
    </row>
    <row r="26" spans="1:11" x14ac:dyDescent="0.2">
      <c r="A26" s="26">
        <v>2022</v>
      </c>
      <c r="B26" s="27">
        <v>44652</v>
      </c>
      <c r="C26" s="28" t="s">
        <v>22</v>
      </c>
      <c r="D26" s="28" t="s">
        <v>12</v>
      </c>
      <c r="E26" s="28" t="s">
        <v>13</v>
      </c>
      <c r="F26" s="28">
        <v>40665981</v>
      </c>
      <c r="G26" s="28">
        <v>5393</v>
      </c>
      <c r="H26" s="28">
        <v>38266805</v>
      </c>
      <c r="I26" s="28">
        <v>38832984</v>
      </c>
      <c r="J26" s="28"/>
      <c r="K26" s="29"/>
    </row>
    <row r="27" spans="1:11" x14ac:dyDescent="0.2">
      <c r="A27" s="30">
        <v>2022</v>
      </c>
      <c r="B27" s="31">
        <v>44652</v>
      </c>
      <c r="C27" s="32" t="s">
        <v>22</v>
      </c>
      <c r="D27" s="32" t="s">
        <v>14</v>
      </c>
      <c r="E27" s="32" t="s">
        <v>13</v>
      </c>
      <c r="F27" s="32">
        <v>148406299</v>
      </c>
      <c r="G27" s="32">
        <v>121452</v>
      </c>
      <c r="H27" s="32"/>
      <c r="I27" s="32"/>
      <c r="J27" s="32"/>
      <c r="K27" s="33"/>
    </row>
    <row r="28" spans="1:11" x14ac:dyDescent="0.2">
      <c r="A28" s="26">
        <v>2022</v>
      </c>
      <c r="B28" s="27">
        <v>44652</v>
      </c>
      <c r="C28" s="28" t="s">
        <v>22</v>
      </c>
      <c r="D28" s="28" t="s">
        <v>15</v>
      </c>
      <c r="E28" s="28" t="s">
        <v>16</v>
      </c>
      <c r="F28" s="28"/>
      <c r="G28" s="28"/>
      <c r="H28" s="28"/>
      <c r="I28" s="28"/>
      <c r="J28" s="28">
        <v>29974</v>
      </c>
      <c r="K28" s="29">
        <v>14912</v>
      </c>
    </row>
    <row r="29" spans="1:11" x14ac:dyDescent="0.2">
      <c r="A29" s="30">
        <v>2022</v>
      </c>
      <c r="B29" s="31">
        <v>44652</v>
      </c>
      <c r="C29" s="32" t="s">
        <v>22</v>
      </c>
      <c r="D29" s="32" t="s">
        <v>17</v>
      </c>
      <c r="E29" s="32" t="s">
        <v>13</v>
      </c>
      <c r="F29" s="32">
        <v>45082634</v>
      </c>
      <c r="G29" s="32">
        <v>13166</v>
      </c>
      <c r="H29" s="32">
        <v>8258250</v>
      </c>
      <c r="I29" s="32">
        <v>12698770</v>
      </c>
      <c r="J29" s="32"/>
      <c r="K29" s="33"/>
    </row>
    <row r="30" spans="1:11" x14ac:dyDescent="0.2">
      <c r="A30" s="26">
        <v>2022</v>
      </c>
      <c r="B30" s="27">
        <v>44652</v>
      </c>
      <c r="C30" s="28" t="s">
        <v>22</v>
      </c>
      <c r="D30" s="28" t="s">
        <v>18</v>
      </c>
      <c r="E30" s="28" t="s">
        <v>13</v>
      </c>
      <c r="F30" s="28">
        <v>38553606</v>
      </c>
      <c r="G30" s="28">
        <v>81264</v>
      </c>
      <c r="H30" s="28"/>
      <c r="I30" s="28"/>
      <c r="J30" s="28"/>
      <c r="K30" s="29"/>
    </row>
    <row r="31" spans="1:11" x14ac:dyDescent="0.2">
      <c r="A31" s="30">
        <v>2022</v>
      </c>
      <c r="B31" s="31">
        <v>44652</v>
      </c>
      <c r="C31" s="32" t="s">
        <v>22</v>
      </c>
      <c r="D31" s="32" t="s">
        <v>19</v>
      </c>
      <c r="E31" s="32" t="s">
        <v>13</v>
      </c>
      <c r="F31" s="32"/>
      <c r="G31" s="32">
        <v>412224</v>
      </c>
      <c r="H31" s="32"/>
      <c r="I31" s="32"/>
      <c r="J31" s="32"/>
      <c r="K31" s="33"/>
    </row>
    <row r="32" spans="1:11" x14ac:dyDescent="0.2">
      <c r="A32" s="26">
        <v>2022</v>
      </c>
      <c r="B32" s="27">
        <v>44652</v>
      </c>
      <c r="C32" s="28" t="s">
        <v>22</v>
      </c>
      <c r="D32" s="28" t="s">
        <v>19</v>
      </c>
      <c r="E32" s="28" t="s">
        <v>20</v>
      </c>
      <c r="F32" s="28"/>
      <c r="G32" s="28">
        <v>6404</v>
      </c>
      <c r="H32" s="28"/>
      <c r="I32" s="28"/>
      <c r="J32" s="28"/>
      <c r="K32" s="29"/>
    </row>
    <row r="33" spans="1:11" x14ac:dyDescent="0.2">
      <c r="A33" s="30">
        <v>2022</v>
      </c>
      <c r="B33" s="31">
        <v>44652</v>
      </c>
      <c r="C33" s="32" t="s">
        <v>22</v>
      </c>
      <c r="D33" s="32" t="s">
        <v>21</v>
      </c>
      <c r="E33" s="32" t="s">
        <v>16</v>
      </c>
      <c r="F33" s="32"/>
      <c r="G33" s="32"/>
      <c r="H33" s="32"/>
      <c r="I33" s="32"/>
      <c r="J33" s="32">
        <v>137249</v>
      </c>
      <c r="K33" s="33">
        <v>41391</v>
      </c>
    </row>
    <row r="34" spans="1:11" x14ac:dyDescent="0.2">
      <c r="A34" s="26">
        <v>2022</v>
      </c>
      <c r="B34" s="27">
        <v>44682</v>
      </c>
      <c r="C34" s="28" t="s">
        <v>22</v>
      </c>
      <c r="D34" s="28" t="s">
        <v>12</v>
      </c>
      <c r="E34" s="28" t="s">
        <v>13</v>
      </c>
      <c r="F34" s="28">
        <v>31032755</v>
      </c>
      <c r="G34" s="28">
        <v>1964</v>
      </c>
      <c r="H34" s="28">
        <v>28976556</v>
      </c>
      <c r="I34" s="28">
        <v>29381284</v>
      </c>
      <c r="J34" s="28"/>
      <c r="K34" s="29"/>
    </row>
    <row r="35" spans="1:11" x14ac:dyDescent="0.2">
      <c r="A35" s="30">
        <v>2022</v>
      </c>
      <c r="B35" s="31">
        <v>44682</v>
      </c>
      <c r="C35" s="32" t="s">
        <v>22</v>
      </c>
      <c r="D35" s="32" t="s">
        <v>14</v>
      </c>
      <c r="E35" s="32" t="s">
        <v>13</v>
      </c>
      <c r="F35" s="32">
        <v>148677564</v>
      </c>
      <c r="G35" s="32">
        <v>55993</v>
      </c>
      <c r="H35" s="32"/>
      <c r="I35" s="32"/>
      <c r="J35" s="32"/>
      <c r="K35" s="33"/>
    </row>
    <row r="36" spans="1:11" x14ac:dyDescent="0.2">
      <c r="A36" s="26">
        <v>2022</v>
      </c>
      <c r="B36" s="27">
        <v>44682</v>
      </c>
      <c r="C36" s="28" t="s">
        <v>22</v>
      </c>
      <c r="D36" s="28" t="s">
        <v>15</v>
      </c>
      <c r="E36" s="28" t="s">
        <v>16</v>
      </c>
      <c r="F36" s="28"/>
      <c r="G36" s="28"/>
      <c r="H36" s="28"/>
      <c r="I36" s="28"/>
      <c r="J36" s="28">
        <v>37186</v>
      </c>
      <c r="K36" s="29">
        <v>18508</v>
      </c>
    </row>
    <row r="37" spans="1:11" x14ac:dyDescent="0.2">
      <c r="A37" s="30">
        <v>2022</v>
      </c>
      <c r="B37" s="31">
        <v>44682</v>
      </c>
      <c r="C37" s="32" t="s">
        <v>22</v>
      </c>
      <c r="D37" s="32" t="s">
        <v>17</v>
      </c>
      <c r="E37" s="32" t="s">
        <v>13</v>
      </c>
      <c r="F37" s="32">
        <v>51957703</v>
      </c>
      <c r="G37" s="32">
        <v>26266</v>
      </c>
      <c r="H37" s="32">
        <v>10381236</v>
      </c>
      <c r="I37" s="32">
        <v>15496695</v>
      </c>
      <c r="J37" s="32"/>
      <c r="K37" s="33"/>
    </row>
    <row r="38" spans="1:11" x14ac:dyDescent="0.2">
      <c r="A38" s="26">
        <v>2022</v>
      </c>
      <c r="B38" s="27">
        <v>44682</v>
      </c>
      <c r="C38" s="28" t="s">
        <v>22</v>
      </c>
      <c r="D38" s="28" t="s">
        <v>18</v>
      </c>
      <c r="E38" s="28" t="s">
        <v>13</v>
      </c>
      <c r="F38" s="28">
        <v>46237629</v>
      </c>
      <c r="G38" s="28">
        <v>94942</v>
      </c>
      <c r="H38" s="28"/>
      <c r="I38" s="28"/>
      <c r="J38" s="28"/>
      <c r="K38" s="29"/>
    </row>
    <row r="39" spans="1:11" x14ac:dyDescent="0.2">
      <c r="A39" s="30">
        <v>2022</v>
      </c>
      <c r="B39" s="31">
        <v>44682</v>
      </c>
      <c r="C39" s="32" t="s">
        <v>22</v>
      </c>
      <c r="D39" s="32" t="s">
        <v>19</v>
      </c>
      <c r="E39" s="32" t="s">
        <v>13</v>
      </c>
      <c r="F39" s="32"/>
      <c r="G39" s="32">
        <v>488549</v>
      </c>
      <c r="H39" s="32"/>
      <c r="I39" s="32"/>
      <c r="J39" s="32"/>
      <c r="K39" s="33"/>
    </row>
    <row r="40" spans="1:11" x14ac:dyDescent="0.2">
      <c r="A40" s="26">
        <v>2022</v>
      </c>
      <c r="B40" s="27">
        <v>44682</v>
      </c>
      <c r="C40" s="28" t="s">
        <v>22</v>
      </c>
      <c r="D40" s="28" t="s">
        <v>19</v>
      </c>
      <c r="E40" s="28" t="s">
        <v>20</v>
      </c>
      <c r="F40" s="28"/>
      <c r="G40" s="28">
        <v>6817</v>
      </c>
      <c r="H40" s="28"/>
      <c r="I40" s="28"/>
      <c r="J40" s="28"/>
      <c r="K40" s="29"/>
    </row>
    <row r="41" spans="1:11" x14ac:dyDescent="0.2">
      <c r="A41" s="30">
        <v>2022</v>
      </c>
      <c r="B41" s="31">
        <v>44682</v>
      </c>
      <c r="C41" s="32" t="s">
        <v>22</v>
      </c>
      <c r="D41" s="32" t="s">
        <v>21</v>
      </c>
      <c r="E41" s="32" t="s">
        <v>16</v>
      </c>
      <c r="F41" s="32"/>
      <c r="G41" s="32"/>
      <c r="H41" s="32"/>
      <c r="I41" s="32"/>
      <c r="J41" s="32">
        <v>155675</v>
      </c>
      <c r="K41" s="33">
        <v>45941</v>
      </c>
    </row>
    <row r="42" spans="1:11" x14ac:dyDescent="0.2">
      <c r="A42" s="26">
        <v>2022</v>
      </c>
      <c r="B42" s="27">
        <v>44713</v>
      </c>
      <c r="C42" s="28" t="s">
        <v>22</v>
      </c>
      <c r="D42" s="28" t="s">
        <v>12</v>
      </c>
      <c r="E42" s="28" t="s">
        <v>13</v>
      </c>
      <c r="F42" s="28">
        <v>47655251</v>
      </c>
      <c r="G42" s="28">
        <v>2263</v>
      </c>
      <c r="H42" s="28">
        <v>45061558</v>
      </c>
      <c r="I42" s="28">
        <v>45675352</v>
      </c>
      <c r="J42" s="28"/>
      <c r="K42" s="29"/>
    </row>
    <row r="43" spans="1:11" x14ac:dyDescent="0.2">
      <c r="A43" s="30">
        <v>2022</v>
      </c>
      <c r="B43" s="31">
        <v>44713</v>
      </c>
      <c r="C43" s="32" t="s">
        <v>22</v>
      </c>
      <c r="D43" s="32" t="s">
        <v>14</v>
      </c>
      <c r="E43" s="32" t="s">
        <v>13</v>
      </c>
      <c r="F43" s="32">
        <v>123743303</v>
      </c>
      <c r="G43" s="32">
        <v>49539</v>
      </c>
      <c r="H43" s="32"/>
      <c r="I43" s="32"/>
      <c r="J43" s="32"/>
      <c r="K43" s="33"/>
    </row>
    <row r="44" spans="1:11" x14ac:dyDescent="0.2">
      <c r="A44" s="26">
        <v>2022</v>
      </c>
      <c r="B44" s="27">
        <v>44713</v>
      </c>
      <c r="C44" s="28" t="s">
        <v>22</v>
      </c>
      <c r="D44" s="28" t="s">
        <v>15</v>
      </c>
      <c r="E44" s="28" t="s">
        <v>16</v>
      </c>
      <c r="F44" s="28"/>
      <c r="G44" s="28"/>
      <c r="H44" s="28"/>
      <c r="I44" s="28"/>
      <c r="J44" s="28">
        <v>43704</v>
      </c>
      <c r="K44" s="29">
        <v>21389</v>
      </c>
    </row>
    <row r="45" spans="1:11" x14ac:dyDescent="0.2">
      <c r="A45" s="30">
        <v>2022</v>
      </c>
      <c r="B45" s="31">
        <v>44713</v>
      </c>
      <c r="C45" s="32" t="s">
        <v>22</v>
      </c>
      <c r="D45" s="32" t="s">
        <v>17</v>
      </c>
      <c r="E45" s="32" t="s">
        <v>13</v>
      </c>
      <c r="F45" s="32">
        <v>53865474</v>
      </c>
      <c r="G45" s="32">
        <v>21227</v>
      </c>
      <c r="H45" s="32">
        <v>12766950</v>
      </c>
      <c r="I45" s="32">
        <v>16929884</v>
      </c>
      <c r="J45" s="32"/>
      <c r="K45" s="33"/>
    </row>
    <row r="46" spans="1:11" x14ac:dyDescent="0.2">
      <c r="A46" s="26">
        <v>2022</v>
      </c>
      <c r="B46" s="27">
        <v>44713</v>
      </c>
      <c r="C46" s="28" t="s">
        <v>22</v>
      </c>
      <c r="D46" s="28" t="s">
        <v>18</v>
      </c>
      <c r="E46" s="28" t="s">
        <v>13</v>
      </c>
      <c r="F46" s="28">
        <v>45752551</v>
      </c>
      <c r="G46" s="28">
        <v>90254</v>
      </c>
      <c r="H46" s="28"/>
      <c r="I46" s="28"/>
      <c r="J46" s="28"/>
      <c r="K46" s="29"/>
    </row>
    <row r="47" spans="1:11" x14ac:dyDescent="0.2">
      <c r="A47" s="30">
        <v>2022</v>
      </c>
      <c r="B47" s="31">
        <v>44713</v>
      </c>
      <c r="C47" s="32" t="s">
        <v>22</v>
      </c>
      <c r="D47" s="32" t="s">
        <v>19</v>
      </c>
      <c r="E47" s="32" t="s">
        <v>13</v>
      </c>
      <c r="F47" s="32"/>
      <c r="G47" s="32">
        <v>383139</v>
      </c>
      <c r="H47" s="32"/>
      <c r="I47" s="32"/>
      <c r="J47" s="32"/>
      <c r="K47" s="33"/>
    </row>
    <row r="48" spans="1:11" x14ac:dyDescent="0.2">
      <c r="A48" s="26">
        <v>2022</v>
      </c>
      <c r="B48" s="27">
        <v>44713</v>
      </c>
      <c r="C48" s="28" t="s">
        <v>22</v>
      </c>
      <c r="D48" s="28" t="s">
        <v>19</v>
      </c>
      <c r="E48" s="28" t="s">
        <v>20</v>
      </c>
      <c r="F48" s="28"/>
      <c r="G48" s="28">
        <v>10504</v>
      </c>
      <c r="H48" s="28"/>
      <c r="I48" s="28"/>
      <c r="J48" s="28"/>
      <c r="K48" s="29"/>
    </row>
    <row r="49" spans="1:11" x14ac:dyDescent="0.2">
      <c r="A49" s="30">
        <v>2022</v>
      </c>
      <c r="B49" s="31">
        <v>44713</v>
      </c>
      <c r="C49" s="32" t="s">
        <v>22</v>
      </c>
      <c r="D49" s="32" t="s">
        <v>21</v>
      </c>
      <c r="E49" s="32" t="s">
        <v>16</v>
      </c>
      <c r="F49" s="32"/>
      <c r="G49" s="32"/>
      <c r="H49" s="32"/>
      <c r="I49" s="32"/>
      <c r="J49" s="32">
        <v>168397</v>
      </c>
      <c r="K49" s="33">
        <v>51359</v>
      </c>
    </row>
    <row r="50" spans="1:11" x14ac:dyDescent="0.2">
      <c r="A50" s="26">
        <v>2022</v>
      </c>
      <c r="B50" s="27">
        <v>44743</v>
      </c>
      <c r="C50" s="28" t="s">
        <v>22</v>
      </c>
      <c r="D50" s="28" t="s">
        <v>12</v>
      </c>
      <c r="E50" s="28" t="s">
        <v>13</v>
      </c>
      <c r="F50" s="28">
        <v>50700962</v>
      </c>
      <c r="G50" s="28">
        <v>1863</v>
      </c>
      <c r="H50" s="28">
        <v>47833674</v>
      </c>
      <c r="I50" s="28">
        <v>48484513</v>
      </c>
      <c r="J50" s="28"/>
      <c r="K50" s="29"/>
    </row>
    <row r="51" spans="1:11" x14ac:dyDescent="0.2">
      <c r="A51" s="30">
        <v>2022</v>
      </c>
      <c r="B51" s="31">
        <v>44743</v>
      </c>
      <c r="C51" s="32" t="s">
        <v>22</v>
      </c>
      <c r="D51" s="32" t="s">
        <v>14</v>
      </c>
      <c r="E51" s="32" t="s">
        <v>13</v>
      </c>
      <c r="F51" s="32">
        <v>176967762</v>
      </c>
      <c r="G51" s="32">
        <v>57294</v>
      </c>
      <c r="H51" s="32"/>
      <c r="I51" s="32"/>
      <c r="J51" s="32"/>
      <c r="K51" s="33"/>
    </row>
    <row r="52" spans="1:11" x14ac:dyDescent="0.2">
      <c r="A52" s="26">
        <v>2022</v>
      </c>
      <c r="B52" s="27">
        <v>44743</v>
      </c>
      <c r="C52" s="28" t="s">
        <v>22</v>
      </c>
      <c r="D52" s="28" t="s">
        <v>15</v>
      </c>
      <c r="E52" s="28" t="s">
        <v>16</v>
      </c>
      <c r="F52" s="28"/>
      <c r="G52" s="28"/>
      <c r="H52" s="28"/>
      <c r="I52" s="28"/>
      <c r="J52" s="28">
        <v>51812</v>
      </c>
      <c r="K52" s="29">
        <v>24951</v>
      </c>
    </row>
    <row r="53" spans="1:11" x14ac:dyDescent="0.2">
      <c r="A53" s="30">
        <v>2022</v>
      </c>
      <c r="B53" s="31">
        <v>44743</v>
      </c>
      <c r="C53" s="32" t="s">
        <v>22</v>
      </c>
      <c r="D53" s="32" t="s">
        <v>17</v>
      </c>
      <c r="E53" s="32" t="s">
        <v>13</v>
      </c>
      <c r="F53" s="32">
        <v>66908068</v>
      </c>
      <c r="G53" s="32">
        <v>50606</v>
      </c>
      <c r="H53" s="32">
        <v>17695791</v>
      </c>
      <c r="I53" s="32">
        <v>24646799</v>
      </c>
      <c r="J53" s="32"/>
      <c r="K53" s="33"/>
    </row>
    <row r="54" spans="1:11" x14ac:dyDescent="0.2">
      <c r="A54" s="26">
        <v>2022</v>
      </c>
      <c r="B54" s="27">
        <v>44743</v>
      </c>
      <c r="C54" s="28" t="s">
        <v>22</v>
      </c>
      <c r="D54" s="28" t="s">
        <v>18</v>
      </c>
      <c r="E54" s="28" t="s">
        <v>13</v>
      </c>
      <c r="F54" s="28">
        <v>47210184</v>
      </c>
      <c r="G54" s="28">
        <v>101904</v>
      </c>
      <c r="H54" s="28"/>
      <c r="I54" s="28"/>
      <c r="J54" s="28"/>
      <c r="K54" s="29"/>
    </row>
    <row r="55" spans="1:11" x14ac:dyDescent="0.2">
      <c r="A55" s="30">
        <v>2022</v>
      </c>
      <c r="B55" s="31">
        <v>44743</v>
      </c>
      <c r="C55" s="32" t="s">
        <v>22</v>
      </c>
      <c r="D55" s="32" t="s">
        <v>19</v>
      </c>
      <c r="E55" s="32" t="s">
        <v>13</v>
      </c>
      <c r="F55" s="32"/>
      <c r="G55" s="32">
        <v>544124</v>
      </c>
      <c r="H55" s="32"/>
      <c r="I55" s="32"/>
      <c r="J55" s="32"/>
      <c r="K55" s="33"/>
    </row>
    <row r="56" spans="1:11" x14ac:dyDescent="0.2">
      <c r="A56" s="26">
        <v>2022</v>
      </c>
      <c r="B56" s="27">
        <v>44743</v>
      </c>
      <c r="C56" s="28" t="s">
        <v>22</v>
      </c>
      <c r="D56" s="28" t="s">
        <v>19</v>
      </c>
      <c r="E56" s="28" t="s">
        <v>20</v>
      </c>
      <c r="F56" s="28"/>
      <c r="G56" s="28">
        <v>10755</v>
      </c>
      <c r="H56" s="28"/>
      <c r="I56" s="28"/>
      <c r="J56" s="28"/>
      <c r="K56" s="29"/>
    </row>
    <row r="57" spans="1:11" x14ac:dyDescent="0.2">
      <c r="A57" s="30">
        <v>2022</v>
      </c>
      <c r="B57" s="31">
        <v>44743</v>
      </c>
      <c r="C57" s="32" t="s">
        <v>22</v>
      </c>
      <c r="D57" s="32" t="s">
        <v>21</v>
      </c>
      <c r="E57" s="32" t="s">
        <v>16</v>
      </c>
      <c r="F57" s="32"/>
      <c r="G57" s="32"/>
      <c r="H57" s="32"/>
      <c r="I57" s="32"/>
      <c r="J57" s="32">
        <v>188846</v>
      </c>
      <c r="K57" s="33">
        <v>53610</v>
      </c>
    </row>
    <row r="58" spans="1:11" x14ac:dyDescent="0.2">
      <c r="A58" s="26">
        <v>2022</v>
      </c>
      <c r="B58" s="27">
        <v>44774</v>
      </c>
      <c r="C58" s="28" t="s">
        <v>22</v>
      </c>
      <c r="D58" s="28" t="s">
        <v>12</v>
      </c>
      <c r="E58" s="28" t="s">
        <v>13</v>
      </c>
      <c r="F58" s="28">
        <v>48479447</v>
      </c>
      <c r="G58" s="28">
        <v>1635</v>
      </c>
      <c r="H58" s="28">
        <v>42522028</v>
      </c>
      <c r="I58" s="28">
        <v>43101362</v>
      </c>
      <c r="J58" s="28"/>
      <c r="K58" s="29"/>
    </row>
    <row r="59" spans="1:11" x14ac:dyDescent="0.2">
      <c r="A59" s="30">
        <v>2022</v>
      </c>
      <c r="B59" s="31">
        <v>44774</v>
      </c>
      <c r="C59" s="32" t="s">
        <v>22</v>
      </c>
      <c r="D59" s="32" t="s">
        <v>14</v>
      </c>
      <c r="E59" s="32" t="s">
        <v>13</v>
      </c>
      <c r="F59" s="32">
        <v>146605950</v>
      </c>
      <c r="G59" s="32">
        <v>44644</v>
      </c>
      <c r="H59" s="32"/>
      <c r="I59" s="32"/>
      <c r="J59" s="32"/>
      <c r="K59" s="33"/>
    </row>
    <row r="60" spans="1:11" x14ac:dyDescent="0.2">
      <c r="A60" s="26">
        <v>2022</v>
      </c>
      <c r="B60" s="27">
        <v>44774</v>
      </c>
      <c r="C60" s="28" t="s">
        <v>22</v>
      </c>
      <c r="D60" s="28" t="s">
        <v>15</v>
      </c>
      <c r="E60" s="28" t="s">
        <v>16</v>
      </c>
      <c r="F60" s="28"/>
      <c r="G60" s="28"/>
      <c r="H60" s="28"/>
      <c r="I60" s="28"/>
      <c r="J60" s="28">
        <v>58639</v>
      </c>
      <c r="K60" s="29">
        <v>27896</v>
      </c>
    </row>
    <row r="61" spans="1:11" x14ac:dyDescent="0.2">
      <c r="A61" s="30">
        <v>2022</v>
      </c>
      <c r="B61" s="31">
        <v>44774</v>
      </c>
      <c r="C61" s="32" t="s">
        <v>22</v>
      </c>
      <c r="D61" s="32" t="s">
        <v>17</v>
      </c>
      <c r="E61" s="32" t="s">
        <v>13</v>
      </c>
      <c r="F61" s="32">
        <v>43489257</v>
      </c>
      <c r="G61" s="32">
        <v>35859</v>
      </c>
      <c r="H61" s="32">
        <v>12919098</v>
      </c>
      <c r="I61" s="32">
        <v>21289292</v>
      </c>
      <c r="J61" s="32"/>
      <c r="K61" s="33"/>
    </row>
    <row r="62" spans="1:11" x14ac:dyDescent="0.2">
      <c r="A62" s="26">
        <v>2022</v>
      </c>
      <c r="B62" s="27">
        <v>44774</v>
      </c>
      <c r="C62" s="28" t="s">
        <v>22</v>
      </c>
      <c r="D62" s="28" t="s">
        <v>18</v>
      </c>
      <c r="E62" s="28" t="s">
        <v>13</v>
      </c>
      <c r="F62" s="28">
        <v>44186543</v>
      </c>
      <c r="G62" s="28">
        <v>97040</v>
      </c>
      <c r="H62" s="28"/>
      <c r="I62" s="28"/>
      <c r="J62" s="28"/>
      <c r="K62" s="29"/>
    </row>
    <row r="63" spans="1:11" x14ac:dyDescent="0.2">
      <c r="A63" s="30">
        <v>2022</v>
      </c>
      <c r="B63" s="31">
        <v>44774</v>
      </c>
      <c r="C63" s="32" t="s">
        <v>22</v>
      </c>
      <c r="D63" s="32" t="s">
        <v>18</v>
      </c>
      <c r="E63" s="32" t="s">
        <v>20</v>
      </c>
      <c r="F63" s="32">
        <v>313877</v>
      </c>
      <c r="G63" s="32">
        <v>804</v>
      </c>
      <c r="H63" s="32"/>
      <c r="I63" s="32"/>
      <c r="J63" s="32"/>
      <c r="K63" s="33"/>
    </row>
    <row r="64" spans="1:11" x14ac:dyDescent="0.2">
      <c r="A64" s="26">
        <v>2022</v>
      </c>
      <c r="B64" s="27">
        <v>44774</v>
      </c>
      <c r="C64" s="28" t="s">
        <v>22</v>
      </c>
      <c r="D64" s="28" t="s">
        <v>19</v>
      </c>
      <c r="E64" s="28" t="s">
        <v>13</v>
      </c>
      <c r="F64" s="28"/>
      <c r="G64" s="28">
        <v>521714</v>
      </c>
      <c r="H64" s="28"/>
      <c r="I64" s="28"/>
      <c r="J64" s="28"/>
      <c r="K64" s="29"/>
    </row>
    <row r="65" spans="1:11" x14ac:dyDescent="0.2">
      <c r="A65" s="30">
        <v>2022</v>
      </c>
      <c r="B65" s="31">
        <v>44774</v>
      </c>
      <c r="C65" s="32" t="s">
        <v>22</v>
      </c>
      <c r="D65" s="32" t="s">
        <v>19</v>
      </c>
      <c r="E65" s="32" t="s">
        <v>20</v>
      </c>
      <c r="F65" s="32"/>
      <c r="G65" s="32">
        <v>8235</v>
      </c>
      <c r="H65" s="32"/>
      <c r="I65" s="32"/>
      <c r="J65" s="32"/>
      <c r="K65" s="33"/>
    </row>
    <row r="66" spans="1:11" x14ac:dyDescent="0.2">
      <c r="A66" s="26">
        <v>2022</v>
      </c>
      <c r="B66" s="27">
        <v>44774</v>
      </c>
      <c r="C66" s="28" t="s">
        <v>22</v>
      </c>
      <c r="D66" s="28" t="s">
        <v>21</v>
      </c>
      <c r="E66" s="28" t="s">
        <v>16</v>
      </c>
      <c r="F66" s="28"/>
      <c r="G66" s="28"/>
      <c r="H66" s="28"/>
      <c r="I66" s="28"/>
      <c r="J66" s="28">
        <v>198820</v>
      </c>
      <c r="K66" s="29">
        <v>54919</v>
      </c>
    </row>
    <row r="67" spans="1:11" x14ac:dyDescent="0.2">
      <c r="A67" s="30">
        <v>2022</v>
      </c>
      <c r="B67" s="31">
        <v>44805</v>
      </c>
      <c r="C67" s="32" t="s">
        <v>22</v>
      </c>
      <c r="D67" s="32" t="s">
        <v>12</v>
      </c>
      <c r="E67" s="32" t="s">
        <v>13</v>
      </c>
      <c r="F67" s="32">
        <v>61712099</v>
      </c>
      <c r="G67" s="32">
        <v>3327</v>
      </c>
      <c r="H67" s="32">
        <v>44231420</v>
      </c>
      <c r="I67" s="32">
        <v>44960144</v>
      </c>
      <c r="J67" s="32"/>
      <c r="K67" s="33"/>
    </row>
    <row r="68" spans="1:11" x14ac:dyDescent="0.2">
      <c r="A68" s="26">
        <v>2022</v>
      </c>
      <c r="B68" s="27">
        <v>44805</v>
      </c>
      <c r="C68" s="28" t="s">
        <v>22</v>
      </c>
      <c r="D68" s="28" t="s">
        <v>14</v>
      </c>
      <c r="E68" s="28" t="s">
        <v>13</v>
      </c>
      <c r="F68" s="28">
        <v>122129264</v>
      </c>
      <c r="G68" s="28">
        <v>47757</v>
      </c>
      <c r="H68" s="28"/>
      <c r="I68" s="28"/>
      <c r="J68" s="28"/>
      <c r="K68" s="29"/>
    </row>
    <row r="69" spans="1:11" x14ac:dyDescent="0.2">
      <c r="A69" s="30">
        <v>2022</v>
      </c>
      <c r="B69" s="31">
        <v>44805</v>
      </c>
      <c r="C69" s="32" t="s">
        <v>22</v>
      </c>
      <c r="D69" s="32" t="s">
        <v>15</v>
      </c>
      <c r="E69" s="32" t="s">
        <v>16</v>
      </c>
      <c r="F69" s="32"/>
      <c r="G69" s="32"/>
      <c r="H69" s="32"/>
      <c r="I69" s="32"/>
      <c r="J69" s="32">
        <v>65047</v>
      </c>
      <c r="K69" s="33">
        <v>30059</v>
      </c>
    </row>
    <row r="70" spans="1:11" x14ac:dyDescent="0.2">
      <c r="A70" s="26">
        <v>2022</v>
      </c>
      <c r="B70" s="27">
        <v>44805</v>
      </c>
      <c r="C70" s="28" t="s">
        <v>22</v>
      </c>
      <c r="D70" s="28" t="s">
        <v>17</v>
      </c>
      <c r="E70" s="28" t="s">
        <v>13</v>
      </c>
      <c r="F70" s="28">
        <v>36128484</v>
      </c>
      <c r="G70" s="28">
        <v>32422</v>
      </c>
      <c r="H70" s="28">
        <v>12781953</v>
      </c>
      <c r="I70" s="28">
        <v>19541571</v>
      </c>
      <c r="J70" s="28"/>
      <c r="K70" s="29"/>
    </row>
    <row r="71" spans="1:11" x14ac:dyDescent="0.2">
      <c r="A71" s="30">
        <v>2022</v>
      </c>
      <c r="B71" s="31">
        <v>44805</v>
      </c>
      <c r="C71" s="32" t="s">
        <v>22</v>
      </c>
      <c r="D71" s="32" t="s">
        <v>18</v>
      </c>
      <c r="E71" s="32" t="s">
        <v>13</v>
      </c>
      <c r="F71" s="32">
        <v>51582284</v>
      </c>
      <c r="G71" s="32">
        <v>132251</v>
      </c>
      <c r="H71" s="32"/>
      <c r="I71" s="32"/>
      <c r="J71" s="32"/>
      <c r="K71" s="33"/>
    </row>
    <row r="72" spans="1:11" x14ac:dyDescent="0.2">
      <c r="A72" s="26">
        <v>2022</v>
      </c>
      <c r="B72" s="27">
        <v>44805</v>
      </c>
      <c r="C72" s="28" t="s">
        <v>22</v>
      </c>
      <c r="D72" s="28" t="s">
        <v>18</v>
      </c>
      <c r="E72" s="28" t="s">
        <v>20</v>
      </c>
      <c r="F72" s="28">
        <v>1097877</v>
      </c>
      <c r="G72" s="28">
        <v>2870</v>
      </c>
      <c r="H72" s="28"/>
      <c r="I72" s="28"/>
      <c r="J72" s="28"/>
      <c r="K72" s="29"/>
    </row>
    <row r="73" spans="1:11" x14ac:dyDescent="0.2">
      <c r="A73" s="30">
        <v>2022</v>
      </c>
      <c r="B73" s="31">
        <v>44805</v>
      </c>
      <c r="C73" s="32" t="s">
        <v>22</v>
      </c>
      <c r="D73" s="32" t="s">
        <v>19</v>
      </c>
      <c r="E73" s="32" t="s">
        <v>13</v>
      </c>
      <c r="F73" s="32"/>
      <c r="G73" s="32">
        <v>407536</v>
      </c>
      <c r="H73" s="32"/>
      <c r="I73" s="32"/>
      <c r="J73" s="32"/>
      <c r="K73" s="33"/>
    </row>
    <row r="74" spans="1:11" x14ac:dyDescent="0.2">
      <c r="A74" s="26">
        <v>2022</v>
      </c>
      <c r="B74" s="27">
        <v>44805</v>
      </c>
      <c r="C74" s="28" t="s">
        <v>22</v>
      </c>
      <c r="D74" s="28" t="s">
        <v>19</v>
      </c>
      <c r="E74" s="28" t="s">
        <v>20</v>
      </c>
      <c r="F74" s="28"/>
      <c r="G74" s="28">
        <v>8316</v>
      </c>
      <c r="H74" s="28"/>
      <c r="I74" s="28"/>
      <c r="J74" s="28"/>
      <c r="K74" s="29"/>
    </row>
    <row r="75" spans="1:11" x14ac:dyDescent="0.2">
      <c r="A75" s="30">
        <v>2022</v>
      </c>
      <c r="B75" s="31">
        <v>44805</v>
      </c>
      <c r="C75" s="32" t="s">
        <v>22</v>
      </c>
      <c r="D75" s="32" t="s">
        <v>21</v>
      </c>
      <c r="E75" s="32" t="s">
        <v>16</v>
      </c>
      <c r="F75" s="32"/>
      <c r="G75" s="32"/>
      <c r="H75" s="32"/>
      <c r="I75" s="32"/>
      <c r="J75" s="32">
        <v>208525</v>
      </c>
      <c r="K75" s="33">
        <v>56987</v>
      </c>
    </row>
    <row r="76" spans="1:11" x14ac:dyDescent="0.2">
      <c r="A76" s="26">
        <v>2022</v>
      </c>
      <c r="B76" s="27">
        <v>44835</v>
      </c>
      <c r="C76" s="28" t="s">
        <v>22</v>
      </c>
      <c r="D76" s="28" t="s">
        <v>12</v>
      </c>
      <c r="E76" s="28" t="s">
        <v>13</v>
      </c>
      <c r="F76" s="28">
        <v>56361589</v>
      </c>
      <c r="G76" s="28">
        <v>1223</v>
      </c>
      <c r="H76" s="28">
        <v>42406300</v>
      </c>
      <c r="I76" s="28">
        <v>43010335</v>
      </c>
      <c r="J76" s="28"/>
      <c r="K76" s="29"/>
    </row>
    <row r="77" spans="1:11" x14ac:dyDescent="0.2">
      <c r="A77" s="30">
        <v>2022</v>
      </c>
      <c r="B77" s="31">
        <v>44835</v>
      </c>
      <c r="C77" s="32" t="s">
        <v>22</v>
      </c>
      <c r="D77" s="32" t="s">
        <v>14</v>
      </c>
      <c r="E77" s="32" t="s">
        <v>13</v>
      </c>
      <c r="F77" s="32">
        <v>142873378</v>
      </c>
      <c r="G77" s="32">
        <v>40401</v>
      </c>
      <c r="H77" s="32"/>
      <c r="I77" s="32"/>
      <c r="J77" s="32"/>
      <c r="K77" s="33"/>
    </row>
    <row r="78" spans="1:11" x14ac:dyDescent="0.2">
      <c r="A78" s="26">
        <v>2022</v>
      </c>
      <c r="B78" s="27">
        <v>44835</v>
      </c>
      <c r="C78" s="28" t="s">
        <v>22</v>
      </c>
      <c r="D78" s="28" t="s">
        <v>15</v>
      </c>
      <c r="E78" s="28" t="s">
        <v>16</v>
      </c>
      <c r="F78" s="28"/>
      <c r="G78" s="28"/>
      <c r="H78" s="28"/>
      <c r="I78" s="28"/>
      <c r="J78" s="28">
        <v>71008</v>
      </c>
      <c r="K78" s="29">
        <v>32091</v>
      </c>
    </row>
    <row r="79" spans="1:11" x14ac:dyDescent="0.2">
      <c r="A79" s="30">
        <v>2022</v>
      </c>
      <c r="B79" s="31">
        <v>44835</v>
      </c>
      <c r="C79" s="32" t="s">
        <v>22</v>
      </c>
      <c r="D79" s="32" t="s">
        <v>17</v>
      </c>
      <c r="E79" s="32" t="s">
        <v>13</v>
      </c>
      <c r="F79" s="32">
        <v>51824457</v>
      </c>
      <c r="G79" s="32">
        <v>50610</v>
      </c>
      <c r="H79" s="32">
        <v>19514728</v>
      </c>
      <c r="I79" s="32">
        <v>29221320</v>
      </c>
      <c r="J79" s="32"/>
      <c r="K79" s="33"/>
    </row>
    <row r="80" spans="1:11" x14ac:dyDescent="0.2">
      <c r="A80" s="26">
        <v>2022</v>
      </c>
      <c r="B80" s="27">
        <v>44835</v>
      </c>
      <c r="C80" s="28" t="s">
        <v>22</v>
      </c>
      <c r="D80" s="28" t="s">
        <v>18</v>
      </c>
      <c r="E80" s="28" t="s">
        <v>13</v>
      </c>
      <c r="F80" s="28">
        <v>28646076</v>
      </c>
      <c r="G80" s="28">
        <v>57567</v>
      </c>
      <c r="H80" s="28"/>
      <c r="I80" s="28"/>
      <c r="J80" s="28"/>
      <c r="K80" s="29"/>
    </row>
    <row r="81" spans="1:11" x14ac:dyDescent="0.2">
      <c r="A81" s="30">
        <v>2022</v>
      </c>
      <c r="B81" s="31">
        <v>44835</v>
      </c>
      <c r="C81" s="32" t="s">
        <v>22</v>
      </c>
      <c r="D81" s="32" t="s">
        <v>18</v>
      </c>
      <c r="E81" s="32" t="s">
        <v>20</v>
      </c>
      <c r="F81" s="32">
        <v>806237</v>
      </c>
      <c r="G81" s="32">
        <v>1701</v>
      </c>
      <c r="H81" s="32"/>
      <c r="I81" s="32"/>
      <c r="J81" s="32"/>
      <c r="K81" s="33"/>
    </row>
    <row r="82" spans="1:11" x14ac:dyDescent="0.2">
      <c r="A82" s="26">
        <v>2022</v>
      </c>
      <c r="B82" s="27">
        <v>44835</v>
      </c>
      <c r="C82" s="28" t="s">
        <v>22</v>
      </c>
      <c r="D82" s="28" t="s">
        <v>19</v>
      </c>
      <c r="E82" s="28" t="s">
        <v>13</v>
      </c>
      <c r="F82" s="28"/>
      <c r="G82" s="28">
        <v>179967</v>
      </c>
      <c r="H82" s="28"/>
      <c r="I82" s="28"/>
      <c r="J82" s="28"/>
      <c r="K82" s="29"/>
    </row>
    <row r="83" spans="1:11" x14ac:dyDescent="0.2">
      <c r="A83" s="30">
        <v>2022</v>
      </c>
      <c r="B83" s="31">
        <v>44835</v>
      </c>
      <c r="C83" s="32" t="s">
        <v>22</v>
      </c>
      <c r="D83" s="32" t="s">
        <v>19</v>
      </c>
      <c r="E83" s="32" t="s">
        <v>20</v>
      </c>
      <c r="F83" s="32"/>
      <c r="G83" s="32">
        <v>8795</v>
      </c>
      <c r="H83" s="32"/>
      <c r="I83" s="32"/>
      <c r="J83" s="32"/>
      <c r="K83" s="33"/>
    </row>
    <row r="84" spans="1:11" x14ac:dyDescent="0.2">
      <c r="A84" s="26">
        <v>2022</v>
      </c>
      <c r="B84" s="27">
        <v>44835</v>
      </c>
      <c r="C84" s="28" t="s">
        <v>22</v>
      </c>
      <c r="D84" s="28" t="s">
        <v>21</v>
      </c>
      <c r="E84" s="28" t="s">
        <v>16</v>
      </c>
      <c r="F84" s="28"/>
      <c r="G84" s="28"/>
      <c r="H84" s="28"/>
      <c r="I84" s="28"/>
      <c r="J84" s="28">
        <v>225063</v>
      </c>
      <c r="K84" s="29">
        <v>58832</v>
      </c>
    </row>
    <row r="85" spans="1:11" x14ac:dyDescent="0.2">
      <c r="A85" s="30">
        <v>2022</v>
      </c>
      <c r="B85" s="31">
        <v>44896</v>
      </c>
      <c r="C85" s="32" t="s">
        <v>22</v>
      </c>
      <c r="D85" s="32" t="s">
        <v>12</v>
      </c>
      <c r="E85" s="32" t="s">
        <v>13</v>
      </c>
      <c r="F85" s="32">
        <v>179933896</v>
      </c>
      <c r="G85" s="32">
        <v>762</v>
      </c>
      <c r="H85" s="32">
        <v>99073206</v>
      </c>
      <c r="I85" s="32">
        <v>100426163</v>
      </c>
      <c r="J85" s="32"/>
      <c r="K85" s="33"/>
    </row>
    <row r="86" spans="1:11" x14ac:dyDescent="0.2">
      <c r="A86" s="26">
        <v>2022</v>
      </c>
      <c r="B86" s="27">
        <v>44896</v>
      </c>
      <c r="C86" s="28" t="s">
        <v>22</v>
      </c>
      <c r="D86" s="28" t="s">
        <v>14</v>
      </c>
      <c r="E86" s="28" t="s">
        <v>13</v>
      </c>
      <c r="F86" s="28">
        <v>351309821</v>
      </c>
      <c r="G86" s="28">
        <v>97797</v>
      </c>
      <c r="H86" s="28"/>
      <c r="I86" s="28"/>
      <c r="J86" s="28"/>
      <c r="K86" s="29"/>
    </row>
    <row r="87" spans="1:11" x14ac:dyDescent="0.2">
      <c r="A87" s="30">
        <v>2022</v>
      </c>
      <c r="B87" s="31">
        <v>44896</v>
      </c>
      <c r="C87" s="32" t="s">
        <v>22</v>
      </c>
      <c r="D87" s="32" t="s">
        <v>15</v>
      </c>
      <c r="E87" s="32" t="s">
        <v>16</v>
      </c>
      <c r="F87" s="32"/>
      <c r="G87" s="32"/>
      <c r="H87" s="32"/>
      <c r="I87" s="32"/>
      <c r="J87" s="32">
        <v>160620</v>
      </c>
      <c r="K87" s="33">
        <v>72550</v>
      </c>
    </row>
    <row r="88" spans="1:11" x14ac:dyDescent="0.2">
      <c r="A88" s="26">
        <v>2022</v>
      </c>
      <c r="B88" s="27">
        <v>44896</v>
      </c>
      <c r="C88" s="28" t="s">
        <v>22</v>
      </c>
      <c r="D88" s="28" t="s">
        <v>17</v>
      </c>
      <c r="E88" s="28" t="s">
        <v>13</v>
      </c>
      <c r="F88" s="28">
        <v>135003613</v>
      </c>
      <c r="G88" s="28">
        <v>100937</v>
      </c>
      <c r="H88" s="28">
        <v>57548082</v>
      </c>
      <c r="I88" s="28">
        <v>78700195</v>
      </c>
      <c r="J88" s="28"/>
      <c r="K88" s="29"/>
    </row>
    <row r="89" spans="1:11" x14ac:dyDescent="0.2">
      <c r="A89" s="30">
        <v>2022</v>
      </c>
      <c r="B89" s="31">
        <v>44896</v>
      </c>
      <c r="C89" s="32" t="s">
        <v>22</v>
      </c>
      <c r="D89" s="32" t="s">
        <v>18</v>
      </c>
      <c r="E89" s="32" t="s">
        <v>13</v>
      </c>
      <c r="F89" s="32">
        <v>209254619</v>
      </c>
      <c r="G89" s="32">
        <v>382220</v>
      </c>
      <c r="H89" s="32"/>
      <c r="I89" s="32"/>
      <c r="J89" s="32"/>
      <c r="K89" s="33"/>
    </row>
    <row r="90" spans="1:11" x14ac:dyDescent="0.2">
      <c r="A90" s="26">
        <v>2022</v>
      </c>
      <c r="B90" s="27">
        <v>44896</v>
      </c>
      <c r="C90" s="28" t="s">
        <v>22</v>
      </c>
      <c r="D90" s="28" t="s">
        <v>18</v>
      </c>
      <c r="E90" s="28" t="s">
        <v>20</v>
      </c>
      <c r="F90" s="28">
        <v>1996817</v>
      </c>
      <c r="G90" s="28">
        <v>4394</v>
      </c>
      <c r="H90" s="28"/>
      <c r="I90" s="28"/>
      <c r="J90" s="28"/>
      <c r="K90" s="29"/>
    </row>
    <row r="91" spans="1:11" x14ac:dyDescent="0.2">
      <c r="A91" s="30">
        <v>2022</v>
      </c>
      <c r="B91" s="31">
        <v>44896</v>
      </c>
      <c r="C91" s="32" t="s">
        <v>22</v>
      </c>
      <c r="D91" s="32" t="s">
        <v>19</v>
      </c>
      <c r="E91" s="32" t="s">
        <v>13</v>
      </c>
      <c r="F91" s="32"/>
      <c r="G91" s="32">
        <v>326545</v>
      </c>
      <c r="H91" s="32"/>
      <c r="I91" s="32"/>
      <c r="J91" s="32"/>
      <c r="K91" s="33"/>
    </row>
    <row r="92" spans="1:11" x14ac:dyDescent="0.2">
      <c r="A92" s="26">
        <v>2022</v>
      </c>
      <c r="B92" s="27">
        <v>44896</v>
      </c>
      <c r="C92" s="28" t="s">
        <v>22</v>
      </c>
      <c r="D92" s="28" t="s">
        <v>19</v>
      </c>
      <c r="E92" s="28" t="s">
        <v>20</v>
      </c>
      <c r="F92" s="28"/>
      <c r="G92" s="28">
        <v>6298</v>
      </c>
      <c r="H92" s="28"/>
      <c r="I92" s="28"/>
      <c r="J92" s="28"/>
      <c r="K92" s="29"/>
    </row>
    <row r="93" spans="1:11" x14ac:dyDescent="0.2">
      <c r="A93" s="30">
        <v>2022</v>
      </c>
      <c r="B93" s="31">
        <v>44896</v>
      </c>
      <c r="C93" s="32" t="s">
        <v>22</v>
      </c>
      <c r="D93" s="32" t="s">
        <v>21</v>
      </c>
      <c r="E93" s="32" t="s">
        <v>16</v>
      </c>
      <c r="F93" s="32"/>
      <c r="G93" s="32"/>
      <c r="H93" s="32"/>
      <c r="I93" s="32"/>
      <c r="J93" s="32">
        <v>490283</v>
      </c>
      <c r="K93" s="33">
        <v>122614</v>
      </c>
    </row>
    <row r="94" spans="1:11" x14ac:dyDescent="0.2">
      <c r="A94" s="26">
        <v>2023</v>
      </c>
      <c r="B94" s="27">
        <v>44927</v>
      </c>
      <c r="C94" s="28" t="s">
        <v>22</v>
      </c>
      <c r="D94" s="28" t="s">
        <v>12</v>
      </c>
      <c r="E94" s="28" t="s">
        <v>13</v>
      </c>
      <c r="F94" s="28">
        <v>7394219</v>
      </c>
      <c r="G94" s="28">
        <v>140</v>
      </c>
      <c r="H94" s="28">
        <v>6962817</v>
      </c>
      <c r="I94" s="28">
        <v>7059168</v>
      </c>
      <c r="J94" s="28"/>
      <c r="K94" s="29"/>
    </row>
    <row r="95" spans="1:11" x14ac:dyDescent="0.2">
      <c r="A95" s="30">
        <v>2023</v>
      </c>
      <c r="B95" s="31">
        <v>44927</v>
      </c>
      <c r="C95" s="32" t="s">
        <v>22</v>
      </c>
      <c r="D95" s="32" t="s">
        <v>14</v>
      </c>
      <c r="E95" s="32" t="s">
        <v>13</v>
      </c>
      <c r="F95" s="32">
        <v>129179807</v>
      </c>
      <c r="G95" s="32">
        <v>20475</v>
      </c>
      <c r="H95" s="32"/>
      <c r="I95" s="32"/>
      <c r="J95" s="32"/>
      <c r="K95" s="33"/>
    </row>
    <row r="96" spans="1:11" x14ac:dyDescent="0.2">
      <c r="A96" s="26">
        <v>2023</v>
      </c>
      <c r="B96" s="27">
        <v>44927</v>
      </c>
      <c r="C96" s="28" t="s">
        <v>22</v>
      </c>
      <c r="D96" s="28" t="s">
        <v>14</v>
      </c>
      <c r="E96" s="28" t="s">
        <v>20</v>
      </c>
      <c r="F96" s="28">
        <v>12637738</v>
      </c>
      <c r="G96" s="28">
        <v>303</v>
      </c>
      <c r="H96" s="28"/>
      <c r="I96" s="28"/>
      <c r="J96" s="28"/>
      <c r="K96" s="29"/>
    </row>
    <row r="97" spans="1:11" x14ac:dyDescent="0.2">
      <c r="A97" s="30">
        <v>2023</v>
      </c>
      <c r="B97" s="31">
        <v>44927</v>
      </c>
      <c r="C97" s="32" t="s">
        <v>22</v>
      </c>
      <c r="D97" s="32" t="s">
        <v>15</v>
      </c>
      <c r="E97" s="32" t="s">
        <v>16</v>
      </c>
      <c r="F97" s="32"/>
      <c r="G97" s="32"/>
      <c r="H97" s="32"/>
      <c r="I97" s="32"/>
      <c r="J97" s="32">
        <v>8121</v>
      </c>
      <c r="K97" s="33">
        <v>3325</v>
      </c>
    </row>
    <row r="98" spans="1:11" x14ac:dyDescent="0.2">
      <c r="A98" s="26">
        <v>2023</v>
      </c>
      <c r="B98" s="27">
        <v>44927</v>
      </c>
      <c r="C98" s="28" t="s">
        <v>22</v>
      </c>
      <c r="D98" s="28" t="s">
        <v>17</v>
      </c>
      <c r="E98" s="28" t="s">
        <v>13</v>
      </c>
      <c r="F98" s="28">
        <v>89473163</v>
      </c>
      <c r="G98" s="28">
        <v>129144</v>
      </c>
      <c r="H98" s="28">
        <v>28877371</v>
      </c>
      <c r="I98" s="28">
        <v>44953152</v>
      </c>
      <c r="J98" s="28"/>
      <c r="K98" s="29"/>
    </row>
    <row r="99" spans="1:11" x14ac:dyDescent="0.2">
      <c r="A99" s="30">
        <v>2023</v>
      </c>
      <c r="B99" s="31">
        <v>44927</v>
      </c>
      <c r="C99" s="32" t="s">
        <v>22</v>
      </c>
      <c r="D99" s="32" t="s">
        <v>17</v>
      </c>
      <c r="E99" s="32" t="s">
        <v>20</v>
      </c>
      <c r="F99" s="32">
        <v>14198171</v>
      </c>
      <c r="G99" s="32">
        <v>20152</v>
      </c>
      <c r="H99" s="32">
        <v>3656327</v>
      </c>
      <c r="I99" s="32">
        <v>5401669</v>
      </c>
      <c r="J99" s="32"/>
      <c r="K99" s="33"/>
    </row>
    <row r="100" spans="1:11" x14ac:dyDescent="0.2">
      <c r="A100" s="26">
        <v>2023</v>
      </c>
      <c r="B100" s="27">
        <v>44927</v>
      </c>
      <c r="C100" s="28" t="s">
        <v>22</v>
      </c>
      <c r="D100" s="28" t="s">
        <v>18</v>
      </c>
      <c r="E100" s="28" t="s">
        <v>13</v>
      </c>
      <c r="F100" s="28">
        <v>128133412</v>
      </c>
      <c r="G100" s="28">
        <v>259931</v>
      </c>
      <c r="H100" s="28"/>
      <c r="I100" s="28"/>
      <c r="J100" s="28"/>
      <c r="K100" s="29"/>
    </row>
    <row r="101" spans="1:11" x14ac:dyDescent="0.2">
      <c r="A101" s="30">
        <v>2023</v>
      </c>
      <c r="B101" s="31">
        <v>44927</v>
      </c>
      <c r="C101" s="32" t="s">
        <v>22</v>
      </c>
      <c r="D101" s="32" t="s">
        <v>18</v>
      </c>
      <c r="E101" s="32" t="s">
        <v>20</v>
      </c>
      <c r="F101" s="32">
        <v>3246507</v>
      </c>
      <c r="G101" s="32">
        <v>36572</v>
      </c>
      <c r="H101" s="32"/>
      <c r="I101" s="32"/>
      <c r="J101" s="32"/>
      <c r="K101" s="33"/>
    </row>
    <row r="102" spans="1:11" x14ac:dyDescent="0.2">
      <c r="A102" s="26">
        <v>2023</v>
      </c>
      <c r="B102" s="27">
        <v>44927</v>
      </c>
      <c r="C102" s="28" t="s">
        <v>22</v>
      </c>
      <c r="D102" s="28" t="s">
        <v>19</v>
      </c>
      <c r="E102" s="28" t="s">
        <v>13</v>
      </c>
      <c r="F102" s="28"/>
      <c r="G102" s="28">
        <v>158310</v>
      </c>
      <c r="H102" s="28"/>
      <c r="I102" s="28"/>
      <c r="J102" s="28"/>
      <c r="K102" s="29"/>
    </row>
    <row r="103" spans="1:11" x14ac:dyDescent="0.2">
      <c r="A103" s="30">
        <v>2023</v>
      </c>
      <c r="B103" s="31">
        <v>44927</v>
      </c>
      <c r="C103" s="32" t="s">
        <v>22</v>
      </c>
      <c r="D103" s="32" t="s">
        <v>19</v>
      </c>
      <c r="E103" s="32" t="s">
        <v>20</v>
      </c>
      <c r="F103" s="32"/>
      <c r="G103" s="32">
        <v>6392</v>
      </c>
      <c r="H103" s="32"/>
      <c r="I103" s="32"/>
      <c r="J103" s="32"/>
      <c r="K103" s="33"/>
    </row>
    <row r="104" spans="1:11" x14ac:dyDescent="0.2">
      <c r="A104" s="26">
        <v>2023</v>
      </c>
      <c r="B104" s="27">
        <v>44927</v>
      </c>
      <c r="C104" s="28" t="s">
        <v>22</v>
      </c>
      <c r="D104" s="28" t="s">
        <v>21</v>
      </c>
      <c r="E104" s="28" t="s">
        <v>16</v>
      </c>
      <c r="F104" s="28"/>
      <c r="G104" s="28"/>
      <c r="H104" s="28"/>
      <c r="I104" s="28"/>
      <c r="J104" s="28">
        <v>126299</v>
      </c>
      <c r="K104" s="29"/>
    </row>
    <row r="105" spans="1:11" x14ac:dyDescent="0.2">
      <c r="A105" s="30">
        <v>2023</v>
      </c>
      <c r="B105" s="31">
        <v>44927</v>
      </c>
      <c r="C105" s="32" t="s">
        <v>22</v>
      </c>
      <c r="D105" s="32" t="s">
        <v>21</v>
      </c>
      <c r="E105" s="32" t="s">
        <v>20</v>
      </c>
      <c r="F105" s="32"/>
      <c r="G105" s="32"/>
      <c r="H105" s="32"/>
      <c r="I105" s="32"/>
      <c r="J105" s="32">
        <v>20367</v>
      </c>
      <c r="K105" s="33"/>
    </row>
    <row r="106" spans="1:11" x14ac:dyDescent="0.2">
      <c r="A106" s="26">
        <v>2023</v>
      </c>
      <c r="B106" s="27">
        <v>44958</v>
      </c>
      <c r="C106" s="28" t="s">
        <v>22</v>
      </c>
      <c r="D106" s="28" t="s">
        <v>12</v>
      </c>
      <c r="E106" s="28" t="s">
        <v>13</v>
      </c>
      <c r="F106" s="28">
        <v>6818372</v>
      </c>
      <c r="G106" s="28">
        <v>105</v>
      </c>
      <c r="H106" s="28">
        <v>6412849</v>
      </c>
      <c r="I106" s="28">
        <v>6510684</v>
      </c>
      <c r="J106" s="28"/>
      <c r="K106" s="29"/>
    </row>
    <row r="107" spans="1:11" x14ac:dyDescent="0.2">
      <c r="A107" s="30">
        <v>2023</v>
      </c>
      <c r="B107" s="31">
        <v>44958</v>
      </c>
      <c r="C107" s="32" t="s">
        <v>22</v>
      </c>
      <c r="D107" s="32" t="s">
        <v>14</v>
      </c>
      <c r="E107" s="32" t="s">
        <v>13</v>
      </c>
      <c r="F107" s="32">
        <v>133736150</v>
      </c>
      <c r="G107" s="32">
        <v>33667</v>
      </c>
      <c r="H107" s="32"/>
      <c r="I107" s="32"/>
      <c r="J107" s="32"/>
      <c r="K107" s="33"/>
    </row>
    <row r="108" spans="1:11" x14ac:dyDescent="0.2">
      <c r="A108" s="26">
        <v>2023</v>
      </c>
      <c r="B108" s="27">
        <v>44958</v>
      </c>
      <c r="C108" s="28" t="s">
        <v>22</v>
      </c>
      <c r="D108" s="28" t="s">
        <v>14</v>
      </c>
      <c r="E108" s="28" t="s">
        <v>20</v>
      </c>
      <c r="F108" s="28">
        <v>16672046</v>
      </c>
      <c r="G108" s="28">
        <v>557</v>
      </c>
      <c r="H108" s="28"/>
      <c r="I108" s="28"/>
      <c r="J108" s="28"/>
      <c r="K108" s="29"/>
    </row>
    <row r="109" spans="1:11" x14ac:dyDescent="0.2">
      <c r="A109" s="30">
        <v>2023</v>
      </c>
      <c r="B109" s="31">
        <v>44958</v>
      </c>
      <c r="C109" s="32" t="s">
        <v>22</v>
      </c>
      <c r="D109" s="32" t="s">
        <v>15</v>
      </c>
      <c r="E109" s="32" t="s">
        <v>16</v>
      </c>
      <c r="F109" s="32"/>
      <c r="G109" s="32"/>
      <c r="H109" s="32"/>
      <c r="I109" s="32"/>
      <c r="J109" s="32">
        <v>15583</v>
      </c>
      <c r="K109" s="33">
        <v>6709</v>
      </c>
    </row>
    <row r="110" spans="1:11" x14ac:dyDescent="0.2">
      <c r="A110" s="26">
        <v>2023</v>
      </c>
      <c r="B110" s="27">
        <v>44958</v>
      </c>
      <c r="C110" s="28" t="s">
        <v>22</v>
      </c>
      <c r="D110" s="28" t="s">
        <v>17</v>
      </c>
      <c r="E110" s="28" t="s">
        <v>13</v>
      </c>
      <c r="F110" s="28">
        <v>61543997</v>
      </c>
      <c r="G110" s="28">
        <v>73393</v>
      </c>
      <c r="H110" s="28">
        <v>19770694</v>
      </c>
      <c r="I110" s="28">
        <v>31463122</v>
      </c>
      <c r="J110" s="28"/>
      <c r="K110" s="29"/>
    </row>
    <row r="111" spans="1:11" x14ac:dyDescent="0.2">
      <c r="A111" s="30">
        <v>2023</v>
      </c>
      <c r="B111" s="31">
        <v>44958</v>
      </c>
      <c r="C111" s="32" t="s">
        <v>22</v>
      </c>
      <c r="D111" s="32" t="s">
        <v>17</v>
      </c>
      <c r="E111" s="32" t="s">
        <v>20</v>
      </c>
      <c r="F111" s="32">
        <v>10097270</v>
      </c>
      <c r="G111" s="32">
        <v>9426</v>
      </c>
      <c r="H111" s="32">
        <v>2665896</v>
      </c>
      <c r="I111" s="32">
        <v>3967787</v>
      </c>
      <c r="J111" s="32"/>
      <c r="K111" s="33"/>
    </row>
    <row r="112" spans="1:11" x14ac:dyDescent="0.2">
      <c r="A112" s="26">
        <v>2023</v>
      </c>
      <c r="B112" s="27">
        <v>44958</v>
      </c>
      <c r="C112" s="28" t="s">
        <v>22</v>
      </c>
      <c r="D112" s="28" t="s">
        <v>18</v>
      </c>
      <c r="E112" s="28" t="s">
        <v>13</v>
      </c>
      <c r="F112" s="28">
        <v>106204857</v>
      </c>
      <c r="G112" s="28">
        <v>217002</v>
      </c>
      <c r="H112" s="28"/>
      <c r="I112" s="28"/>
      <c r="J112" s="28"/>
      <c r="K112" s="29"/>
    </row>
    <row r="113" spans="1:11" x14ac:dyDescent="0.2">
      <c r="A113" s="30">
        <v>2023</v>
      </c>
      <c r="B113" s="31">
        <v>44958</v>
      </c>
      <c r="C113" s="32" t="s">
        <v>22</v>
      </c>
      <c r="D113" s="32" t="s">
        <v>18</v>
      </c>
      <c r="E113" s="32" t="s">
        <v>20</v>
      </c>
      <c r="F113" s="32">
        <v>3125780</v>
      </c>
      <c r="G113" s="32">
        <v>29092</v>
      </c>
      <c r="H113" s="32"/>
      <c r="I113" s="32"/>
      <c r="J113" s="32"/>
      <c r="K113" s="33"/>
    </row>
    <row r="114" spans="1:11" x14ac:dyDescent="0.2">
      <c r="A114" s="26">
        <v>2023</v>
      </c>
      <c r="B114" s="27">
        <v>44958</v>
      </c>
      <c r="C114" s="28" t="s">
        <v>22</v>
      </c>
      <c r="D114" s="28" t="s">
        <v>19</v>
      </c>
      <c r="E114" s="28" t="s">
        <v>13</v>
      </c>
      <c r="F114" s="28"/>
      <c r="G114" s="28">
        <v>183505</v>
      </c>
      <c r="H114" s="28"/>
      <c r="I114" s="28"/>
      <c r="J114" s="28"/>
      <c r="K114" s="29"/>
    </row>
    <row r="115" spans="1:11" x14ac:dyDescent="0.2">
      <c r="A115" s="30">
        <v>2023</v>
      </c>
      <c r="B115" s="31">
        <v>44958</v>
      </c>
      <c r="C115" s="32" t="s">
        <v>22</v>
      </c>
      <c r="D115" s="32" t="s">
        <v>19</v>
      </c>
      <c r="E115" s="32" t="s">
        <v>20</v>
      </c>
      <c r="F115" s="32"/>
      <c r="G115" s="32">
        <v>4166</v>
      </c>
      <c r="H115" s="32"/>
      <c r="I115" s="32"/>
      <c r="J115" s="32"/>
      <c r="K115" s="33"/>
    </row>
    <row r="116" spans="1:11" x14ac:dyDescent="0.2">
      <c r="A116" s="26">
        <v>2023</v>
      </c>
      <c r="B116" s="27">
        <v>44958</v>
      </c>
      <c r="C116" s="28" t="s">
        <v>22</v>
      </c>
      <c r="D116" s="28" t="s">
        <v>21</v>
      </c>
      <c r="E116" s="28" t="s">
        <v>16</v>
      </c>
      <c r="F116" s="28"/>
      <c r="G116" s="28"/>
      <c r="H116" s="28"/>
      <c r="I116" s="28"/>
      <c r="J116" s="28">
        <v>186976</v>
      </c>
      <c r="K116" s="29">
        <v>32492</v>
      </c>
    </row>
    <row r="117" spans="1:11" x14ac:dyDescent="0.2">
      <c r="A117" s="30">
        <v>2023</v>
      </c>
      <c r="B117" s="31">
        <v>44958</v>
      </c>
      <c r="C117" s="32" t="s">
        <v>22</v>
      </c>
      <c r="D117" s="32" t="s">
        <v>21</v>
      </c>
      <c r="E117" s="32" t="s">
        <v>20</v>
      </c>
      <c r="F117" s="32"/>
      <c r="G117" s="32"/>
      <c r="H117" s="32"/>
      <c r="I117" s="32"/>
      <c r="J117" s="32">
        <v>33896</v>
      </c>
      <c r="K117" s="33">
        <v>4919</v>
      </c>
    </row>
    <row r="118" spans="1:11" x14ac:dyDescent="0.2">
      <c r="A118" s="26">
        <v>2023</v>
      </c>
      <c r="B118" s="27">
        <v>44986</v>
      </c>
      <c r="C118" s="28" t="s">
        <v>22</v>
      </c>
      <c r="D118" s="28" t="s">
        <v>12</v>
      </c>
      <c r="E118" s="28" t="s">
        <v>13</v>
      </c>
      <c r="F118" s="28">
        <v>6859460</v>
      </c>
      <c r="G118" s="28">
        <v>92</v>
      </c>
      <c r="H118" s="28">
        <v>6515708</v>
      </c>
      <c r="I118" s="28">
        <v>6599353</v>
      </c>
      <c r="J118" s="28"/>
      <c r="K118" s="29"/>
    </row>
    <row r="119" spans="1:11" x14ac:dyDescent="0.2">
      <c r="A119" s="30">
        <v>2023</v>
      </c>
      <c r="B119" s="31">
        <v>44986</v>
      </c>
      <c r="C119" s="32" t="s">
        <v>22</v>
      </c>
      <c r="D119" s="32" t="s">
        <v>14</v>
      </c>
      <c r="E119" s="32" t="s">
        <v>13</v>
      </c>
      <c r="F119" s="32">
        <v>161501256</v>
      </c>
      <c r="G119" s="32">
        <v>46335</v>
      </c>
      <c r="H119" s="32"/>
      <c r="I119" s="32"/>
      <c r="J119" s="32"/>
      <c r="K119" s="33"/>
    </row>
    <row r="120" spans="1:11" x14ac:dyDescent="0.2">
      <c r="A120" s="26">
        <v>2023</v>
      </c>
      <c r="B120" s="27">
        <v>44986</v>
      </c>
      <c r="C120" s="28" t="s">
        <v>22</v>
      </c>
      <c r="D120" s="28" t="s">
        <v>14</v>
      </c>
      <c r="E120" s="28" t="s">
        <v>20</v>
      </c>
      <c r="F120" s="28">
        <v>29009341</v>
      </c>
      <c r="G120" s="28">
        <v>6410</v>
      </c>
      <c r="H120" s="28"/>
      <c r="I120" s="28"/>
      <c r="J120" s="28"/>
      <c r="K120" s="29"/>
    </row>
    <row r="121" spans="1:11" x14ac:dyDescent="0.2">
      <c r="A121" s="30">
        <v>2023</v>
      </c>
      <c r="B121" s="31">
        <v>44986</v>
      </c>
      <c r="C121" s="32" t="s">
        <v>22</v>
      </c>
      <c r="D121" s="32" t="s">
        <v>15</v>
      </c>
      <c r="E121" s="32" t="s">
        <v>16</v>
      </c>
      <c r="F121" s="32"/>
      <c r="G121" s="32"/>
      <c r="H121" s="32"/>
      <c r="I121" s="32"/>
      <c r="J121" s="32">
        <v>24367</v>
      </c>
      <c r="K121" s="33">
        <v>10503</v>
      </c>
    </row>
    <row r="122" spans="1:11" x14ac:dyDescent="0.2">
      <c r="A122" s="26">
        <v>2023</v>
      </c>
      <c r="B122" s="27">
        <v>44986</v>
      </c>
      <c r="C122" s="28" t="s">
        <v>22</v>
      </c>
      <c r="D122" s="28" t="s">
        <v>17</v>
      </c>
      <c r="E122" s="28" t="s">
        <v>13</v>
      </c>
      <c r="F122" s="28">
        <v>54515339</v>
      </c>
      <c r="G122" s="28">
        <v>71075</v>
      </c>
      <c r="H122" s="28">
        <v>20712431</v>
      </c>
      <c r="I122" s="28">
        <v>30765333</v>
      </c>
      <c r="J122" s="28"/>
      <c r="K122" s="29"/>
    </row>
    <row r="123" spans="1:11" x14ac:dyDescent="0.2">
      <c r="A123" s="30">
        <v>2023</v>
      </c>
      <c r="B123" s="31">
        <v>44986</v>
      </c>
      <c r="C123" s="32" t="s">
        <v>22</v>
      </c>
      <c r="D123" s="32" t="s">
        <v>17</v>
      </c>
      <c r="E123" s="32" t="s">
        <v>20</v>
      </c>
      <c r="F123" s="32">
        <v>13905042</v>
      </c>
      <c r="G123" s="32">
        <v>19340</v>
      </c>
      <c r="H123" s="32">
        <v>4058371</v>
      </c>
      <c r="I123" s="32">
        <v>6137312</v>
      </c>
      <c r="J123" s="32"/>
      <c r="K123" s="33"/>
    </row>
    <row r="124" spans="1:11" x14ac:dyDescent="0.2">
      <c r="A124" s="26">
        <v>2023</v>
      </c>
      <c r="B124" s="27">
        <v>44986</v>
      </c>
      <c r="C124" s="28" t="s">
        <v>22</v>
      </c>
      <c r="D124" s="28" t="s">
        <v>18</v>
      </c>
      <c r="E124" s="28" t="s">
        <v>13</v>
      </c>
      <c r="F124" s="28">
        <v>140013772</v>
      </c>
      <c r="G124" s="28">
        <v>263088</v>
      </c>
      <c r="H124" s="28"/>
      <c r="I124" s="28"/>
      <c r="J124" s="28"/>
      <c r="K124" s="29"/>
    </row>
    <row r="125" spans="1:11" x14ac:dyDescent="0.2">
      <c r="A125" s="30">
        <v>2023</v>
      </c>
      <c r="B125" s="31">
        <v>44986</v>
      </c>
      <c r="C125" s="32" t="s">
        <v>22</v>
      </c>
      <c r="D125" s="32" t="s">
        <v>18</v>
      </c>
      <c r="E125" s="32" t="s">
        <v>20</v>
      </c>
      <c r="F125" s="32">
        <v>3429812</v>
      </c>
      <c r="G125" s="32">
        <v>30331</v>
      </c>
      <c r="H125" s="32"/>
      <c r="I125" s="32"/>
      <c r="J125" s="32"/>
      <c r="K125" s="33"/>
    </row>
    <row r="126" spans="1:11" x14ac:dyDescent="0.2">
      <c r="A126" s="26">
        <v>2023</v>
      </c>
      <c r="B126" s="27">
        <v>44986</v>
      </c>
      <c r="C126" s="28" t="s">
        <v>22</v>
      </c>
      <c r="D126" s="28" t="s">
        <v>19</v>
      </c>
      <c r="E126" s="28" t="s">
        <v>13</v>
      </c>
      <c r="F126" s="28"/>
      <c r="G126" s="28">
        <v>192345</v>
      </c>
      <c r="H126" s="28"/>
      <c r="I126" s="28"/>
      <c r="J126" s="28"/>
      <c r="K126" s="29"/>
    </row>
    <row r="127" spans="1:11" x14ac:dyDescent="0.2">
      <c r="A127" s="30">
        <v>2023</v>
      </c>
      <c r="B127" s="31">
        <v>44986</v>
      </c>
      <c r="C127" s="32" t="s">
        <v>22</v>
      </c>
      <c r="D127" s="32" t="s">
        <v>19</v>
      </c>
      <c r="E127" s="32" t="s">
        <v>20</v>
      </c>
      <c r="F127" s="32"/>
      <c r="G127" s="32">
        <v>4063</v>
      </c>
      <c r="H127" s="32"/>
      <c r="I127" s="32"/>
      <c r="J127" s="32"/>
      <c r="K127" s="33"/>
    </row>
    <row r="128" spans="1:11" x14ac:dyDescent="0.2">
      <c r="A128" s="26">
        <v>2023</v>
      </c>
      <c r="B128" s="27">
        <v>44986</v>
      </c>
      <c r="C128" s="28" t="s">
        <v>22</v>
      </c>
      <c r="D128" s="28" t="s">
        <v>21</v>
      </c>
      <c r="E128" s="28" t="s">
        <v>16</v>
      </c>
      <c r="F128" s="28"/>
      <c r="G128" s="28"/>
      <c r="H128" s="28"/>
      <c r="I128" s="28"/>
      <c r="J128" s="28">
        <v>235832</v>
      </c>
      <c r="K128" s="29">
        <v>47495</v>
      </c>
    </row>
    <row r="129" spans="1:11" x14ac:dyDescent="0.2">
      <c r="A129" s="30">
        <v>2023</v>
      </c>
      <c r="B129" s="31">
        <v>44986</v>
      </c>
      <c r="C129" s="32" t="s">
        <v>22</v>
      </c>
      <c r="D129" s="32" t="s">
        <v>21</v>
      </c>
      <c r="E129" s="32" t="s">
        <v>20</v>
      </c>
      <c r="F129" s="32"/>
      <c r="G129" s="32"/>
      <c r="H129" s="32"/>
      <c r="I129" s="32"/>
      <c r="J129" s="32">
        <v>65856</v>
      </c>
      <c r="K129" s="33">
        <v>9935</v>
      </c>
    </row>
    <row r="130" spans="1:11" x14ac:dyDescent="0.2">
      <c r="A130" s="26">
        <v>2023</v>
      </c>
      <c r="B130" s="27">
        <v>45017</v>
      </c>
      <c r="C130" s="28" t="s">
        <v>22</v>
      </c>
      <c r="D130" s="28" t="s">
        <v>12</v>
      </c>
      <c r="E130" s="28" t="s">
        <v>13</v>
      </c>
      <c r="F130" s="28">
        <v>7188284</v>
      </c>
      <c r="G130" s="28">
        <v>90</v>
      </c>
      <c r="H130" s="28">
        <v>6782122</v>
      </c>
      <c r="I130" s="28">
        <v>6863553</v>
      </c>
      <c r="J130" s="28"/>
      <c r="K130" s="29"/>
    </row>
    <row r="131" spans="1:11" x14ac:dyDescent="0.2">
      <c r="A131" s="30">
        <v>2023</v>
      </c>
      <c r="B131" s="31">
        <v>45017</v>
      </c>
      <c r="C131" s="32" t="s">
        <v>22</v>
      </c>
      <c r="D131" s="32" t="s">
        <v>14</v>
      </c>
      <c r="E131" s="32" t="s">
        <v>13</v>
      </c>
      <c r="F131" s="32">
        <v>138355856</v>
      </c>
      <c r="G131" s="32">
        <v>43327</v>
      </c>
      <c r="H131" s="32"/>
      <c r="I131" s="32"/>
      <c r="J131" s="32"/>
      <c r="K131" s="33"/>
    </row>
    <row r="132" spans="1:11" x14ac:dyDescent="0.2">
      <c r="A132" s="26">
        <v>2023</v>
      </c>
      <c r="B132" s="27">
        <v>45017</v>
      </c>
      <c r="C132" s="28" t="s">
        <v>22</v>
      </c>
      <c r="D132" s="28" t="s">
        <v>14</v>
      </c>
      <c r="E132" s="28" t="s">
        <v>20</v>
      </c>
      <c r="F132" s="28">
        <v>10650423</v>
      </c>
      <c r="G132" s="28">
        <v>3699</v>
      </c>
      <c r="H132" s="28"/>
      <c r="I132" s="28"/>
      <c r="J132" s="28"/>
      <c r="K132" s="29"/>
    </row>
    <row r="133" spans="1:11" x14ac:dyDescent="0.2">
      <c r="A133" s="30">
        <v>2023</v>
      </c>
      <c r="B133" s="31">
        <v>45017</v>
      </c>
      <c r="C133" s="32" t="s">
        <v>22</v>
      </c>
      <c r="D133" s="32" t="s">
        <v>15</v>
      </c>
      <c r="E133" s="32" t="s">
        <v>16</v>
      </c>
      <c r="F133" s="32"/>
      <c r="G133" s="32"/>
      <c r="H133" s="32"/>
      <c r="I133" s="32"/>
      <c r="J133" s="32">
        <v>33987</v>
      </c>
      <c r="K133" s="33">
        <v>14750</v>
      </c>
    </row>
    <row r="134" spans="1:11" x14ac:dyDescent="0.2">
      <c r="A134" s="26">
        <v>2023</v>
      </c>
      <c r="B134" s="27">
        <v>45017</v>
      </c>
      <c r="C134" s="28" t="s">
        <v>22</v>
      </c>
      <c r="D134" s="28" t="s">
        <v>17</v>
      </c>
      <c r="E134" s="28" t="s">
        <v>13</v>
      </c>
      <c r="F134" s="28">
        <v>58367525</v>
      </c>
      <c r="G134" s="28">
        <v>85918</v>
      </c>
      <c r="H134" s="28">
        <v>22935041</v>
      </c>
      <c r="I134" s="28">
        <v>33790222</v>
      </c>
      <c r="J134" s="28"/>
      <c r="K134" s="29"/>
    </row>
    <row r="135" spans="1:11" x14ac:dyDescent="0.2">
      <c r="A135" s="30">
        <v>2023</v>
      </c>
      <c r="B135" s="31">
        <v>45017</v>
      </c>
      <c r="C135" s="32" t="s">
        <v>22</v>
      </c>
      <c r="D135" s="32" t="s">
        <v>17</v>
      </c>
      <c r="E135" s="32" t="s">
        <v>20</v>
      </c>
      <c r="F135" s="32">
        <v>12700159</v>
      </c>
      <c r="G135" s="32">
        <v>16096</v>
      </c>
      <c r="H135" s="32">
        <v>3360463</v>
      </c>
      <c r="I135" s="32">
        <v>5056596</v>
      </c>
      <c r="J135" s="32"/>
      <c r="K135" s="33"/>
    </row>
    <row r="136" spans="1:11" x14ac:dyDescent="0.2">
      <c r="A136" s="26">
        <v>2023</v>
      </c>
      <c r="B136" s="27">
        <v>45017</v>
      </c>
      <c r="C136" s="28" t="s">
        <v>22</v>
      </c>
      <c r="D136" s="28" t="s">
        <v>18</v>
      </c>
      <c r="E136" s="28" t="s">
        <v>13</v>
      </c>
      <c r="F136" s="28">
        <v>143721325</v>
      </c>
      <c r="G136" s="28">
        <v>232981</v>
      </c>
      <c r="H136" s="28"/>
      <c r="I136" s="28"/>
      <c r="J136" s="28"/>
      <c r="K136" s="29"/>
    </row>
    <row r="137" spans="1:11" x14ac:dyDescent="0.2">
      <c r="A137" s="30">
        <v>2023</v>
      </c>
      <c r="B137" s="31">
        <v>45017</v>
      </c>
      <c r="C137" s="32" t="s">
        <v>22</v>
      </c>
      <c r="D137" s="32" t="s">
        <v>18</v>
      </c>
      <c r="E137" s="32" t="s">
        <v>20</v>
      </c>
      <c r="F137" s="32">
        <v>3629546</v>
      </c>
      <c r="G137" s="32">
        <v>31440</v>
      </c>
      <c r="H137" s="32"/>
      <c r="I137" s="32"/>
      <c r="J137" s="32"/>
      <c r="K137" s="33"/>
    </row>
    <row r="138" spans="1:11" x14ac:dyDescent="0.2">
      <c r="A138" s="26">
        <v>2023</v>
      </c>
      <c r="B138" s="27">
        <v>45017</v>
      </c>
      <c r="C138" s="28" t="s">
        <v>22</v>
      </c>
      <c r="D138" s="28" t="s">
        <v>19</v>
      </c>
      <c r="E138" s="28" t="s">
        <v>13</v>
      </c>
      <c r="F138" s="28"/>
      <c r="G138" s="28">
        <v>208206</v>
      </c>
      <c r="H138" s="28"/>
      <c r="I138" s="28"/>
      <c r="J138" s="28"/>
      <c r="K138" s="29"/>
    </row>
    <row r="139" spans="1:11" x14ac:dyDescent="0.2">
      <c r="A139" s="30">
        <v>2023</v>
      </c>
      <c r="B139" s="31">
        <v>45017</v>
      </c>
      <c r="C139" s="32" t="s">
        <v>22</v>
      </c>
      <c r="D139" s="32" t="s">
        <v>19</v>
      </c>
      <c r="E139" s="32" t="s">
        <v>20</v>
      </c>
      <c r="F139" s="32"/>
      <c r="G139" s="32">
        <v>4600</v>
      </c>
      <c r="H139" s="32"/>
      <c r="I139" s="32"/>
      <c r="J139" s="32"/>
      <c r="K139" s="33"/>
    </row>
    <row r="140" spans="1:11" x14ac:dyDescent="0.2">
      <c r="A140" s="26">
        <v>2023</v>
      </c>
      <c r="B140" s="27">
        <v>45017</v>
      </c>
      <c r="C140" s="28" t="s">
        <v>22</v>
      </c>
      <c r="D140" s="28" t="s">
        <v>21</v>
      </c>
      <c r="E140" s="28" t="s">
        <v>16</v>
      </c>
      <c r="F140" s="28"/>
      <c r="G140" s="28"/>
      <c r="H140" s="28"/>
      <c r="I140" s="28"/>
      <c r="J140" s="28">
        <v>275574</v>
      </c>
      <c r="K140" s="29">
        <v>61434</v>
      </c>
    </row>
    <row r="141" spans="1:11" x14ac:dyDescent="0.2">
      <c r="A141" s="30">
        <v>2023</v>
      </c>
      <c r="B141" s="31">
        <v>45017</v>
      </c>
      <c r="C141" s="32" t="s">
        <v>22</v>
      </c>
      <c r="D141" s="32" t="s">
        <v>21</v>
      </c>
      <c r="E141" s="32" t="s">
        <v>20</v>
      </c>
      <c r="F141" s="32"/>
      <c r="G141" s="32"/>
      <c r="H141" s="32"/>
      <c r="I141" s="32"/>
      <c r="J141" s="32">
        <v>85517</v>
      </c>
      <c r="K141" s="33">
        <v>15085</v>
      </c>
    </row>
    <row r="142" spans="1:11" x14ac:dyDescent="0.2">
      <c r="A142" s="26">
        <v>2023</v>
      </c>
      <c r="B142" s="27">
        <v>45047</v>
      </c>
      <c r="C142" s="28" t="s">
        <v>22</v>
      </c>
      <c r="D142" s="28" t="s">
        <v>12</v>
      </c>
      <c r="E142" s="28" t="s">
        <v>13</v>
      </c>
      <c r="F142" s="28">
        <v>10554844</v>
      </c>
      <c r="G142" s="28">
        <v>87</v>
      </c>
      <c r="H142" s="28">
        <v>10012137</v>
      </c>
      <c r="I142" s="28">
        <v>10137848</v>
      </c>
      <c r="J142" s="28"/>
      <c r="K142" s="29"/>
    </row>
    <row r="143" spans="1:11" x14ac:dyDescent="0.2">
      <c r="A143" s="30">
        <v>2023</v>
      </c>
      <c r="B143" s="31">
        <v>45047</v>
      </c>
      <c r="C143" s="32" t="s">
        <v>22</v>
      </c>
      <c r="D143" s="32" t="s">
        <v>14</v>
      </c>
      <c r="E143" s="32" t="s">
        <v>13</v>
      </c>
      <c r="F143" s="32">
        <v>175539934</v>
      </c>
      <c r="G143" s="32">
        <v>68757</v>
      </c>
      <c r="H143" s="32"/>
      <c r="I143" s="32"/>
      <c r="J143" s="32"/>
      <c r="K143" s="33"/>
    </row>
    <row r="144" spans="1:11" x14ac:dyDescent="0.2">
      <c r="A144" s="26">
        <v>2023</v>
      </c>
      <c r="B144" s="27">
        <v>45047</v>
      </c>
      <c r="C144" s="28" t="s">
        <v>22</v>
      </c>
      <c r="D144" s="28" t="s">
        <v>14</v>
      </c>
      <c r="E144" s="28" t="s">
        <v>20</v>
      </c>
      <c r="F144" s="28">
        <v>15802364</v>
      </c>
      <c r="G144" s="28">
        <v>5301</v>
      </c>
      <c r="H144" s="28"/>
      <c r="I144" s="28"/>
      <c r="J144" s="28"/>
      <c r="K144" s="29"/>
    </row>
    <row r="145" spans="1:11" x14ac:dyDescent="0.2">
      <c r="A145" s="30">
        <v>2023</v>
      </c>
      <c r="B145" s="31">
        <v>45047</v>
      </c>
      <c r="C145" s="32" t="s">
        <v>22</v>
      </c>
      <c r="D145" s="32" t="s">
        <v>15</v>
      </c>
      <c r="E145" s="32" t="s">
        <v>16</v>
      </c>
      <c r="F145" s="32"/>
      <c r="G145" s="32"/>
      <c r="H145" s="32"/>
      <c r="I145" s="32"/>
      <c r="J145" s="32">
        <v>43885</v>
      </c>
      <c r="K145" s="33">
        <v>18963</v>
      </c>
    </row>
    <row r="146" spans="1:11" x14ac:dyDescent="0.2">
      <c r="A146" s="26">
        <v>2023</v>
      </c>
      <c r="B146" s="27">
        <v>45047</v>
      </c>
      <c r="C146" s="28" t="s">
        <v>22</v>
      </c>
      <c r="D146" s="28" t="s">
        <v>17</v>
      </c>
      <c r="E146" s="28" t="s">
        <v>13</v>
      </c>
      <c r="F146" s="28">
        <v>63446502</v>
      </c>
      <c r="G146" s="28">
        <v>76699</v>
      </c>
      <c r="H146" s="28">
        <v>21742397</v>
      </c>
      <c r="I146" s="28">
        <v>33895244</v>
      </c>
      <c r="J146" s="28"/>
      <c r="K146" s="29"/>
    </row>
    <row r="147" spans="1:11" x14ac:dyDescent="0.2">
      <c r="A147" s="30">
        <v>2023</v>
      </c>
      <c r="B147" s="31">
        <v>45047</v>
      </c>
      <c r="C147" s="32" t="s">
        <v>22</v>
      </c>
      <c r="D147" s="32" t="s">
        <v>17</v>
      </c>
      <c r="E147" s="32" t="s">
        <v>20</v>
      </c>
      <c r="F147" s="32">
        <v>15278097</v>
      </c>
      <c r="G147" s="32">
        <v>15991</v>
      </c>
      <c r="H147" s="32">
        <v>3854070</v>
      </c>
      <c r="I147" s="32">
        <v>6053348</v>
      </c>
      <c r="J147" s="32"/>
      <c r="K147" s="33"/>
    </row>
    <row r="148" spans="1:11" x14ac:dyDescent="0.2">
      <c r="A148" s="26">
        <v>2023</v>
      </c>
      <c r="B148" s="27">
        <v>45047</v>
      </c>
      <c r="C148" s="28" t="s">
        <v>22</v>
      </c>
      <c r="D148" s="28" t="s">
        <v>18</v>
      </c>
      <c r="E148" s="28" t="s">
        <v>13</v>
      </c>
      <c r="F148" s="28">
        <v>177869529</v>
      </c>
      <c r="G148" s="28">
        <v>340127</v>
      </c>
      <c r="H148" s="28"/>
      <c r="I148" s="28"/>
      <c r="J148" s="28"/>
      <c r="K148" s="29"/>
    </row>
    <row r="149" spans="1:11" x14ac:dyDescent="0.2">
      <c r="A149" s="30">
        <v>2023</v>
      </c>
      <c r="B149" s="31">
        <v>45047</v>
      </c>
      <c r="C149" s="32" t="s">
        <v>22</v>
      </c>
      <c r="D149" s="32" t="s">
        <v>18</v>
      </c>
      <c r="E149" s="32" t="s">
        <v>20</v>
      </c>
      <c r="F149" s="32">
        <v>6376767</v>
      </c>
      <c r="G149" s="32">
        <v>44889</v>
      </c>
      <c r="H149" s="32"/>
      <c r="I149" s="32"/>
      <c r="J149" s="32"/>
      <c r="K149" s="33"/>
    </row>
    <row r="150" spans="1:11" x14ac:dyDescent="0.2">
      <c r="A150" s="26">
        <v>2023</v>
      </c>
      <c r="B150" s="27">
        <v>45047</v>
      </c>
      <c r="C150" s="28" t="s">
        <v>22</v>
      </c>
      <c r="D150" s="28" t="s">
        <v>19</v>
      </c>
      <c r="E150" s="28" t="s">
        <v>13</v>
      </c>
      <c r="F150" s="28"/>
      <c r="G150" s="28">
        <v>185416</v>
      </c>
      <c r="H150" s="28"/>
      <c r="I150" s="28"/>
      <c r="J150" s="28"/>
      <c r="K150" s="29"/>
    </row>
    <row r="151" spans="1:11" x14ac:dyDescent="0.2">
      <c r="A151" s="30">
        <v>2023</v>
      </c>
      <c r="B151" s="31">
        <v>45047</v>
      </c>
      <c r="C151" s="32" t="s">
        <v>22</v>
      </c>
      <c r="D151" s="32" t="s">
        <v>19</v>
      </c>
      <c r="E151" s="32" t="s">
        <v>20</v>
      </c>
      <c r="F151" s="32"/>
      <c r="G151" s="32">
        <v>2763</v>
      </c>
      <c r="H151" s="32"/>
      <c r="I151" s="32"/>
      <c r="J151" s="32"/>
      <c r="K151" s="33"/>
    </row>
    <row r="152" spans="1:11" x14ac:dyDescent="0.2">
      <c r="A152" s="26">
        <v>2023</v>
      </c>
      <c r="B152" s="27">
        <v>45047</v>
      </c>
      <c r="C152" s="28" t="s">
        <v>22</v>
      </c>
      <c r="D152" s="28" t="s">
        <v>21</v>
      </c>
      <c r="E152" s="28" t="s">
        <v>16</v>
      </c>
      <c r="F152" s="28"/>
      <c r="G152" s="28"/>
      <c r="H152" s="28"/>
      <c r="I152" s="28"/>
      <c r="J152" s="28">
        <v>303477</v>
      </c>
      <c r="K152" s="29">
        <v>68936</v>
      </c>
    </row>
    <row r="153" spans="1:11" x14ac:dyDescent="0.2">
      <c r="A153" s="30">
        <v>2023</v>
      </c>
      <c r="B153" s="31">
        <v>45047</v>
      </c>
      <c r="C153" s="32" t="s">
        <v>22</v>
      </c>
      <c r="D153" s="32" t="s">
        <v>21</v>
      </c>
      <c r="E153" s="32" t="s">
        <v>20</v>
      </c>
      <c r="F153" s="32"/>
      <c r="G153" s="32"/>
      <c r="H153" s="32"/>
      <c r="I153" s="32"/>
      <c r="J153" s="32">
        <v>103860</v>
      </c>
      <c r="K153" s="33">
        <v>19328</v>
      </c>
    </row>
    <row r="154" spans="1:11" x14ac:dyDescent="0.2">
      <c r="A154" s="26">
        <v>2023</v>
      </c>
      <c r="B154" s="27">
        <v>45078</v>
      </c>
      <c r="C154" s="28" t="s">
        <v>22</v>
      </c>
      <c r="D154" s="28" t="s">
        <v>12</v>
      </c>
      <c r="E154" s="28" t="s">
        <v>13</v>
      </c>
      <c r="F154" s="28">
        <v>6735701</v>
      </c>
      <c r="G154" s="28">
        <v>78</v>
      </c>
      <c r="H154" s="28">
        <v>6330364</v>
      </c>
      <c r="I154" s="28">
        <v>6417084</v>
      </c>
      <c r="J154" s="28"/>
      <c r="K154" s="29"/>
    </row>
    <row r="155" spans="1:11" x14ac:dyDescent="0.2">
      <c r="A155" s="30">
        <v>2023</v>
      </c>
      <c r="B155" s="31">
        <v>45078</v>
      </c>
      <c r="C155" s="32" t="s">
        <v>22</v>
      </c>
      <c r="D155" s="32" t="s">
        <v>14</v>
      </c>
      <c r="E155" s="32" t="s">
        <v>13</v>
      </c>
      <c r="F155" s="32">
        <v>123568517</v>
      </c>
      <c r="G155" s="32">
        <v>47993</v>
      </c>
      <c r="H155" s="32"/>
      <c r="I155" s="32"/>
      <c r="J155" s="32"/>
      <c r="K155" s="33"/>
    </row>
    <row r="156" spans="1:11" x14ac:dyDescent="0.2">
      <c r="A156" s="26">
        <v>2023</v>
      </c>
      <c r="B156" s="27">
        <v>45078</v>
      </c>
      <c r="C156" s="28" t="s">
        <v>22</v>
      </c>
      <c r="D156" s="28" t="s">
        <v>14</v>
      </c>
      <c r="E156" s="28" t="s">
        <v>20</v>
      </c>
      <c r="F156" s="28">
        <v>26722842</v>
      </c>
      <c r="G156" s="28">
        <v>7610</v>
      </c>
      <c r="H156" s="28"/>
      <c r="I156" s="28"/>
      <c r="J156" s="28"/>
      <c r="K156" s="29"/>
    </row>
    <row r="157" spans="1:11" x14ac:dyDescent="0.2">
      <c r="A157" s="30">
        <v>2023</v>
      </c>
      <c r="B157" s="31">
        <v>45078</v>
      </c>
      <c r="C157" s="32" t="s">
        <v>22</v>
      </c>
      <c r="D157" s="32" t="s">
        <v>15</v>
      </c>
      <c r="E157" s="32" t="s">
        <v>16</v>
      </c>
      <c r="F157" s="32"/>
      <c r="G157" s="32"/>
      <c r="H157" s="32"/>
      <c r="I157" s="32"/>
      <c r="J157" s="32">
        <v>53487</v>
      </c>
      <c r="K157" s="33">
        <v>23245</v>
      </c>
    </row>
    <row r="158" spans="1:11" x14ac:dyDescent="0.2">
      <c r="A158" s="26">
        <v>2023</v>
      </c>
      <c r="B158" s="27">
        <v>45078</v>
      </c>
      <c r="C158" s="28" t="s">
        <v>22</v>
      </c>
      <c r="D158" s="28" t="s">
        <v>17</v>
      </c>
      <c r="E158" s="28" t="s">
        <v>13</v>
      </c>
      <c r="F158" s="28">
        <v>44145663</v>
      </c>
      <c r="G158" s="28">
        <v>51006</v>
      </c>
      <c r="H158" s="28">
        <v>13041496</v>
      </c>
      <c r="I158" s="28">
        <v>20591267</v>
      </c>
      <c r="J158" s="28"/>
      <c r="K158" s="29"/>
    </row>
    <row r="159" spans="1:11" x14ac:dyDescent="0.2">
      <c r="A159" s="30">
        <v>2023</v>
      </c>
      <c r="B159" s="31">
        <v>45078</v>
      </c>
      <c r="C159" s="32" t="s">
        <v>22</v>
      </c>
      <c r="D159" s="32" t="s">
        <v>17</v>
      </c>
      <c r="E159" s="32" t="s">
        <v>20</v>
      </c>
      <c r="F159" s="32">
        <v>9924125</v>
      </c>
      <c r="G159" s="32">
        <v>10363</v>
      </c>
      <c r="H159" s="32">
        <v>2016215</v>
      </c>
      <c r="I159" s="32">
        <v>3162058</v>
      </c>
      <c r="J159" s="32"/>
      <c r="K159" s="33"/>
    </row>
    <row r="160" spans="1:11" x14ac:dyDescent="0.2">
      <c r="A160" s="26">
        <v>2023</v>
      </c>
      <c r="B160" s="27">
        <v>45078</v>
      </c>
      <c r="C160" s="28" t="s">
        <v>22</v>
      </c>
      <c r="D160" s="28" t="s">
        <v>18</v>
      </c>
      <c r="E160" s="28" t="s">
        <v>13</v>
      </c>
      <c r="F160" s="28">
        <v>187017706</v>
      </c>
      <c r="G160" s="28">
        <v>335713</v>
      </c>
      <c r="H160" s="28"/>
      <c r="I160" s="28"/>
      <c r="J160" s="28"/>
      <c r="K160" s="29"/>
    </row>
    <row r="161" spans="1:11" x14ac:dyDescent="0.2">
      <c r="A161" s="30">
        <v>2023</v>
      </c>
      <c r="B161" s="31">
        <v>45078</v>
      </c>
      <c r="C161" s="32" t="s">
        <v>22</v>
      </c>
      <c r="D161" s="32" t="s">
        <v>18</v>
      </c>
      <c r="E161" s="32" t="s">
        <v>20</v>
      </c>
      <c r="F161" s="32">
        <v>5980552</v>
      </c>
      <c r="G161" s="32">
        <v>43210</v>
      </c>
      <c r="H161" s="32"/>
      <c r="I161" s="32"/>
      <c r="J161" s="32"/>
      <c r="K161" s="33"/>
    </row>
    <row r="162" spans="1:11" x14ac:dyDescent="0.2">
      <c r="A162" s="26">
        <v>2023</v>
      </c>
      <c r="B162" s="27">
        <v>45078</v>
      </c>
      <c r="C162" s="28" t="s">
        <v>22</v>
      </c>
      <c r="D162" s="28" t="s">
        <v>19</v>
      </c>
      <c r="E162" s="28" t="s">
        <v>13</v>
      </c>
      <c r="F162" s="28"/>
      <c r="G162" s="28">
        <v>204713</v>
      </c>
      <c r="H162" s="28"/>
      <c r="I162" s="28"/>
      <c r="J162" s="28"/>
      <c r="K162" s="29"/>
    </row>
    <row r="163" spans="1:11" x14ac:dyDescent="0.2">
      <c r="A163" s="30">
        <v>2023</v>
      </c>
      <c r="B163" s="31">
        <v>45078</v>
      </c>
      <c r="C163" s="32" t="s">
        <v>22</v>
      </c>
      <c r="D163" s="32" t="s">
        <v>19</v>
      </c>
      <c r="E163" s="32" t="s">
        <v>20</v>
      </c>
      <c r="F163" s="32"/>
      <c r="G163" s="32">
        <v>3329</v>
      </c>
      <c r="H163" s="32"/>
      <c r="I163" s="32"/>
      <c r="J163" s="32"/>
      <c r="K163" s="33"/>
    </row>
    <row r="164" spans="1:11" x14ac:dyDescent="0.2">
      <c r="A164" s="26">
        <v>2023</v>
      </c>
      <c r="B164" s="27">
        <v>45078</v>
      </c>
      <c r="C164" s="28" t="s">
        <v>22</v>
      </c>
      <c r="D164" s="28" t="s">
        <v>21</v>
      </c>
      <c r="E164" s="28" t="s">
        <v>16</v>
      </c>
      <c r="F164" s="28"/>
      <c r="G164" s="28"/>
      <c r="H164" s="28"/>
      <c r="I164" s="28"/>
      <c r="J164" s="28">
        <v>324020</v>
      </c>
      <c r="K164" s="29">
        <v>73371</v>
      </c>
    </row>
    <row r="165" spans="1:11" x14ac:dyDescent="0.2">
      <c r="A165" s="30">
        <v>2023</v>
      </c>
      <c r="B165" s="31">
        <v>45078</v>
      </c>
      <c r="C165" s="32" t="s">
        <v>22</v>
      </c>
      <c r="D165" s="32" t="s">
        <v>21</v>
      </c>
      <c r="E165" s="32" t="s">
        <v>20</v>
      </c>
      <c r="F165" s="32"/>
      <c r="G165" s="32"/>
      <c r="H165" s="32"/>
      <c r="I165" s="32"/>
      <c r="J165" s="32">
        <v>125676</v>
      </c>
      <c r="K165" s="33">
        <v>23144</v>
      </c>
    </row>
    <row r="166" spans="1:11" x14ac:dyDescent="0.2">
      <c r="A166" s="26">
        <v>2023</v>
      </c>
      <c r="B166" s="27">
        <v>45108</v>
      </c>
      <c r="C166" s="28" t="s">
        <v>22</v>
      </c>
      <c r="D166" s="28" t="s">
        <v>12</v>
      </c>
      <c r="E166" s="28" t="s">
        <v>13</v>
      </c>
      <c r="F166" s="28">
        <v>12400881</v>
      </c>
      <c r="G166" s="28">
        <v>128</v>
      </c>
      <c r="H166" s="28">
        <v>10751501</v>
      </c>
      <c r="I166" s="28">
        <v>10939191</v>
      </c>
      <c r="J166" s="28"/>
      <c r="K166" s="29"/>
    </row>
    <row r="167" spans="1:11" x14ac:dyDescent="0.2">
      <c r="A167" s="30">
        <v>2023</v>
      </c>
      <c r="B167" s="31">
        <v>45108</v>
      </c>
      <c r="C167" s="32" t="s">
        <v>22</v>
      </c>
      <c r="D167" s="32" t="s">
        <v>14</v>
      </c>
      <c r="E167" s="32" t="s">
        <v>13</v>
      </c>
      <c r="F167" s="32">
        <v>120623331</v>
      </c>
      <c r="G167" s="32">
        <v>52129</v>
      </c>
      <c r="H167" s="32"/>
      <c r="I167" s="32"/>
      <c r="J167" s="32"/>
      <c r="K167" s="33"/>
    </row>
    <row r="168" spans="1:11" x14ac:dyDescent="0.2">
      <c r="A168" s="26">
        <v>2023</v>
      </c>
      <c r="B168" s="27">
        <v>45108</v>
      </c>
      <c r="C168" s="28" t="s">
        <v>22</v>
      </c>
      <c r="D168" s="28" t="s">
        <v>14</v>
      </c>
      <c r="E168" s="28" t="s">
        <v>20</v>
      </c>
      <c r="F168" s="28">
        <v>77</v>
      </c>
      <c r="G168" s="28">
        <v>6</v>
      </c>
      <c r="H168" s="28"/>
      <c r="I168" s="28"/>
      <c r="J168" s="28"/>
      <c r="K168" s="29"/>
    </row>
    <row r="169" spans="1:11" x14ac:dyDescent="0.2">
      <c r="A169" s="30">
        <v>2023</v>
      </c>
      <c r="B169" s="31">
        <v>45108</v>
      </c>
      <c r="C169" s="32" t="s">
        <v>22</v>
      </c>
      <c r="D169" s="32" t="s">
        <v>15</v>
      </c>
      <c r="E169" s="32" t="s">
        <v>16</v>
      </c>
      <c r="F169" s="32"/>
      <c r="G169" s="32"/>
      <c r="H169" s="32"/>
      <c r="I169" s="32"/>
      <c r="J169" s="32">
        <v>64759</v>
      </c>
      <c r="K169" s="33">
        <v>27815</v>
      </c>
    </row>
    <row r="170" spans="1:11" x14ac:dyDescent="0.2">
      <c r="A170" s="26">
        <v>2023</v>
      </c>
      <c r="B170" s="27">
        <v>45108</v>
      </c>
      <c r="C170" s="28" t="s">
        <v>22</v>
      </c>
      <c r="D170" s="28" t="s">
        <v>17</v>
      </c>
      <c r="E170" s="28" t="s">
        <v>13</v>
      </c>
      <c r="F170" s="28">
        <v>61098151</v>
      </c>
      <c r="G170" s="28">
        <v>73121</v>
      </c>
      <c r="H170" s="28">
        <v>21304514</v>
      </c>
      <c r="I170" s="28">
        <v>32919398</v>
      </c>
      <c r="J170" s="28"/>
      <c r="K170" s="29"/>
    </row>
    <row r="171" spans="1:11" x14ac:dyDescent="0.2">
      <c r="A171" s="30">
        <v>2023</v>
      </c>
      <c r="B171" s="31">
        <v>45108</v>
      </c>
      <c r="C171" s="32" t="s">
        <v>22</v>
      </c>
      <c r="D171" s="32" t="s">
        <v>17</v>
      </c>
      <c r="E171" s="32" t="s">
        <v>20</v>
      </c>
      <c r="F171" s="32">
        <v>12222803</v>
      </c>
      <c r="G171" s="32">
        <v>14518</v>
      </c>
      <c r="H171" s="32">
        <v>3024268</v>
      </c>
      <c r="I171" s="32">
        <v>4704175</v>
      </c>
      <c r="J171" s="32"/>
      <c r="K171" s="33"/>
    </row>
    <row r="172" spans="1:11" x14ac:dyDescent="0.2">
      <c r="A172" s="26">
        <v>2023</v>
      </c>
      <c r="B172" s="27">
        <v>45108</v>
      </c>
      <c r="C172" s="28" t="s">
        <v>22</v>
      </c>
      <c r="D172" s="28" t="s">
        <v>18</v>
      </c>
      <c r="E172" s="28" t="s">
        <v>13</v>
      </c>
      <c r="F172" s="28">
        <v>163363744</v>
      </c>
      <c r="G172" s="28">
        <v>330442</v>
      </c>
      <c r="H172" s="28"/>
      <c r="I172" s="28"/>
      <c r="J172" s="28"/>
      <c r="K172" s="29"/>
    </row>
    <row r="173" spans="1:11" x14ac:dyDescent="0.2">
      <c r="A173" s="30">
        <v>2023</v>
      </c>
      <c r="B173" s="31">
        <v>45108</v>
      </c>
      <c r="C173" s="32" t="s">
        <v>22</v>
      </c>
      <c r="D173" s="32" t="s">
        <v>18</v>
      </c>
      <c r="E173" s="32" t="s">
        <v>20</v>
      </c>
      <c r="F173" s="32">
        <v>6346255</v>
      </c>
      <c r="G173" s="32">
        <v>49315</v>
      </c>
      <c r="H173" s="32"/>
      <c r="I173" s="32"/>
      <c r="J173" s="32"/>
      <c r="K173" s="33"/>
    </row>
    <row r="174" spans="1:11" x14ac:dyDescent="0.2">
      <c r="A174" s="26">
        <v>2023</v>
      </c>
      <c r="B174" s="27">
        <v>45108</v>
      </c>
      <c r="C174" s="28" t="s">
        <v>22</v>
      </c>
      <c r="D174" s="28" t="s">
        <v>19</v>
      </c>
      <c r="E174" s="28" t="s">
        <v>13</v>
      </c>
      <c r="F174" s="28"/>
      <c r="G174" s="28">
        <v>366807</v>
      </c>
      <c r="H174" s="28"/>
      <c r="I174" s="28"/>
      <c r="J174" s="28"/>
      <c r="K174" s="29"/>
    </row>
    <row r="175" spans="1:11" x14ac:dyDescent="0.2">
      <c r="A175" s="30">
        <v>2023</v>
      </c>
      <c r="B175" s="31">
        <v>45108</v>
      </c>
      <c r="C175" s="32" t="s">
        <v>22</v>
      </c>
      <c r="D175" s="32" t="s">
        <v>19</v>
      </c>
      <c r="E175" s="32" t="s">
        <v>20</v>
      </c>
      <c r="F175" s="32"/>
      <c r="G175" s="32">
        <v>3339</v>
      </c>
      <c r="H175" s="32"/>
      <c r="I175" s="32"/>
      <c r="J175" s="32"/>
      <c r="K175" s="33"/>
    </row>
    <row r="176" spans="1:11" x14ac:dyDescent="0.2">
      <c r="A176" s="26">
        <v>2023</v>
      </c>
      <c r="B176" s="27">
        <v>45108</v>
      </c>
      <c r="C176" s="28" t="s">
        <v>22</v>
      </c>
      <c r="D176" s="28" t="s">
        <v>21</v>
      </c>
      <c r="E176" s="28" t="s">
        <v>16</v>
      </c>
      <c r="F176" s="28"/>
      <c r="G176" s="28"/>
      <c r="H176" s="28"/>
      <c r="I176" s="28"/>
      <c r="J176" s="28">
        <v>349429</v>
      </c>
      <c r="K176" s="29">
        <v>80401</v>
      </c>
    </row>
    <row r="177" spans="1:11" x14ac:dyDescent="0.2">
      <c r="A177" s="30">
        <v>2023</v>
      </c>
      <c r="B177" s="31">
        <v>45108</v>
      </c>
      <c r="C177" s="32" t="s">
        <v>22</v>
      </c>
      <c r="D177" s="32" t="s">
        <v>21</v>
      </c>
      <c r="E177" s="32" t="s">
        <v>20</v>
      </c>
      <c r="F177" s="32"/>
      <c r="G177" s="32"/>
      <c r="H177" s="32"/>
      <c r="I177" s="32"/>
      <c r="J177" s="32">
        <v>138212</v>
      </c>
      <c r="K177" s="33">
        <v>27596</v>
      </c>
    </row>
    <row r="178" spans="1:11" x14ac:dyDescent="0.2">
      <c r="A178" s="26">
        <v>2023</v>
      </c>
      <c r="B178" s="27">
        <v>45139</v>
      </c>
      <c r="C178" s="28" t="s">
        <v>22</v>
      </c>
      <c r="D178" s="28" t="s">
        <v>12</v>
      </c>
      <c r="E178" s="28" t="s">
        <v>13</v>
      </c>
      <c r="F178" s="28">
        <v>9713781</v>
      </c>
      <c r="G178" s="28">
        <v>124</v>
      </c>
      <c r="H178" s="28">
        <v>9125965</v>
      </c>
      <c r="I178" s="28">
        <v>9285344</v>
      </c>
      <c r="J178" s="28"/>
      <c r="K178" s="29"/>
    </row>
    <row r="179" spans="1:11" x14ac:dyDescent="0.2">
      <c r="A179" s="30">
        <v>2023</v>
      </c>
      <c r="B179" s="31">
        <v>45139</v>
      </c>
      <c r="C179" s="32" t="s">
        <v>22</v>
      </c>
      <c r="D179" s="32" t="s">
        <v>14</v>
      </c>
      <c r="E179" s="32" t="s">
        <v>13</v>
      </c>
      <c r="F179" s="32">
        <v>126439739</v>
      </c>
      <c r="G179" s="32">
        <v>50492</v>
      </c>
      <c r="H179" s="32"/>
      <c r="I179" s="32"/>
      <c r="J179" s="32"/>
      <c r="K179" s="33"/>
    </row>
    <row r="180" spans="1:11" x14ac:dyDescent="0.2">
      <c r="A180" s="26">
        <v>2023</v>
      </c>
      <c r="B180" s="27">
        <v>45139</v>
      </c>
      <c r="C180" s="28" t="s">
        <v>22</v>
      </c>
      <c r="D180" s="28" t="s">
        <v>14</v>
      </c>
      <c r="E180" s="28" t="s">
        <v>20</v>
      </c>
      <c r="F180" s="28">
        <v>33</v>
      </c>
      <c r="G180" s="28">
        <v>2</v>
      </c>
      <c r="H180" s="28"/>
      <c r="I180" s="28"/>
      <c r="J180" s="28"/>
      <c r="K180" s="29"/>
    </row>
    <row r="181" spans="1:11" x14ac:dyDescent="0.2">
      <c r="A181" s="30">
        <v>2023</v>
      </c>
      <c r="B181" s="31">
        <v>45139</v>
      </c>
      <c r="C181" s="32" t="s">
        <v>22</v>
      </c>
      <c r="D181" s="32" t="s">
        <v>15</v>
      </c>
      <c r="E181" s="32" t="s">
        <v>16</v>
      </c>
      <c r="F181" s="32"/>
      <c r="G181" s="32"/>
      <c r="H181" s="32"/>
      <c r="I181" s="32"/>
      <c r="J181" s="32">
        <v>73691</v>
      </c>
      <c r="K181" s="33">
        <v>31497</v>
      </c>
    </row>
    <row r="182" spans="1:11" x14ac:dyDescent="0.2">
      <c r="A182" s="26">
        <v>2023</v>
      </c>
      <c r="B182" s="27">
        <v>45139</v>
      </c>
      <c r="C182" s="28" t="s">
        <v>22</v>
      </c>
      <c r="D182" s="28" t="s">
        <v>17</v>
      </c>
      <c r="E182" s="28" t="s">
        <v>13</v>
      </c>
      <c r="F182" s="28">
        <v>57632468</v>
      </c>
      <c r="G182" s="28">
        <v>70099</v>
      </c>
      <c r="H182" s="28">
        <v>19212592</v>
      </c>
      <c r="I182" s="28">
        <v>31395106</v>
      </c>
      <c r="J182" s="28"/>
      <c r="K182" s="29"/>
    </row>
    <row r="183" spans="1:11" x14ac:dyDescent="0.2">
      <c r="A183" s="30">
        <v>2023</v>
      </c>
      <c r="B183" s="31">
        <v>45139</v>
      </c>
      <c r="C183" s="32" t="s">
        <v>22</v>
      </c>
      <c r="D183" s="32" t="s">
        <v>17</v>
      </c>
      <c r="E183" s="32" t="s">
        <v>20</v>
      </c>
      <c r="F183" s="32">
        <v>12240210</v>
      </c>
      <c r="G183" s="32">
        <v>12343</v>
      </c>
      <c r="H183" s="32">
        <v>2835330</v>
      </c>
      <c r="I183" s="32">
        <v>4425546</v>
      </c>
      <c r="J183" s="32"/>
      <c r="K183" s="33"/>
    </row>
    <row r="184" spans="1:11" x14ac:dyDescent="0.2">
      <c r="A184" s="26">
        <v>2023</v>
      </c>
      <c r="B184" s="27">
        <v>45139</v>
      </c>
      <c r="C184" s="28" t="s">
        <v>22</v>
      </c>
      <c r="D184" s="28" t="s">
        <v>18</v>
      </c>
      <c r="E184" s="28" t="s">
        <v>13</v>
      </c>
      <c r="F184" s="28">
        <v>150259400</v>
      </c>
      <c r="G184" s="28">
        <v>279645</v>
      </c>
      <c r="H184" s="28"/>
      <c r="I184" s="28"/>
      <c r="J184" s="28"/>
      <c r="K184" s="29"/>
    </row>
    <row r="185" spans="1:11" x14ac:dyDescent="0.2">
      <c r="A185" s="30">
        <v>2023</v>
      </c>
      <c r="B185" s="31">
        <v>45139</v>
      </c>
      <c r="C185" s="32" t="s">
        <v>22</v>
      </c>
      <c r="D185" s="32" t="s">
        <v>18</v>
      </c>
      <c r="E185" s="32" t="s">
        <v>20</v>
      </c>
      <c r="F185" s="32">
        <v>3046987</v>
      </c>
      <c r="G185" s="32">
        <v>26655</v>
      </c>
      <c r="H185" s="32"/>
      <c r="I185" s="32"/>
      <c r="J185" s="32"/>
      <c r="K185" s="33"/>
    </row>
    <row r="186" spans="1:11" x14ac:dyDescent="0.2">
      <c r="A186" s="26">
        <v>2023</v>
      </c>
      <c r="B186" s="27">
        <v>45139</v>
      </c>
      <c r="C186" s="28" t="s">
        <v>22</v>
      </c>
      <c r="D186" s="28" t="s">
        <v>19</v>
      </c>
      <c r="E186" s="28" t="s">
        <v>13</v>
      </c>
      <c r="F186" s="28"/>
      <c r="G186" s="28">
        <v>213666</v>
      </c>
      <c r="H186" s="28"/>
      <c r="I186" s="28"/>
      <c r="J186" s="28"/>
      <c r="K186" s="29"/>
    </row>
    <row r="187" spans="1:11" x14ac:dyDescent="0.2">
      <c r="A187" s="30">
        <v>2023</v>
      </c>
      <c r="B187" s="31">
        <v>45139</v>
      </c>
      <c r="C187" s="32" t="s">
        <v>22</v>
      </c>
      <c r="D187" s="32" t="s">
        <v>19</v>
      </c>
      <c r="E187" s="32" t="s">
        <v>20</v>
      </c>
      <c r="F187" s="32"/>
      <c r="G187" s="32">
        <v>3226</v>
      </c>
      <c r="H187" s="32"/>
      <c r="I187" s="32"/>
      <c r="J187" s="32"/>
      <c r="K187" s="33"/>
    </row>
    <row r="188" spans="1:11" x14ac:dyDescent="0.2">
      <c r="A188" s="26">
        <v>2023</v>
      </c>
      <c r="B188" s="27">
        <v>45139</v>
      </c>
      <c r="C188" s="28" t="s">
        <v>22</v>
      </c>
      <c r="D188" s="28" t="s">
        <v>21</v>
      </c>
      <c r="E188" s="28" t="s">
        <v>16</v>
      </c>
      <c r="F188" s="28"/>
      <c r="G188" s="28"/>
      <c r="H188" s="28"/>
      <c r="I188" s="28"/>
      <c r="J188" s="28">
        <v>367373</v>
      </c>
      <c r="K188" s="29">
        <v>83474</v>
      </c>
    </row>
    <row r="189" spans="1:11" x14ac:dyDescent="0.2">
      <c r="A189" s="30">
        <v>2023</v>
      </c>
      <c r="B189" s="31">
        <v>45139</v>
      </c>
      <c r="C189" s="32" t="s">
        <v>22</v>
      </c>
      <c r="D189" s="32" t="s">
        <v>21</v>
      </c>
      <c r="E189" s="32" t="s">
        <v>20</v>
      </c>
      <c r="F189" s="32"/>
      <c r="G189" s="32"/>
      <c r="H189" s="32"/>
      <c r="I189" s="32"/>
      <c r="J189" s="32">
        <v>146271</v>
      </c>
      <c r="K189" s="33">
        <v>30121</v>
      </c>
    </row>
    <row r="190" spans="1:11" x14ac:dyDescent="0.2">
      <c r="A190" s="26">
        <v>2023</v>
      </c>
      <c r="B190" s="27">
        <v>45170</v>
      </c>
      <c r="C190" s="28" t="s">
        <v>22</v>
      </c>
      <c r="D190" s="28" t="s">
        <v>12</v>
      </c>
      <c r="E190" s="28" t="s">
        <v>13</v>
      </c>
      <c r="F190" s="28">
        <v>8431354</v>
      </c>
      <c r="G190" s="28">
        <v>76</v>
      </c>
      <c r="H190" s="28">
        <v>7931208</v>
      </c>
      <c r="I190" s="28">
        <v>8068221</v>
      </c>
      <c r="J190" s="28"/>
      <c r="K190" s="29"/>
    </row>
    <row r="191" spans="1:11" x14ac:dyDescent="0.2">
      <c r="A191" s="30">
        <v>2023</v>
      </c>
      <c r="B191" s="31">
        <v>45170</v>
      </c>
      <c r="C191" s="32" t="s">
        <v>22</v>
      </c>
      <c r="D191" s="32" t="s">
        <v>14</v>
      </c>
      <c r="E191" s="32" t="s">
        <v>13</v>
      </c>
      <c r="F191" s="32">
        <v>123651646</v>
      </c>
      <c r="G191" s="32">
        <v>53369</v>
      </c>
      <c r="H191" s="32"/>
      <c r="I191" s="32"/>
      <c r="J191" s="32"/>
      <c r="K191" s="33"/>
    </row>
    <row r="192" spans="1:11" x14ac:dyDescent="0.2">
      <c r="A192" s="26">
        <v>2023</v>
      </c>
      <c r="B192" s="27">
        <v>45170</v>
      </c>
      <c r="C192" s="28" t="s">
        <v>22</v>
      </c>
      <c r="D192" s="28" t="s">
        <v>14</v>
      </c>
      <c r="E192" s="28" t="s">
        <v>20</v>
      </c>
      <c r="F192" s="28">
        <v>28</v>
      </c>
      <c r="G192" s="28">
        <v>1</v>
      </c>
      <c r="H192" s="28"/>
      <c r="I192" s="28"/>
      <c r="J192" s="28"/>
      <c r="K192" s="29"/>
    </row>
    <row r="193" spans="1:11" x14ac:dyDescent="0.2">
      <c r="A193" s="30">
        <v>2023</v>
      </c>
      <c r="B193" s="31">
        <v>45170</v>
      </c>
      <c r="C193" s="32" t="s">
        <v>22</v>
      </c>
      <c r="D193" s="32" t="s">
        <v>15</v>
      </c>
      <c r="E193" s="32" t="s">
        <v>16</v>
      </c>
      <c r="F193" s="32"/>
      <c r="G193" s="32"/>
      <c r="H193" s="32"/>
      <c r="I193" s="32"/>
      <c r="J193" s="32">
        <v>84196</v>
      </c>
      <c r="K193" s="33">
        <v>35942</v>
      </c>
    </row>
    <row r="194" spans="1:11" x14ac:dyDescent="0.2">
      <c r="A194" s="26">
        <v>2023</v>
      </c>
      <c r="B194" s="27">
        <v>45170</v>
      </c>
      <c r="C194" s="28" t="s">
        <v>22</v>
      </c>
      <c r="D194" s="28" t="s">
        <v>17</v>
      </c>
      <c r="E194" s="28" t="s">
        <v>13</v>
      </c>
      <c r="F194" s="28">
        <v>58231697</v>
      </c>
      <c r="G194" s="28">
        <v>79715</v>
      </c>
      <c r="H194" s="28">
        <v>19196001</v>
      </c>
      <c r="I194" s="28">
        <v>30341657</v>
      </c>
      <c r="J194" s="28"/>
      <c r="K194" s="29"/>
    </row>
    <row r="195" spans="1:11" x14ac:dyDescent="0.2">
      <c r="A195" s="30">
        <v>2023</v>
      </c>
      <c r="B195" s="31">
        <v>45170</v>
      </c>
      <c r="C195" s="32" t="s">
        <v>22</v>
      </c>
      <c r="D195" s="32" t="s">
        <v>17</v>
      </c>
      <c r="E195" s="32" t="s">
        <v>20</v>
      </c>
      <c r="F195" s="32">
        <v>8822414</v>
      </c>
      <c r="G195" s="32">
        <v>10091</v>
      </c>
      <c r="H195" s="32">
        <v>2454299</v>
      </c>
      <c r="I195" s="32">
        <v>3777362</v>
      </c>
      <c r="J195" s="32"/>
      <c r="K195" s="33"/>
    </row>
    <row r="196" spans="1:11" x14ac:dyDescent="0.2">
      <c r="A196" s="26">
        <v>2023</v>
      </c>
      <c r="B196" s="27">
        <v>45170</v>
      </c>
      <c r="C196" s="28" t="s">
        <v>22</v>
      </c>
      <c r="D196" s="28" t="s">
        <v>18</v>
      </c>
      <c r="E196" s="28" t="s">
        <v>13</v>
      </c>
      <c r="F196" s="28">
        <v>188615160</v>
      </c>
      <c r="G196" s="28">
        <v>344479</v>
      </c>
      <c r="H196" s="28"/>
      <c r="I196" s="28"/>
      <c r="J196" s="28"/>
      <c r="K196" s="29"/>
    </row>
    <row r="197" spans="1:11" x14ac:dyDescent="0.2">
      <c r="A197" s="30">
        <v>2023</v>
      </c>
      <c r="B197" s="31">
        <v>45170</v>
      </c>
      <c r="C197" s="32" t="s">
        <v>22</v>
      </c>
      <c r="D197" s="32" t="s">
        <v>18</v>
      </c>
      <c r="E197" s="32" t="s">
        <v>20</v>
      </c>
      <c r="F197" s="32">
        <v>6280737</v>
      </c>
      <c r="G197" s="32">
        <v>49177</v>
      </c>
      <c r="H197" s="32"/>
      <c r="I197" s="32"/>
      <c r="J197" s="32"/>
      <c r="K197" s="33"/>
    </row>
    <row r="198" spans="1:11" x14ac:dyDescent="0.2">
      <c r="A198" s="26">
        <v>2023</v>
      </c>
      <c r="B198" s="27">
        <v>45170</v>
      </c>
      <c r="C198" s="28" t="s">
        <v>22</v>
      </c>
      <c r="D198" s="28" t="s">
        <v>19</v>
      </c>
      <c r="E198" s="28" t="s">
        <v>13</v>
      </c>
      <c r="F198" s="28"/>
      <c r="G198" s="28">
        <v>168903</v>
      </c>
      <c r="H198" s="28"/>
      <c r="I198" s="28"/>
      <c r="J198" s="28"/>
      <c r="K198" s="29"/>
    </row>
    <row r="199" spans="1:11" x14ac:dyDescent="0.2">
      <c r="A199" s="30">
        <v>2023</v>
      </c>
      <c r="B199" s="31">
        <v>45170</v>
      </c>
      <c r="C199" s="32" t="s">
        <v>22</v>
      </c>
      <c r="D199" s="32" t="s">
        <v>19</v>
      </c>
      <c r="E199" s="32" t="s">
        <v>20</v>
      </c>
      <c r="F199" s="32"/>
      <c r="G199" s="32">
        <v>2740</v>
      </c>
      <c r="H199" s="32"/>
      <c r="I199" s="32"/>
      <c r="J199" s="32"/>
      <c r="K199" s="33"/>
    </row>
    <row r="200" spans="1:11" x14ac:dyDescent="0.2">
      <c r="A200" s="26">
        <v>2023</v>
      </c>
      <c r="B200" s="27">
        <v>45170</v>
      </c>
      <c r="C200" s="28" t="s">
        <v>22</v>
      </c>
      <c r="D200" s="28" t="s">
        <v>21</v>
      </c>
      <c r="E200" s="28" t="s">
        <v>16</v>
      </c>
      <c r="F200" s="28"/>
      <c r="G200" s="28"/>
      <c r="H200" s="28"/>
      <c r="I200" s="28"/>
      <c r="J200" s="28">
        <v>390002</v>
      </c>
      <c r="K200" s="29">
        <v>87093</v>
      </c>
    </row>
    <row r="201" spans="1:11" x14ac:dyDescent="0.2">
      <c r="A201" s="30">
        <v>2023</v>
      </c>
      <c r="B201" s="31">
        <v>45170</v>
      </c>
      <c r="C201" s="32" t="s">
        <v>22</v>
      </c>
      <c r="D201" s="32" t="s">
        <v>21</v>
      </c>
      <c r="E201" s="32" t="s">
        <v>20</v>
      </c>
      <c r="F201" s="32"/>
      <c r="G201" s="32"/>
      <c r="H201" s="32"/>
      <c r="I201" s="32"/>
      <c r="J201" s="32">
        <v>152870</v>
      </c>
      <c r="K201" s="33">
        <v>32453</v>
      </c>
    </row>
    <row r="202" spans="1:11" x14ac:dyDescent="0.2">
      <c r="A202" s="26">
        <v>2023</v>
      </c>
      <c r="B202" s="27">
        <v>45200</v>
      </c>
      <c r="C202" s="28" t="s">
        <v>22</v>
      </c>
      <c r="D202" s="28" t="s">
        <v>12</v>
      </c>
      <c r="E202" s="28" t="s">
        <v>13</v>
      </c>
      <c r="F202" s="28">
        <v>15351674</v>
      </c>
      <c r="G202" s="28">
        <v>120</v>
      </c>
      <c r="H202" s="28">
        <v>14545284</v>
      </c>
      <c r="I202" s="28">
        <v>14799024</v>
      </c>
      <c r="J202" s="28"/>
      <c r="K202" s="29"/>
    </row>
    <row r="203" spans="1:11" x14ac:dyDescent="0.2">
      <c r="A203" s="30">
        <v>2023</v>
      </c>
      <c r="B203" s="31">
        <v>45200</v>
      </c>
      <c r="C203" s="32" t="s">
        <v>22</v>
      </c>
      <c r="D203" s="32" t="s">
        <v>14</v>
      </c>
      <c r="E203" s="32" t="s">
        <v>13</v>
      </c>
      <c r="F203" s="32">
        <v>106427792</v>
      </c>
      <c r="G203" s="32">
        <v>47587</v>
      </c>
      <c r="H203" s="32"/>
      <c r="I203" s="32"/>
      <c r="J203" s="32"/>
      <c r="K203" s="33"/>
    </row>
    <row r="204" spans="1:11" x14ac:dyDescent="0.2">
      <c r="A204" s="26">
        <v>2023</v>
      </c>
      <c r="B204" s="27">
        <v>45200</v>
      </c>
      <c r="C204" s="28" t="s">
        <v>22</v>
      </c>
      <c r="D204" s="28" t="s">
        <v>14</v>
      </c>
      <c r="E204" s="28" t="s">
        <v>20</v>
      </c>
      <c r="F204" s="28">
        <v>3787064</v>
      </c>
      <c r="G204" s="28">
        <v>1470</v>
      </c>
      <c r="H204" s="28"/>
      <c r="I204" s="28"/>
      <c r="J204" s="28"/>
      <c r="K204" s="29"/>
    </row>
    <row r="205" spans="1:11" x14ac:dyDescent="0.2">
      <c r="A205" s="30">
        <v>2023</v>
      </c>
      <c r="B205" s="31">
        <v>45200</v>
      </c>
      <c r="C205" s="32" t="s">
        <v>22</v>
      </c>
      <c r="D205" s="32" t="s">
        <v>15</v>
      </c>
      <c r="E205" s="32" t="s">
        <v>16</v>
      </c>
      <c r="F205" s="32"/>
      <c r="G205" s="32"/>
      <c r="H205" s="32"/>
      <c r="I205" s="32"/>
      <c r="J205" s="32">
        <v>94969</v>
      </c>
      <c r="K205" s="33">
        <v>39609</v>
      </c>
    </row>
    <row r="206" spans="1:11" x14ac:dyDescent="0.2">
      <c r="A206" s="26">
        <v>2023</v>
      </c>
      <c r="B206" s="27">
        <v>45200</v>
      </c>
      <c r="C206" s="28" t="s">
        <v>22</v>
      </c>
      <c r="D206" s="28" t="s">
        <v>17</v>
      </c>
      <c r="E206" s="28" t="s">
        <v>13</v>
      </c>
      <c r="F206" s="28">
        <v>62962406</v>
      </c>
      <c r="G206" s="28">
        <v>98315</v>
      </c>
      <c r="H206" s="28">
        <v>20498351</v>
      </c>
      <c r="I206" s="28">
        <v>33657914</v>
      </c>
      <c r="J206" s="28"/>
      <c r="K206" s="29"/>
    </row>
    <row r="207" spans="1:11" x14ac:dyDescent="0.2">
      <c r="A207" s="30">
        <v>2023</v>
      </c>
      <c r="B207" s="31">
        <v>45200</v>
      </c>
      <c r="C207" s="32" t="s">
        <v>22</v>
      </c>
      <c r="D207" s="32" t="s">
        <v>17</v>
      </c>
      <c r="E207" s="32" t="s">
        <v>20</v>
      </c>
      <c r="F207" s="32">
        <v>13382341</v>
      </c>
      <c r="G207" s="32">
        <v>18335</v>
      </c>
      <c r="H207" s="32">
        <v>3761369</v>
      </c>
      <c r="I207" s="32">
        <v>5752827</v>
      </c>
      <c r="J207" s="32"/>
      <c r="K207" s="33"/>
    </row>
    <row r="208" spans="1:11" x14ac:dyDescent="0.2">
      <c r="A208" s="26">
        <v>2023</v>
      </c>
      <c r="B208" s="27">
        <v>45200</v>
      </c>
      <c r="C208" s="28" t="s">
        <v>22</v>
      </c>
      <c r="D208" s="28" t="s">
        <v>18</v>
      </c>
      <c r="E208" s="28" t="s">
        <v>13</v>
      </c>
      <c r="F208" s="28">
        <v>200557801</v>
      </c>
      <c r="G208" s="28">
        <v>355852</v>
      </c>
      <c r="H208" s="28"/>
      <c r="I208" s="28"/>
      <c r="J208" s="28"/>
      <c r="K208" s="29"/>
    </row>
    <row r="209" spans="1:11" x14ac:dyDescent="0.2">
      <c r="A209" s="30">
        <v>2023</v>
      </c>
      <c r="B209" s="31">
        <v>45200</v>
      </c>
      <c r="C209" s="32" t="s">
        <v>22</v>
      </c>
      <c r="D209" s="32" t="s">
        <v>18</v>
      </c>
      <c r="E209" s="32" t="s">
        <v>20</v>
      </c>
      <c r="F209" s="32">
        <v>17689844</v>
      </c>
      <c r="G209" s="32">
        <v>82120</v>
      </c>
      <c r="H209" s="32"/>
      <c r="I209" s="32"/>
      <c r="J209" s="32"/>
      <c r="K209" s="33"/>
    </row>
    <row r="210" spans="1:11" x14ac:dyDescent="0.2">
      <c r="A210" s="26">
        <v>2023</v>
      </c>
      <c r="B210" s="27">
        <v>45200</v>
      </c>
      <c r="C210" s="28" t="s">
        <v>22</v>
      </c>
      <c r="D210" s="28" t="s">
        <v>19</v>
      </c>
      <c r="E210" s="28" t="s">
        <v>13</v>
      </c>
      <c r="F210" s="28"/>
      <c r="G210" s="28">
        <v>220214</v>
      </c>
      <c r="H210" s="28"/>
      <c r="I210" s="28"/>
      <c r="J210" s="28"/>
      <c r="K210" s="29"/>
    </row>
    <row r="211" spans="1:11" x14ac:dyDescent="0.2">
      <c r="A211" s="30">
        <v>2023</v>
      </c>
      <c r="B211" s="31">
        <v>45200</v>
      </c>
      <c r="C211" s="32" t="s">
        <v>22</v>
      </c>
      <c r="D211" s="32" t="s">
        <v>19</v>
      </c>
      <c r="E211" s="32" t="s">
        <v>20</v>
      </c>
      <c r="F211" s="32"/>
      <c r="G211" s="32">
        <v>2954</v>
      </c>
      <c r="H211" s="32"/>
      <c r="I211" s="32"/>
      <c r="J211" s="32"/>
      <c r="K211" s="33"/>
    </row>
    <row r="212" spans="1:11" x14ac:dyDescent="0.2">
      <c r="A212" s="26">
        <v>2023</v>
      </c>
      <c r="B212" s="27">
        <v>45200</v>
      </c>
      <c r="C212" s="28" t="s">
        <v>22</v>
      </c>
      <c r="D212" s="28" t="s">
        <v>21</v>
      </c>
      <c r="E212" s="28" t="s">
        <v>16</v>
      </c>
      <c r="F212" s="28"/>
      <c r="G212" s="28"/>
      <c r="H212" s="28"/>
      <c r="I212" s="28"/>
      <c r="J212" s="28">
        <v>414102</v>
      </c>
      <c r="K212" s="29">
        <v>91420</v>
      </c>
    </row>
    <row r="213" spans="1:11" x14ac:dyDescent="0.2">
      <c r="A213" s="30">
        <v>2023</v>
      </c>
      <c r="B213" s="31">
        <v>45200</v>
      </c>
      <c r="C213" s="32" t="s">
        <v>22</v>
      </c>
      <c r="D213" s="32" t="s">
        <v>21</v>
      </c>
      <c r="E213" s="32" t="s">
        <v>20</v>
      </c>
      <c r="F213" s="32"/>
      <c r="G213" s="32"/>
      <c r="H213" s="32"/>
      <c r="I213" s="32"/>
      <c r="J213" s="32">
        <v>164816</v>
      </c>
      <c r="K213" s="33">
        <v>33748</v>
      </c>
    </row>
    <row r="214" spans="1:11" x14ac:dyDescent="0.2">
      <c r="A214" s="26">
        <v>2023</v>
      </c>
      <c r="B214" s="27">
        <v>45231</v>
      </c>
      <c r="C214" s="28" t="s">
        <v>22</v>
      </c>
      <c r="D214" s="28" t="s">
        <v>12</v>
      </c>
      <c r="E214" s="28" t="s">
        <v>13</v>
      </c>
      <c r="F214" s="28">
        <v>25438793</v>
      </c>
      <c r="G214" s="28">
        <v>800</v>
      </c>
      <c r="H214" s="28">
        <v>24349644</v>
      </c>
      <c r="I214" s="28">
        <v>24748492</v>
      </c>
      <c r="J214" s="28"/>
      <c r="K214" s="29"/>
    </row>
    <row r="215" spans="1:11" x14ac:dyDescent="0.2">
      <c r="A215" s="30">
        <v>2023</v>
      </c>
      <c r="B215" s="31">
        <v>45231</v>
      </c>
      <c r="C215" s="32" t="s">
        <v>22</v>
      </c>
      <c r="D215" s="32" t="s">
        <v>14</v>
      </c>
      <c r="E215" s="32" t="s">
        <v>13</v>
      </c>
      <c r="F215" s="32">
        <v>155769428</v>
      </c>
      <c r="G215" s="32">
        <v>64823</v>
      </c>
      <c r="H215" s="32"/>
      <c r="I215" s="32"/>
      <c r="J215" s="32"/>
      <c r="K215" s="33"/>
    </row>
    <row r="216" spans="1:11" x14ac:dyDescent="0.2">
      <c r="A216" s="26">
        <v>2023</v>
      </c>
      <c r="B216" s="27">
        <v>45231</v>
      </c>
      <c r="C216" s="28" t="s">
        <v>22</v>
      </c>
      <c r="D216" s="28" t="s">
        <v>14</v>
      </c>
      <c r="E216" s="28" t="s">
        <v>20</v>
      </c>
      <c r="F216" s="28">
        <v>2885948</v>
      </c>
      <c r="G216" s="28">
        <v>710</v>
      </c>
      <c r="H216" s="28"/>
      <c r="I216" s="28"/>
      <c r="J216" s="28"/>
      <c r="K216" s="29"/>
    </row>
    <row r="217" spans="1:11" x14ac:dyDescent="0.2">
      <c r="A217" s="30">
        <v>2023</v>
      </c>
      <c r="B217" s="31">
        <v>45231</v>
      </c>
      <c r="C217" s="32" t="s">
        <v>22</v>
      </c>
      <c r="D217" s="32" t="s">
        <v>15</v>
      </c>
      <c r="E217" s="32" t="s">
        <v>16</v>
      </c>
      <c r="F217" s="32"/>
      <c r="G217" s="32"/>
      <c r="H217" s="32"/>
      <c r="I217" s="32"/>
      <c r="J217" s="32">
        <v>106040</v>
      </c>
      <c r="K217" s="33">
        <v>44183</v>
      </c>
    </row>
    <row r="218" spans="1:11" x14ac:dyDescent="0.2">
      <c r="A218" s="26">
        <v>2023</v>
      </c>
      <c r="B218" s="27">
        <v>45231</v>
      </c>
      <c r="C218" s="28" t="s">
        <v>22</v>
      </c>
      <c r="D218" s="28" t="s">
        <v>17</v>
      </c>
      <c r="E218" s="28" t="s">
        <v>13</v>
      </c>
      <c r="F218" s="28">
        <v>70108442</v>
      </c>
      <c r="G218" s="28">
        <v>101533</v>
      </c>
      <c r="H218" s="28">
        <v>24694921</v>
      </c>
      <c r="I218" s="28">
        <v>38222445</v>
      </c>
      <c r="J218" s="28"/>
      <c r="K218" s="29"/>
    </row>
    <row r="219" spans="1:11" x14ac:dyDescent="0.2">
      <c r="A219" s="30">
        <v>2023</v>
      </c>
      <c r="B219" s="31">
        <v>45231</v>
      </c>
      <c r="C219" s="32" t="s">
        <v>22</v>
      </c>
      <c r="D219" s="32" t="s">
        <v>17</v>
      </c>
      <c r="E219" s="32" t="s">
        <v>20</v>
      </c>
      <c r="F219" s="32">
        <v>15282864</v>
      </c>
      <c r="G219" s="32">
        <v>19515</v>
      </c>
      <c r="H219" s="32">
        <v>4580695</v>
      </c>
      <c r="I219" s="32">
        <v>6828156</v>
      </c>
      <c r="J219" s="32"/>
      <c r="K219" s="33"/>
    </row>
    <row r="220" spans="1:11" x14ac:dyDescent="0.2">
      <c r="A220" s="26">
        <v>2023</v>
      </c>
      <c r="B220" s="27">
        <v>45231</v>
      </c>
      <c r="C220" s="28" t="s">
        <v>22</v>
      </c>
      <c r="D220" s="28" t="s">
        <v>18</v>
      </c>
      <c r="E220" s="28" t="s">
        <v>13</v>
      </c>
      <c r="F220" s="28">
        <v>195283058</v>
      </c>
      <c r="G220" s="28">
        <v>332764</v>
      </c>
      <c r="H220" s="28"/>
      <c r="I220" s="28"/>
      <c r="J220" s="28"/>
      <c r="K220" s="29"/>
    </row>
    <row r="221" spans="1:11" x14ac:dyDescent="0.2">
      <c r="A221" s="30">
        <v>2023</v>
      </c>
      <c r="B221" s="31">
        <v>45231</v>
      </c>
      <c r="C221" s="32" t="s">
        <v>22</v>
      </c>
      <c r="D221" s="32" t="s">
        <v>18</v>
      </c>
      <c r="E221" s="32" t="s">
        <v>20</v>
      </c>
      <c r="F221" s="32">
        <v>19240288</v>
      </c>
      <c r="G221" s="32">
        <v>75242</v>
      </c>
      <c r="H221" s="32"/>
      <c r="I221" s="32"/>
      <c r="J221" s="32"/>
      <c r="K221" s="33"/>
    </row>
    <row r="222" spans="1:11" x14ac:dyDescent="0.2">
      <c r="A222" s="26">
        <v>2023</v>
      </c>
      <c r="B222" s="27">
        <v>45231</v>
      </c>
      <c r="C222" s="28" t="s">
        <v>22</v>
      </c>
      <c r="D222" s="28" t="s">
        <v>19</v>
      </c>
      <c r="E222" s="28" t="s">
        <v>13</v>
      </c>
      <c r="F222" s="28"/>
      <c r="G222" s="28">
        <v>310372</v>
      </c>
      <c r="H222" s="28"/>
      <c r="I222" s="28"/>
      <c r="J222" s="28"/>
      <c r="K222" s="29"/>
    </row>
    <row r="223" spans="1:11" x14ac:dyDescent="0.2">
      <c r="A223" s="30">
        <v>2023</v>
      </c>
      <c r="B223" s="31">
        <v>45231</v>
      </c>
      <c r="C223" s="32" t="s">
        <v>22</v>
      </c>
      <c r="D223" s="32" t="s">
        <v>19</v>
      </c>
      <c r="E223" s="32" t="s">
        <v>20</v>
      </c>
      <c r="F223" s="32"/>
      <c r="G223" s="32">
        <v>4194</v>
      </c>
      <c r="H223" s="32"/>
      <c r="I223" s="32"/>
      <c r="J223" s="32"/>
      <c r="K223" s="33"/>
    </row>
    <row r="224" spans="1:11" x14ac:dyDescent="0.2">
      <c r="A224" s="26">
        <v>2023</v>
      </c>
      <c r="B224" s="27">
        <v>45231</v>
      </c>
      <c r="C224" s="28" t="s">
        <v>22</v>
      </c>
      <c r="D224" s="28" t="s">
        <v>21</v>
      </c>
      <c r="E224" s="28" t="s">
        <v>16</v>
      </c>
      <c r="F224" s="28"/>
      <c r="G224" s="28"/>
      <c r="H224" s="28"/>
      <c r="I224" s="28"/>
      <c r="J224" s="28">
        <v>439012</v>
      </c>
      <c r="K224" s="29">
        <v>95460</v>
      </c>
    </row>
    <row r="225" spans="1:11" x14ac:dyDescent="0.2">
      <c r="A225" s="30">
        <v>2023</v>
      </c>
      <c r="B225" s="31">
        <v>45231</v>
      </c>
      <c r="C225" s="32" t="s">
        <v>22</v>
      </c>
      <c r="D225" s="32" t="s">
        <v>21</v>
      </c>
      <c r="E225" s="32" t="s">
        <v>20</v>
      </c>
      <c r="F225" s="32"/>
      <c r="G225" s="32"/>
      <c r="H225" s="32"/>
      <c r="I225" s="32"/>
      <c r="J225" s="32">
        <v>175471</v>
      </c>
      <c r="K225" s="33">
        <v>35691</v>
      </c>
    </row>
    <row r="226" spans="1:11" x14ac:dyDescent="0.2">
      <c r="A226" s="26">
        <v>2023</v>
      </c>
      <c r="B226" s="27">
        <v>45261</v>
      </c>
      <c r="C226" s="28" t="s">
        <v>22</v>
      </c>
      <c r="D226" s="28" t="s">
        <v>12</v>
      </c>
      <c r="E226" s="28" t="s">
        <v>13</v>
      </c>
      <c r="F226" s="28"/>
      <c r="G226" s="28"/>
      <c r="H226" s="28"/>
      <c r="I226" s="28"/>
      <c r="J226" s="28"/>
      <c r="K226" s="29"/>
    </row>
    <row r="227" spans="1:11" x14ac:dyDescent="0.2">
      <c r="A227" s="30">
        <v>2023</v>
      </c>
      <c r="B227" s="31">
        <v>45261</v>
      </c>
      <c r="C227" s="32" t="s">
        <v>22</v>
      </c>
      <c r="D227" s="32" t="s">
        <v>14</v>
      </c>
      <c r="E227" s="32" t="s">
        <v>13</v>
      </c>
      <c r="F227" s="32"/>
      <c r="G227" s="32"/>
      <c r="H227" s="32"/>
      <c r="I227" s="32"/>
      <c r="J227" s="32"/>
      <c r="K227" s="33"/>
    </row>
    <row r="228" spans="1:11" x14ac:dyDescent="0.2">
      <c r="A228" s="26">
        <v>2023</v>
      </c>
      <c r="B228" s="27">
        <v>45261</v>
      </c>
      <c r="C228" s="28" t="s">
        <v>22</v>
      </c>
      <c r="D228" s="28" t="s">
        <v>14</v>
      </c>
      <c r="E228" s="28" t="s">
        <v>20</v>
      </c>
      <c r="F228" s="28"/>
      <c r="G228" s="28"/>
      <c r="H228" s="28"/>
      <c r="I228" s="28"/>
      <c r="J228" s="28"/>
      <c r="K228" s="29"/>
    </row>
    <row r="229" spans="1:11" x14ac:dyDescent="0.2">
      <c r="A229" s="30">
        <v>2023</v>
      </c>
      <c r="B229" s="31">
        <v>45261</v>
      </c>
      <c r="C229" s="32" t="s">
        <v>22</v>
      </c>
      <c r="D229" s="32" t="s">
        <v>15</v>
      </c>
      <c r="E229" s="32" t="s">
        <v>16</v>
      </c>
      <c r="F229" s="32"/>
      <c r="G229" s="32"/>
      <c r="H229" s="32"/>
      <c r="I229" s="32"/>
      <c r="J229" s="32"/>
      <c r="K229" s="33"/>
    </row>
    <row r="230" spans="1:11" x14ac:dyDescent="0.2">
      <c r="A230" s="26">
        <v>2023</v>
      </c>
      <c r="B230" s="27">
        <v>45261</v>
      </c>
      <c r="C230" s="28" t="s">
        <v>22</v>
      </c>
      <c r="D230" s="28" t="s">
        <v>17</v>
      </c>
      <c r="E230" s="28" t="s">
        <v>13</v>
      </c>
      <c r="F230" s="28"/>
      <c r="G230" s="28"/>
      <c r="H230" s="28"/>
      <c r="I230" s="28"/>
      <c r="J230" s="28"/>
      <c r="K230" s="29"/>
    </row>
    <row r="231" spans="1:11" x14ac:dyDescent="0.2">
      <c r="A231" s="30">
        <v>2023</v>
      </c>
      <c r="B231" s="31">
        <v>45261</v>
      </c>
      <c r="C231" s="32" t="s">
        <v>22</v>
      </c>
      <c r="D231" s="32" t="s">
        <v>17</v>
      </c>
      <c r="E231" s="32" t="s">
        <v>20</v>
      </c>
      <c r="F231" s="32"/>
      <c r="G231" s="32"/>
      <c r="H231" s="32"/>
      <c r="I231" s="32"/>
      <c r="J231" s="32"/>
      <c r="K231" s="33"/>
    </row>
    <row r="232" spans="1:11" x14ac:dyDescent="0.2">
      <c r="A232" s="26">
        <v>2023</v>
      </c>
      <c r="B232" s="27">
        <v>45261</v>
      </c>
      <c r="C232" s="28" t="s">
        <v>22</v>
      </c>
      <c r="D232" s="28" t="s">
        <v>18</v>
      </c>
      <c r="E232" s="28" t="s">
        <v>13</v>
      </c>
      <c r="F232" s="28"/>
      <c r="G232" s="28"/>
      <c r="H232" s="28"/>
      <c r="I232" s="28"/>
      <c r="J232" s="28"/>
      <c r="K232" s="29"/>
    </row>
    <row r="233" spans="1:11" x14ac:dyDescent="0.2">
      <c r="A233" s="30">
        <v>2023</v>
      </c>
      <c r="B233" s="31">
        <v>45261</v>
      </c>
      <c r="C233" s="32" t="s">
        <v>22</v>
      </c>
      <c r="D233" s="32" t="s">
        <v>18</v>
      </c>
      <c r="E233" s="32" t="s">
        <v>20</v>
      </c>
      <c r="F233" s="32"/>
      <c r="G233" s="32"/>
      <c r="H233" s="32"/>
      <c r="I233" s="32"/>
      <c r="J233" s="32"/>
      <c r="K233" s="33"/>
    </row>
    <row r="234" spans="1:11" x14ac:dyDescent="0.2">
      <c r="A234" s="26">
        <v>2023</v>
      </c>
      <c r="B234" s="27">
        <v>45261</v>
      </c>
      <c r="C234" s="28" t="s">
        <v>22</v>
      </c>
      <c r="D234" s="28" t="s">
        <v>19</v>
      </c>
      <c r="E234" s="28" t="s">
        <v>13</v>
      </c>
      <c r="F234" s="28"/>
      <c r="G234" s="28"/>
      <c r="H234" s="28"/>
      <c r="I234" s="28"/>
      <c r="J234" s="28"/>
      <c r="K234" s="29"/>
    </row>
    <row r="235" spans="1:11" x14ac:dyDescent="0.2">
      <c r="A235" s="30">
        <v>2023</v>
      </c>
      <c r="B235" s="31">
        <v>45261</v>
      </c>
      <c r="C235" s="32" t="s">
        <v>22</v>
      </c>
      <c r="D235" s="32" t="s">
        <v>19</v>
      </c>
      <c r="E235" s="32" t="s">
        <v>20</v>
      </c>
      <c r="F235" s="32"/>
      <c r="G235" s="32"/>
      <c r="H235" s="32"/>
      <c r="I235" s="32"/>
      <c r="J235" s="32"/>
      <c r="K235" s="33"/>
    </row>
    <row r="236" spans="1:11" x14ac:dyDescent="0.2">
      <c r="A236" s="26">
        <v>2023</v>
      </c>
      <c r="B236" s="27">
        <v>45261</v>
      </c>
      <c r="C236" s="28" t="s">
        <v>22</v>
      </c>
      <c r="D236" s="28" t="s">
        <v>21</v>
      </c>
      <c r="E236" s="28" t="s">
        <v>16</v>
      </c>
      <c r="F236" s="28"/>
      <c r="G236" s="28"/>
      <c r="H236" s="28"/>
      <c r="I236" s="28"/>
      <c r="J236" s="28"/>
      <c r="K236" s="29"/>
    </row>
    <row r="237" spans="1:11" x14ac:dyDescent="0.2">
      <c r="A237" s="30">
        <v>2023</v>
      </c>
      <c r="B237" s="31">
        <v>45261</v>
      </c>
      <c r="C237" s="32" t="s">
        <v>22</v>
      </c>
      <c r="D237" s="32" t="s">
        <v>21</v>
      </c>
      <c r="E237" s="32" t="s">
        <v>20</v>
      </c>
      <c r="F237" s="32"/>
      <c r="G237" s="32"/>
      <c r="H237" s="32"/>
      <c r="I237" s="32"/>
      <c r="J237" s="32"/>
      <c r="K237" s="33"/>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1AABC-4797-F54C-AE92-8DD0CE8CD521}">
  <dimension ref="A1:K444"/>
  <sheetViews>
    <sheetView tabSelected="1" workbookViewId="0">
      <selection sqref="A1:K444"/>
    </sheetView>
  </sheetViews>
  <sheetFormatPr baseColWidth="10" defaultRowHeight="16" x14ac:dyDescent="0.2"/>
  <cols>
    <col min="1" max="1" width="7.33203125" bestFit="1" customWidth="1"/>
    <col min="2" max="2" width="8.83203125" bestFit="1" customWidth="1"/>
    <col min="3" max="3" width="8.5" bestFit="1" customWidth="1"/>
    <col min="4" max="4" width="12.83203125" bestFit="1" customWidth="1"/>
    <col min="5" max="5" width="9.6640625" bestFit="1" customWidth="1"/>
    <col min="6" max="6" width="10.1640625" bestFit="1" customWidth="1"/>
    <col min="7" max="7" width="8.33203125" bestFit="1" customWidth="1"/>
    <col min="8" max="8" width="9.1640625" bestFit="1" customWidth="1"/>
    <col min="9" max="9" width="11.83203125" bestFit="1" customWidth="1"/>
    <col min="10" max="10" width="17.1640625" bestFit="1" customWidth="1"/>
    <col min="11" max="11" width="15.1640625" bestFit="1" customWidth="1"/>
  </cols>
  <sheetData>
    <row r="1" spans="1:11" x14ac:dyDescent="0.2">
      <c r="A1" t="s">
        <v>0</v>
      </c>
      <c r="B1" t="s">
        <v>1</v>
      </c>
      <c r="C1" t="s">
        <v>2</v>
      </c>
      <c r="D1" t="s">
        <v>3</v>
      </c>
      <c r="E1" t="s">
        <v>4</v>
      </c>
      <c r="F1" t="s">
        <v>5</v>
      </c>
      <c r="G1" t="s">
        <v>6</v>
      </c>
      <c r="H1" t="s">
        <v>7</v>
      </c>
      <c r="I1" t="s">
        <v>8</v>
      </c>
      <c r="J1" t="s">
        <v>9</v>
      </c>
      <c r="K1" t="s">
        <v>10</v>
      </c>
    </row>
    <row r="2" spans="1:11" hidden="1" x14ac:dyDescent="0.2">
      <c r="A2">
        <v>2022</v>
      </c>
      <c r="B2" s="1">
        <v>44562</v>
      </c>
      <c r="C2" t="s">
        <v>11</v>
      </c>
      <c r="D2" t="s">
        <v>12</v>
      </c>
      <c r="E2" t="s">
        <v>13</v>
      </c>
      <c r="F2">
        <v>14603122</v>
      </c>
      <c r="G2">
        <v>296</v>
      </c>
      <c r="H2">
        <v>13821749</v>
      </c>
      <c r="I2">
        <v>13544592</v>
      </c>
    </row>
    <row r="3" spans="1:11" hidden="1" x14ac:dyDescent="0.2">
      <c r="A3">
        <v>2022</v>
      </c>
      <c r="B3" s="1">
        <v>44562</v>
      </c>
      <c r="C3" t="s">
        <v>11</v>
      </c>
      <c r="D3" t="s">
        <v>14</v>
      </c>
      <c r="E3" t="s">
        <v>13</v>
      </c>
      <c r="F3">
        <v>173634509</v>
      </c>
      <c r="G3">
        <v>74957</v>
      </c>
    </row>
    <row r="4" spans="1:11" hidden="1" x14ac:dyDescent="0.2">
      <c r="A4">
        <v>2022</v>
      </c>
      <c r="B4" s="1">
        <v>44562</v>
      </c>
      <c r="C4" t="s">
        <v>11</v>
      </c>
      <c r="D4" t="s">
        <v>15</v>
      </c>
      <c r="E4" t="s">
        <v>16</v>
      </c>
      <c r="J4">
        <v>61234</v>
      </c>
      <c r="K4">
        <v>25133</v>
      </c>
    </row>
    <row r="5" spans="1:11" hidden="1" x14ac:dyDescent="0.2">
      <c r="A5">
        <v>2022</v>
      </c>
      <c r="B5" s="1">
        <v>44562</v>
      </c>
      <c r="C5" t="s">
        <v>11</v>
      </c>
      <c r="D5" t="s">
        <v>17</v>
      </c>
      <c r="E5" t="s">
        <v>13</v>
      </c>
      <c r="F5">
        <v>53539514</v>
      </c>
      <c r="G5">
        <v>22791</v>
      </c>
      <c r="H5">
        <v>9559486</v>
      </c>
      <c r="I5">
        <v>5141796</v>
      </c>
    </row>
    <row r="6" spans="1:11" hidden="1" x14ac:dyDescent="0.2">
      <c r="A6">
        <v>2022</v>
      </c>
      <c r="B6" s="1">
        <v>44562</v>
      </c>
      <c r="C6" t="s">
        <v>11</v>
      </c>
      <c r="D6" t="s">
        <v>18</v>
      </c>
      <c r="E6" t="s">
        <v>13</v>
      </c>
      <c r="F6">
        <v>42338339</v>
      </c>
      <c r="G6">
        <v>84304</v>
      </c>
    </row>
    <row r="7" spans="1:11" hidden="1" x14ac:dyDescent="0.2">
      <c r="A7">
        <v>2022</v>
      </c>
      <c r="B7" s="1">
        <v>44562</v>
      </c>
      <c r="C7" t="s">
        <v>11</v>
      </c>
      <c r="D7" t="s">
        <v>19</v>
      </c>
      <c r="E7" t="s">
        <v>13</v>
      </c>
      <c r="G7">
        <v>493819</v>
      </c>
    </row>
    <row r="8" spans="1:11" hidden="1" x14ac:dyDescent="0.2">
      <c r="A8">
        <v>2022</v>
      </c>
      <c r="B8" s="1">
        <v>44562</v>
      </c>
      <c r="C8" t="s">
        <v>11</v>
      </c>
      <c r="D8" t="s">
        <v>19</v>
      </c>
      <c r="E8" t="s">
        <v>20</v>
      </c>
      <c r="G8">
        <v>5561</v>
      </c>
    </row>
    <row r="9" spans="1:11" hidden="1" x14ac:dyDescent="0.2">
      <c r="A9">
        <v>2022</v>
      </c>
      <c r="B9" s="1">
        <v>44562</v>
      </c>
      <c r="C9" t="s">
        <v>11</v>
      </c>
      <c r="D9" t="s">
        <v>21</v>
      </c>
      <c r="E9" t="s">
        <v>16</v>
      </c>
      <c r="J9">
        <v>406864</v>
      </c>
    </row>
    <row r="10" spans="1:11" x14ac:dyDescent="0.2">
      <c r="A10">
        <v>2022</v>
      </c>
      <c r="B10" s="1">
        <v>44562</v>
      </c>
      <c r="C10" t="s">
        <v>22</v>
      </c>
      <c r="D10" t="s">
        <v>12</v>
      </c>
      <c r="E10" t="s">
        <v>13</v>
      </c>
      <c r="F10">
        <v>52079631</v>
      </c>
      <c r="G10">
        <v>4332</v>
      </c>
      <c r="H10">
        <v>49631308</v>
      </c>
      <c r="I10">
        <v>50382213</v>
      </c>
    </row>
    <row r="11" spans="1:11" x14ac:dyDescent="0.2">
      <c r="A11">
        <v>2022</v>
      </c>
      <c r="B11" s="1">
        <v>44562</v>
      </c>
      <c r="C11" t="s">
        <v>22</v>
      </c>
      <c r="D11" t="s">
        <v>14</v>
      </c>
      <c r="E11" t="s">
        <v>13</v>
      </c>
      <c r="F11">
        <v>170751282</v>
      </c>
      <c r="G11">
        <v>54487</v>
      </c>
    </row>
    <row r="12" spans="1:11" x14ac:dyDescent="0.2">
      <c r="A12">
        <v>2022</v>
      </c>
      <c r="B12" s="1">
        <v>44562</v>
      </c>
      <c r="C12" t="s">
        <v>22</v>
      </c>
      <c r="D12" t="s">
        <v>15</v>
      </c>
      <c r="E12" t="s">
        <v>16</v>
      </c>
      <c r="J12">
        <v>7828</v>
      </c>
      <c r="K12">
        <v>3165</v>
      </c>
    </row>
    <row r="13" spans="1:11" x14ac:dyDescent="0.2">
      <c r="A13">
        <v>2022</v>
      </c>
      <c r="B13" s="1">
        <v>44562</v>
      </c>
      <c r="C13" t="s">
        <v>22</v>
      </c>
      <c r="D13" t="s">
        <v>17</v>
      </c>
      <c r="E13" t="s">
        <v>13</v>
      </c>
      <c r="F13">
        <v>61469814</v>
      </c>
      <c r="G13">
        <v>30837</v>
      </c>
      <c r="H13">
        <v>21638767</v>
      </c>
      <c r="I13">
        <v>14795894</v>
      </c>
    </row>
    <row r="14" spans="1:11" x14ac:dyDescent="0.2">
      <c r="A14">
        <v>2022</v>
      </c>
      <c r="B14" s="1">
        <v>44562</v>
      </c>
      <c r="C14" t="s">
        <v>22</v>
      </c>
      <c r="D14" t="s">
        <v>18</v>
      </c>
      <c r="E14" t="s">
        <v>13</v>
      </c>
      <c r="F14">
        <v>23102630</v>
      </c>
      <c r="G14">
        <v>80603</v>
      </c>
    </row>
    <row r="15" spans="1:11" x14ac:dyDescent="0.2">
      <c r="A15">
        <v>2022</v>
      </c>
      <c r="B15" s="1">
        <v>44562</v>
      </c>
      <c r="C15" t="s">
        <v>22</v>
      </c>
      <c r="D15" t="s">
        <v>19</v>
      </c>
      <c r="E15" t="s">
        <v>13</v>
      </c>
      <c r="G15">
        <v>373342</v>
      </c>
    </row>
    <row r="16" spans="1:11" x14ac:dyDescent="0.2">
      <c r="A16">
        <v>2022</v>
      </c>
      <c r="B16" s="1">
        <v>44562</v>
      </c>
      <c r="C16" t="s">
        <v>22</v>
      </c>
      <c r="D16" t="s">
        <v>19</v>
      </c>
      <c r="E16" t="s">
        <v>20</v>
      </c>
      <c r="G16">
        <v>5605</v>
      </c>
    </row>
    <row r="17" spans="1:11" x14ac:dyDescent="0.2">
      <c r="A17">
        <v>2022</v>
      </c>
      <c r="B17" s="1">
        <v>44562</v>
      </c>
      <c r="C17" t="s">
        <v>22</v>
      </c>
      <c r="D17" t="s">
        <v>21</v>
      </c>
      <c r="E17" t="s">
        <v>16</v>
      </c>
      <c r="J17">
        <v>68012</v>
      </c>
      <c r="K17">
        <v>4415</v>
      </c>
    </row>
    <row r="18" spans="1:11" hidden="1" x14ac:dyDescent="0.2">
      <c r="A18">
        <v>2022</v>
      </c>
      <c r="B18" s="1">
        <v>44593</v>
      </c>
      <c r="C18" t="s">
        <v>11</v>
      </c>
      <c r="D18" t="s">
        <v>12</v>
      </c>
      <c r="E18" t="s">
        <v>13</v>
      </c>
      <c r="F18">
        <v>12967928</v>
      </c>
      <c r="G18">
        <v>126</v>
      </c>
      <c r="H18">
        <v>12384574</v>
      </c>
      <c r="I18">
        <v>12181298</v>
      </c>
    </row>
    <row r="19" spans="1:11" hidden="1" x14ac:dyDescent="0.2">
      <c r="A19">
        <v>2022</v>
      </c>
      <c r="B19" s="1">
        <v>44593</v>
      </c>
      <c r="C19" t="s">
        <v>11</v>
      </c>
      <c r="D19" t="s">
        <v>14</v>
      </c>
      <c r="E19" t="s">
        <v>13</v>
      </c>
      <c r="F19">
        <v>152156524</v>
      </c>
      <c r="G19">
        <v>125748</v>
      </c>
    </row>
    <row r="20" spans="1:11" hidden="1" x14ac:dyDescent="0.2">
      <c r="A20">
        <v>2022</v>
      </c>
      <c r="B20" s="1">
        <v>44593</v>
      </c>
      <c r="C20" t="s">
        <v>11</v>
      </c>
      <c r="D20" t="s">
        <v>15</v>
      </c>
      <c r="E20" t="s">
        <v>16</v>
      </c>
      <c r="J20">
        <v>126372</v>
      </c>
      <c r="K20">
        <v>47961</v>
      </c>
    </row>
    <row r="21" spans="1:11" hidden="1" x14ac:dyDescent="0.2">
      <c r="A21">
        <v>2022</v>
      </c>
      <c r="B21" s="1">
        <v>44593</v>
      </c>
      <c r="C21" t="s">
        <v>11</v>
      </c>
      <c r="D21" t="s">
        <v>17</v>
      </c>
      <c r="E21" t="s">
        <v>13</v>
      </c>
      <c r="F21">
        <v>42799745</v>
      </c>
      <c r="G21">
        <v>18180</v>
      </c>
      <c r="H21">
        <v>8955653</v>
      </c>
      <c r="I21">
        <v>4233327</v>
      </c>
    </row>
    <row r="22" spans="1:11" hidden="1" x14ac:dyDescent="0.2">
      <c r="A22">
        <v>2022</v>
      </c>
      <c r="B22" s="1">
        <v>44593</v>
      </c>
      <c r="C22" t="s">
        <v>11</v>
      </c>
      <c r="D22" t="s">
        <v>18</v>
      </c>
      <c r="E22" t="s">
        <v>13</v>
      </c>
      <c r="F22">
        <v>43618750</v>
      </c>
      <c r="G22">
        <v>65085</v>
      </c>
    </row>
    <row r="23" spans="1:11" hidden="1" x14ac:dyDescent="0.2">
      <c r="A23">
        <v>2022</v>
      </c>
      <c r="B23" s="1">
        <v>44593</v>
      </c>
      <c r="C23" t="s">
        <v>11</v>
      </c>
      <c r="D23" t="s">
        <v>19</v>
      </c>
      <c r="E23" t="s">
        <v>13</v>
      </c>
      <c r="G23">
        <v>470000</v>
      </c>
    </row>
    <row r="24" spans="1:11" hidden="1" x14ac:dyDescent="0.2">
      <c r="A24">
        <v>2022</v>
      </c>
      <c r="B24" s="1">
        <v>44593</v>
      </c>
      <c r="C24" t="s">
        <v>11</v>
      </c>
      <c r="D24" t="s">
        <v>19</v>
      </c>
      <c r="E24" t="s">
        <v>20</v>
      </c>
      <c r="G24">
        <v>5799</v>
      </c>
    </row>
    <row r="25" spans="1:11" hidden="1" x14ac:dyDescent="0.2">
      <c r="A25">
        <v>2022</v>
      </c>
      <c r="B25" s="1">
        <v>44593</v>
      </c>
      <c r="C25" t="s">
        <v>11</v>
      </c>
      <c r="D25" t="s">
        <v>21</v>
      </c>
      <c r="E25" t="s">
        <v>16</v>
      </c>
      <c r="J25">
        <v>592140</v>
      </c>
      <c r="K25">
        <v>68543</v>
      </c>
    </row>
    <row r="26" spans="1:11" x14ac:dyDescent="0.2">
      <c r="A26">
        <v>2022</v>
      </c>
      <c r="B26" s="1">
        <v>44593</v>
      </c>
      <c r="C26" t="s">
        <v>22</v>
      </c>
      <c r="D26" t="s">
        <v>12</v>
      </c>
      <c r="E26" t="s">
        <v>13</v>
      </c>
      <c r="F26">
        <v>43961865</v>
      </c>
      <c r="G26">
        <v>4160</v>
      </c>
      <c r="H26">
        <v>42029082</v>
      </c>
      <c r="I26">
        <v>42558092</v>
      </c>
    </row>
    <row r="27" spans="1:11" x14ac:dyDescent="0.2">
      <c r="A27">
        <v>2022</v>
      </c>
      <c r="B27" s="1">
        <v>44593</v>
      </c>
      <c r="C27" t="s">
        <v>22</v>
      </c>
      <c r="D27" t="s">
        <v>14</v>
      </c>
      <c r="E27" t="s">
        <v>13</v>
      </c>
      <c r="F27">
        <v>161319210</v>
      </c>
      <c r="G27">
        <v>62190</v>
      </c>
    </row>
    <row r="28" spans="1:11" x14ac:dyDescent="0.2">
      <c r="A28">
        <v>2022</v>
      </c>
      <c r="B28" s="1">
        <v>44593</v>
      </c>
      <c r="C28" t="s">
        <v>22</v>
      </c>
      <c r="D28" t="s">
        <v>15</v>
      </c>
      <c r="E28" t="s">
        <v>16</v>
      </c>
      <c r="J28">
        <v>13663</v>
      </c>
      <c r="K28">
        <v>5082</v>
      </c>
    </row>
    <row r="29" spans="1:11" x14ac:dyDescent="0.2">
      <c r="A29">
        <v>2022</v>
      </c>
      <c r="B29" s="1">
        <v>44593</v>
      </c>
      <c r="C29" t="s">
        <v>22</v>
      </c>
      <c r="D29" t="s">
        <v>17</v>
      </c>
      <c r="E29" t="s">
        <v>13</v>
      </c>
      <c r="F29">
        <v>47508123</v>
      </c>
      <c r="G29">
        <v>18288</v>
      </c>
      <c r="H29">
        <v>12789549</v>
      </c>
      <c r="I29">
        <v>16899373</v>
      </c>
    </row>
    <row r="30" spans="1:11" x14ac:dyDescent="0.2">
      <c r="A30">
        <v>2022</v>
      </c>
      <c r="B30" s="1">
        <v>44593</v>
      </c>
      <c r="C30" t="s">
        <v>22</v>
      </c>
      <c r="D30" t="s">
        <v>18</v>
      </c>
      <c r="E30" t="s">
        <v>13</v>
      </c>
      <c r="F30">
        <v>30184346</v>
      </c>
      <c r="G30">
        <v>63855</v>
      </c>
    </row>
    <row r="31" spans="1:11" x14ac:dyDescent="0.2">
      <c r="A31">
        <v>2022</v>
      </c>
      <c r="B31" s="1">
        <v>44593</v>
      </c>
      <c r="C31" t="s">
        <v>22</v>
      </c>
      <c r="D31" t="s">
        <v>19</v>
      </c>
      <c r="E31" t="s">
        <v>13</v>
      </c>
      <c r="G31">
        <v>368170</v>
      </c>
    </row>
    <row r="32" spans="1:11" x14ac:dyDescent="0.2">
      <c r="A32">
        <v>2022</v>
      </c>
      <c r="B32" s="1">
        <v>44593</v>
      </c>
      <c r="C32" t="s">
        <v>22</v>
      </c>
      <c r="D32" t="s">
        <v>19</v>
      </c>
      <c r="E32" t="s">
        <v>20</v>
      </c>
      <c r="G32">
        <v>6043</v>
      </c>
    </row>
    <row r="33" spans="1:11" x14ac:dyDescent="0.2">
      <c r="A33">
        <v>2022</v>
      </c>
      <c r="B33" s="1">
        <v>44593</v>
      </c>
      <c r="C33" t="s">
        <v>22</v>
      </c>
      <c r="D33" t="s">
        <v>21</v>
      </c>
      <c r="E33" t="s">
        <v>16</v>
      </c>
      <c r="J33">
        <v>95283</v>
      </c>
      <c r="K33">
        <v>27258</v>
      </c>
    </row>
    <row r="34" spans="1:11" hidden="1" x14ac:dyDescent="0.2">
      <c r="A34">
        <v>2022</v>
      </c>
      <c r="B34" s="1">
        <v>44621</v>
      </c>
      <c r="C34" t="s">
        <v>11</v>
      </c>
      <c r="D34" t="s">
        <v>12</v>
      </c>
      <c r="E34" t="s">
        <v>13</v>
      </c>
      <c r="F34">
        <v>12957164</v>
      </c>
      <c r="G34">
        <v>176</v>
      </c>
      <c r="H34">
        <v>12456949</v>
      </c>
      <c r="I34">
        <v>12322566</v>
      </c>
    </row>
    <row r="35" spans="1:11" hidden="1" x14ac:dyDescent="0.2">
      <c r="A35">
        <v>2022</v>
      </c>
      <c r="B35" s="1">
        <v>44621</v>
      </c>
      <c r="C35" t="s">
        <v>11</v>
      </c>
      <c r="D35" t="s">
        <v>14</v>
      </c>
      <c r="E35" t="s">
        <v>13</v>
      </c>
      <c r="F35">
        <v>191783719</v>
      </c>
      <c r="G35">
        <v>138529</v>
      </c>
    </row>
    <row r="36" spans="1:11" hidden="1" x14ac:dyDescent="0.2">
      <c r="A36">
        <v>2022</v>
      </c>
      <c r="B36" s="1">
        <v>44621</v>
      </c>
      <c r="C36" t="s">
        <v>11</v>
      </c>
      <c r="D36" t="s">
        <v>15</v>
      </c>
      <c r="E36" t="s">
        <v>16</v>
      </c>
      <c r="J36">
        <v>166990</v>
      </c>
      <c r="K36">
        <v>69365</v>
      </c>
    </row>
    <row r="37" spans="1:11" hidden="1" x14ac:dyDescent="0.2">
      <c r="A37">
        <v>2022</v>
      </c>
      <c r="B37" s="1">
        <v>44621</v>
      </c>
      <c r="C37" t="s">
        <v>11</v>
      </c>
      <c r="D37" t="s">
        <v>17</v>
      </c>
      <c r="E37" t="s">
        <v>13</v>
      </c>
      <c r="F37">
        <v>50057066</v>
      </c>
      <c r="G37">
        <v>18049</v>
      </c>
      <c r="H37">
        <v>9249235</v>
      </c>
      <c r="I37">
        <v>4999797</v>
      </c>
    </row>
    <row r="38" spans="1:11" hidden="1" x14ac:dyDescent="0.2">
      <c r="A38">
        <v>2022</v>
      </c>
      <c r="B38" s="1">
        <v>44621</v>
      </c>
      <c r="C38" t="s">
        <v>11</v>
      </c>
      <c r="D38" t="s">
        <v>18</v>
      </c>
      <c r="E38" t="s">
        <v>13</v>
      </c>
      <c r="F38">
        <v>45542342</v>
      </c>
      <c r="G38">
        <v>71838</v>
      </c>
    </row>
    <row r="39" spans="1:11" hidden="1" x14ac:dyDescent="0.2">
      <c r="A39">
        <v>2022</v>
      </c>
      <c r="B39" s="1">
        <v>44621</v>
      </c>
      <c r="C39" t="s">
        <v>11</v>
      </c>
      <c r="D39" t="s">
        <v>19</v>
      </c>
      <c r="E39" t="s">
        <v>13</v>
      </c>
      <c r="G39">
        <v>333868</v>
      </c>
    </row>
    <row r="40" spans="1:11" hidden="1" x14ac:dyDescent="0.2">
      <c r="A40">
        <v>2022</v>
      </c>
      <c r="B40" s="1">
        <v>44621</v>
      </c>
      <c r="C40" t="s">
        <v>11</v>
      </c>
      <c r="D40" t="s">
        <v>19</v>
      </c>
      <c r="E40" t="s">
        <v>20</v>
      </c>
      <c r="G40">
        <v>6271</v>
      </c>
    </row>
    <row r="41" spans="1:11" hidden="1" x14ac:dyDescent="0.2">
      <c r="A41">
        <v>2022</v>
      </c>
      <c r="B41" s="1">
        <v>44621</v>
      </c>
      <c r="C41" t="s">
        <v>11</v>
      </c>
      <c r="D41" t="s">
        <v>21</v>
      </c>
      <c r="E41" t="s">
        <v>16</v>
      </c>
      <c r="J41">
        <v>677676</v>
      </c>
      <c r="K41">
        <v>120217</v>
      </c>
    </row>
    <row r="42" spans="1:11" x14ac:dyDescent="0.2">
      <c r="A42">
        <v>2022</v>
      </c>
      <c r="B42" s="1">
        <v>44621</v>
      </c>
      <c r="C42" t="s">
        <v>22</v>
      </c>
      <c r="D42" t="s">
        <v>12</v>
      </c>
      <c r="E42" t="s">
        <v>13</v>
      </c>
      <c r="F42">
        <v>49060264</v>
      </c>
      <c r="G42">
        <v>4002</v>
      </c>
      <c r="H42">
        <v>46885268</v>
      </c>
      <c r="I42">
        <v>47486563</v>
      </c>
    </row>
    <row r="43" spans="1:11" x14ac:dyDescent="0.2">
      <c r="A43">
        <v>2022</v>
      </c>
      <c r="B43" s="1">
        <v>44621</v>
      </c>
      <c r="C43" t="s">
        <v>22</v>
      </c>
      <c r="D43" t="s">
        <v>14</v>
      </c>
      <c r="E43" t="s">
        <v>13</v>
      </c>
      <c r="F43">
        <v>166087178</v>
      </c>
      <c r="G43">
        <v>81209</v>
      </c>
    </row>
    <row r="44" spans="1:11" x14ac:dyDescent="0.2">
      <c r="A44">
        <v>2022</v>
      </c>
      <c r="B44" s="1">
        <v>44621</v>
      </c>
      <c r="C44" t="s">
        <v>22</v>
      </c>
      <c r="D44" t="s">
        <v>15</v>
      </c>
      <c r="E44" t="s">
        <v>16</v>
      </c>
      <c r="J44">
        <v>22872</v>
      </c>
      <c r="K44">
        <v>12380</v>
      </c>
    </row>
    <row r="45" spans="1:11" x14ac:dyDescent="0.2">
      <c r="A45">
        <v>2022</v>
      </c>
      <c r="B45" s="1">
        <v>44621</v>
      </c>
      <c r="C45" t="s">
        <v>22</v>
      </c>
      <c r="D45" t="s">
        <v>17</v>
      </c>
      <c r="E45" t="s">
        <v>13</v>
      </c>
      <c r="F45">
        <v>66208479</v>
      </c>
      <c r="G45">
        <v>44982</v>
      </c>
      <c r="H45">
        <v>18954649</v>
      </c>
      <c r="I45">
        <v>27226865</v>
      </c>
    </row>
    <row r="46" spans="1:11" x14ac:dyDescent="0.2">
      <c r="A46">
        <v>2022</v>
      </c>
      <c r="B46" s="1">
        <v>44621</v>
      </c>
      <c r="C46" t="s">
        <v>22</v>
      </c>
      <c r="D46" t="s">
        <v>18</v>
      </c>
      <c r="E46" t="s">
        <v>13</v>
      </c>
      <c r="F46">
        <v>34630436</v>
      </c>
      <c r="G46">
        <v>87767</v>
      </c>
    </row>
    <row r="47" spans="1:11" x14ac:dyDescent="0.2">
      <c r="A47">
        <v>2022</v>
      </c>
      <c r="B47" s="1">
        <v>44621</v>
      </c>
      <c r="C47" t="s">
        <v>22</v>
      </c>
      <c r="D47" t="s">
        <v>19</v>
      </c>
      <c r="E47" t="s">
        <v>13</v>
      </c>
      <c r="G47">
        <v>421200</v>
      </c>
    </row>
    <row r="48" spans="1:11" x14ac:dyDescent="0.2">
      <c r="A48">
        <v>2022</v>
      </c>
      <c r="B48" s="1">
        <v>44621</v>
      </c>
      <c r="C48" t="s">
        <v>22</v>
      </c>
      <c r="D48" t="s">
        <v>19</v>
      </c>
      <c r="E48" t="s">
        <v>20</v>
      </c>
      <c r="G48">
        <v>9012</v>
      </c>
    </row>
    <row r="49" spans="1:11" x14ac:dyDescent="0.2">
      <c r="A49">
        <v>2022</v>
      </c>
      <c r="B49" s="1">
        <v>44621</v>
      </c>
      <c r="C49" t="s">
        <v>22</v>
      </c>
      <c r="D49" t="s">
        <v>21</v>
      </c>
      <c r="E49" t="s">
        <v>16</v>
      </c>
      <c r="J49">
        <v>123442</v>
      </c>
      <c r="K49">
        <v>33971</v>
      </c>
    </row>
    <row r="50" spans="1:11" hidden="1" x14ac:dyDescent="0.2">
      <c r="A50">
        <v>2022</v>
      </c>
      <c r="B50" s="1">
        <v>44652</v>
      </c>
      <c r="C50" t="s">
        <v>11</v>
      </c>
      <c r="D50" t="s">
        <v>12</v>
      </c>
      <c r="E50" t="s">
        <v>13</v>
      </c>
      <c r="F50">
        <v>12150226</v>
      </c>
      <c r="G50">
        <v>84</v>
      </c>
      <c r="H50">
        <v>10750224</v>
      </c>
      <c r="I50">
        <v>10598656</v>
      </c>
    </row>
    <row r="51" spans="1:11" hidden="1" x14ac:dyDescent="0.2">
      <c r="A51">
        <v>2022</v>
      </c>
      <c r="B51" s="1">
        <v>44652</v>
      </c>
      <c r="C51" t="s">
        <v>11</v>
      </c>
      <c r="D51" t="s">
        <v>14</v>
      </c>
      <c r="E51" t="s">
        <v>13</v>
      </c>
      <c r="F51">
        <v>207441927</v>
      </c>
      <c r="G51">
        <v>126449</v>
      </c>
    </row>
    <row r="52" spans="1:11" hidden="1" x14ac:dyDescent="0.2">
      <c r="A52">
        <v>2022</v>
      </c>
      <c r="B52" s="1">
        <v>44652</v>
      </c>
      <c r="C52" t="s">
        <v>11</v>
      </c>
      <c r="D52" t="s">
        <v>15</v>
      </c>
      <c r="E52" t="s">
        <v>16</v>
      </c>
      <c r="J52">
        <v>213769</v>
      </c>
      <c r="K52">
        <v>88629</v>
      </c>
    </row>
    <row r="53" spans="1:11" hidden="1" x14ac:dyDescent="0.2">
      <c r="A53">
        <v>2022</v>
      </c>
      <c r="B53" s="1">
        <v>44652</v>
      </c>
      <c r="C53" t="s">
        <v>11</v>
      </c>
      <c r="D53" t="s">
        <v>17</v>
      </c>
      <c r="E53" t="s">
        <v>13</v>
      </c>
      <c r="F53">
        <v>66090722</v>
      </c>
      <c r="G53">
        <v>12475</v>
      </c>
      <c r="H53">
        <v>10668994</v>
      </c>
      <c r="I53">
        <v>6107183</v>
      </c>
    </row>
    <row r="54" spans="1:11" hidden="1" x14ac:dyDescent="0.2">
      <c r="A54">
        <v>2022</v>
      </c>
      <c r="B54" s="1">
        <v>44652</v>
      </c>
      <c r="C54" t="s">
        <v>11</v>
      </c>
      <c r="D54" t="s">
        <v>18</v>
      </c>
      <c r="E54" t="s">
        <v>13</v>
      </c>
      <c r="F54">
        <v>40400255</v>
      </c>
      <c r="G54">
        <v>60183</v>
      </c>
    </row>
    <row r="55" spans="1:11" hidden="1" x14ac:dyDescent="0.2">
      <c r="A55">
        <v>2022</v>
      </c>
      <c r="B55" s="1">
        <v>44652</v>
      </c>
      <c r="C55" t="s">
        <v>11</v>
      </c>
      <c r="D55" t="s">
        <v>19</v>
      </c>
      <c r="E55" t="s">
        <v>13</v>
      </c>
      <c r="G55">
        <v>286168</v>
      </c>
    </row>
    <row r="56" spans="1:11" hidden="1" x14ac:dyDescent="0.2">
      <c r="A56">
        <v>2022</v>
      </c>
      <c r="B56" s="1">
        <v>44652</v>
      </c>
      <c r="C56" t="s">
        <v>11</v>
      </c>
      <c r="D56" t="s">
        <v>19</v>
      </c>
      <c r="E56" t="s">
        <v>20</v>
      </c>
      <c r="G56">
        <v>5980</v>
      </c>
    </row>
    <row r="57" spans="1:11" hidden="1" x14ac:dyDescent="0.2">
      <c r="A57">
        <v>2022</v>
      </c>
      <c r="B57" s="1">
        <v>44652</v>
      </c>
      <c r="C57" t="s">
        <v>11</v>
      </c>
      <c r="D57" t="s">
        <v>21</v>
      </c>
      <c r="E57" t="s">
        <v>16</v>
      </c>
      <c r="J57">
        <v>766600</v>
      </c>
      <c r="K57">
        <v>139614</v>
      </c>
    </row>
    <row r="58" spans="1:11" x14ac:dyDescent="0.2">
      <c r="A58">
        <v>2022</v>
      </c>
      <c r="B58" s="1">
        <v>44652</v>
      </c>
      <c r="C58" t="s">
        <v>22</v>
      </c>
      <c r="D58" t="s">
        <v>12</v>
      </c>
      <c r="E58" t="s">
        <v>13</v>
      </c>
      <c r="F58">
        <v>40665981</v>
      </c>
      <c r="G58">
        <v>5393</v>
      </c>
      <c r="H58">
        <v>38266805</v>
      </c>
      <c r="I58">
        <v>38832984</v>
      </c>
    </row>
    <row r="59" spans="1:11" x14ac:dyDescent="0.2">
      <c r="A59">
        <v>2022</v>
      </c>
      <c r="B59" s="1">
        <v>44652</v>
      </c>
      <c r="C59" t="s">
        <v>22</v>
      </c>
      <c r="D59" t="s">
        <v>14</v>
      </c>
      <c r="E59" t="s">
        <v>13</v>
      </c>
      <c r="F59">
        <v>148406299</v>
      </c>
      <c r="G59">
        <v>121452</v>
      </c>
    </row>
    <row r="60" spans="1:11" x14ac:dyDescent="0.2">
      <c r="A60">
        <v>2022</v>
      </c>
      <c r="B60" s="1">
        <v>44652</v>
      </c>
      <c r="C60" t="s">
        <v>22</v>
      </c>
      <c r="D60" t="s">
        <v>15</v>
      </c>
      <c r="E60" t="s">
        <v>16</v>
      </c>
      <c r="J60">
        <v>29974</v>
      </c>
      <c r="K60">
        <v>14912</v>
      </c>
    </row>
    <row r="61" spans="1:11" x14ac:dyDescent="0.2">
      <c r="A61">
        <v>2022</v>
      </c>
      <c r="B61" s="1">
        <v>44652</v>
      </c>
      <c r="C61" t="s">
        <v>22</v>
      </c>
      <c r="D61" t="s">
        <v>17</v>
      </c>
      <c r="E61" t="s">
        <v>13</v>
      </c>
      <c r="F61">
        <v>45082634</v>
      </c>
      <c r="G61">
        <v>13166</v>
      </c>
      <c r="H61">
        <v>8258250</v>
      </c>
      <c r="I61">
        <v>12698770</v>
      </c>
    </row>
    <row r="62" spans="1:11" x14ac:dyDescent="0.2">
      <c r="A62">
        <v>2022</v>
      </c>
      <c r="B62" s="1">
        <v>44652</v>
      </c>
      <c r="C62" t="s">
        <v>22</v>
      </c>
      <c r="D62" t="s">
        <v>18</v>
      </c>
      <c r="E62" t="s">
        <v>13</v>
      </c>
      <c r="F62">
        <v>38553606</v>
      </c>
      <c r="G62">
        <v>81264</v>
      </c>
    </row>
    <row r="63" spans="1:11" x14ac:dyDescent="0.2">
      <c r="A63">
        <v>2022</v>
      </c>
      <c r="B63" s="1">
        <v>44652</v>
      </c>
      <c r="C63" t="s">
        <v>22</v>
      </c>
      <c r="D63" t="s">
        <v>19</v>
      </c>
      <c r="E63" t="s">
        <v>13</v>
      </c>
      <c r="G63">
        <v>412224</v>
      </c>
    </row>
    <row r="64" spans="1:11" x14ac:dyDescent="0.2">
      <c r="A64">
        <v>2022</v>
      </c>
      <c r="B64" s="1">
        <v>44652</v>
      </c>
      <c r="C64" t="s">
        <v>22</v>
      </c>
      <c r="D64" t="s">
        <v>19</v>
      </c>
      <c r="E64" t="s">
        <v>20</v>
      </c>
      <c r="G64">
        <v>6404</v>
      </c>
    </row>
    <row r="65" spans="1:11" x14ac:dyDescent="0.2">
      <c r="A65">
        <v>2022</v>
      </c>
      <c r="B65" s="1">
        <v>44652</v>
      </c>
      <c r="C65" t="s">
        <v>22</v>
      </c>
      <c r="D65" t="s">
        <v>21</v>
      </c>
      <c r="E65" t="s">
        <v>16</v>
      </c>
      <c r="J65">
        <v>137249</v>
      </c>
      <c r="K65">
        <v>41391</v>
      </c>
    </row>
    <row r="66" spans="1:11" hidden="1" x14ac:dyDescent="0.2">
      <c r="A66">
        <v>2022</v>
      </c>
      <c r="B66" s="1">
        <v>44682</v>
      </c>
      <c r="C66" t="s">
        <v>11</v>
      </c>
      <c r="D66" t="s">
        <v>12</v>
      </c>
      <c r="E66" t="s">
        <v>13</v>
      </c>
      <c r="F66">
        <v>21240836</v>
      </c>
      <c r="G66">
        <v>90</v>
      </c>
      <c r="H66">
        <v>20526321</v>
      </c>
      <c r="I66">
        <v>20204274</v>
      </c>
    </row>
    <row r="67" spans="1:11" hidden="1" x14ac:dyDescent="0.2">
      <c r="A67">
        <v>2022</v>
      </c>
      <c r="B67" s="1">
        <v>44682</v>
      </c>
      <c r="C67" t="s">
        <v>11</v>
      </c>
      <c r="D67" t="s">
        <v>14</v>
      </c>
      <c r="E67" t="s">
        <v>13</v>
      </c>
      <c r="F67">
        <v>145228412</v>
      </c>
      <c r="G67">
        <v>106596</v>
      </c>
    </row>
    <row r="68" spans="1:11" hidden="1" x14ac:dyDescent="0.2">
      <c r="A68">
        <v>2022</v>
      </c>
      <c r="B68" s="1">
        <v>44682</v>
      </c>
      <c r="C68" t="s">
        <v>11</v>
      </c>
      <c r="D68" t="s">
        <v>15</v>
      </c>
      <c r="E68" t="s">
        <v>16</v>
      </c>
      <c r="J68">
        <v>267888</v>
      </c>
      <c r="K68">
        <v>121930</v>
      </c>
    </row>
    <row r="69" spans="1:11" hidden="1" x14ac:dyDescent="0.2">
      <c r="A69">
        <v>2022</v>
      </c>
      <c r="B69" s="1">
        <v>44682</v>
      </c>
      <c r="C69" t="s">
        <v>11</v>
      </c>
      <c r="D69" t="s">
        <v>17</v>
      </c>
      <c r="E69" t="s">
        <v>13</v>
      </c>
      <c r="F69">
        <v>49614710</v>
      </c>
      <c r="G69">
        <v>7592</v>
      </c>
      <c r="H69">
        <v>6563931</v>
      </c>
      <c r="I69">
        <v>3514149</v>
      </c>
    </row>
    <row r="70" spans="1:11" hidden="1" x14ac:dyDescent="0.2">
      <c r="A70">
        <v>2022</v>
      </c>
      <c r="B70" s="1">
        <v>44682</v>
      </c>
      <c r="C70" t="s">
        <v>11</v>
      </c>
      <c r="D70" t="s">
        <v>18</v>
      </c>
      <c r="E70" t="s">
        <v>13</v>
      </c>
      <c r="F70">
        <v>46668612</v>
      </c>
      <c r="G70">
        <v>65531</v>
      </c>
    </row>
    <row r="71" spans="1:11" hidden="1" x14ac:dyDescent="0.2">
      <c r="A71">
        <v>2022</v>
      </c>
      <c r="B71" s="1">
        <v>44682</v>
      </c>
      <c r="C71" t="s">
        <v>11</v>
      </c>
      <c r="D71" t="s">
        <v>19</v>
      </c>
      <c r="E71" t="s">
        <v>13</v>
      </c>
      <c r="G71">
        <v>323283</v>
      </c>
    </row>
    <row r="72" spans="1:11" hidden="1" x14ac:dyDescent="0.2">
      <c r="A72">
        <v>2022</v>
      </c>
      <c r="B72" s="1">
        <v>44682</v>
      </c>
      <c r="C72" t="s">
        <v>11</v>
      </c>
      <c r="D72" t="s">
        <v>19</v>
      </c>
      <c r="E72" t="s">
        <v>20</v>
      </c>
      <c r="G72">
        <v>5554</v>
      </c>
    </row>
    <row r="73" spans="1:11" hidden="1" x14ac:dyDescent="0.2">
      <c r="A73">
        <v>2022</v>
      </c>
      <c r="B73" s="1">
        <v>44682</v>
      </c>
      <c r="C73" t="s">
        <v>11</v>
      </c>
      <c r="D73" t="s">
        <v>21</v>
      </c>
      <c r="E73" t="s">
        <v>16</v>
      </c>
      <c r="J73">
        <v>881966</v>
      </c>
      <c r="K73">
        <v>173785</v>
      </c>
    </row>
    <row r="74" spans="1:11" x14ac:dyDescent="0.2">
      <c r="A74">
        <v>2022</v>
      </c>
      <c r="B74" s="1">
        <v>44682</v>
      </c>
      <c r="C74" t="s">
        <v>22</v>
      </c>
      <c r="D74" t="s">
        <v>12</v>
      </c>
      <c r="E74" t="s">
        <v>13</v>
      </c>
      <c r="F74">
        <v>31032755</v>
      </c>
      <c r="G74">
        <v>1964</v>
      </c>
      <c r="H74">
        <v>28976556</v>
      </c>
      <c r="I74">
        <v>29381284</v>
      </c>
    </row>
    <row r="75" spans="1:11" x14ac:dyDescent="0.2">
      <c r="A75">
        <v>2022</v>
      </c>
      <c r="B75" s="1">
        <v>44682</v>
      </c>
      <c r="C75" t="s">
        <v>22</v>
      </c>
      <c r="D75" t="s">
        <v>14</v>
      </c>
      <c r="E75" t="s">
        <v>13</v>
      </c>
      <c r="F75">
        <v>148677564</v>
      </c>
      <c r="G75">
        <v>55993</v>
      </c>
    </row>
    <row r="76" spans="1:11" x14ac:dyDescent="0.2">
      <c r="A76">
        <v>2022</v>
      </c>
      <c r="B76" s="1">
        <v>44682</v>
      </c>
      <c r="C76" t="s">
        <v>22</v>
      </c>
      <c r="D76" t="s">
        <v>15</v>
      </c>
      <c r="E76" t="s">
        <v>16</v>
      </c>
      <c r="J76">
        <v>37186</v>
      </c>
      <c r="K76">
        <v>18508</v>
      </c>
    </row>
    <row r="77" spans="1:11" x14ac:dyDescent="0.2">
      <c r="A77">
        <v>2022</v>
      </c>
      <c r="B77" s="1">
        <v>44682</v>
      </c>
      <c r="C77" t="s">
        <v>22</v>
      </c>
      <c r="D77" t="s">
        <v>17</v>
      </c>
      <c r="E77" t="s">
        <v>13</v>
      </c>
      <c r="F77">
        <v>51957703</v>
      </c>
      <c r="G77">
        <v>26266</v>
      </c>
      <c r="H77">
        <v>10381236</v>
      </c>
      <c r="I77">
        <v>15496695</v>
      </c>
    </row>
    <row r="78" spans="1:11" x14ac:dyDescent="0.2">
      <c r="A78">
        <v>2022</v>
      </c>
      <c r="B78" s="1">
        <v>44682</v>
      </c>
      <c r="C78" t="s">
        <v>22</v>
      </c>
      <c r="D78" t="s">
        <v>18</v>
      </c>
      <c r="E78" t="s">
        <v>13</v>
      </c>
      <c r="F78">
        <v>46237629</v>
      </c>
      <c r="G78">
        <v>94942</v>
      </c>
    </row>
    <row r="79" spans="1:11" x14ac:dyDescent="0.2">
      <c r="A79">
        <v>2022</v>
      </c>
      <c r="B79" s="1">
        <v>44682</v>
      </c>
      <c r="C79" t="s">
        <v>22</v>
      </c>
      <c r="D79" t="s">
        <v>19</v>
      </c>
      <c r="E79" t="s">
        <v>13</v>
      </c>
      <c r="G79">
        <v>488549</v>
      </c>
    </row>
    <row r="80" spans="1:11" x14ac:dyDescent="0.2">
      <c r="A80">
        <v>2022</v>
      </c>
      <c r="B80" s="1">
        <v>44682</v>
      </c>
      <c r="C80" t="s">
        <v>22</v>
      </c>
      <c r="D80" t="s">
        <v>19</v>
      </c>
      <c r="E80" t="s">
        <v>20</v>
      </c>
      <c r="G80">
        <v>6817</v>
      </c>
    </row>
    <row r="81" spans="1:11" x14ac:dyDescent="0.2">
      <c r="A81">
        <v>2022</v>
      </c>
      <c r="B81" s="1">
        <v>44682</v>
      </c>
      <c r="C81" t="s">
        <v>22</v>
      </c>
      <c r="D81" t="s">
        <v>21</v>
      </c>
      <c r="E81" t="s">
        <v>16</v>
      </c>
      <c r="J81">
        <v>155675</v>
      </c>
      <c r="K81">
        <v>45941</v>
      </c>
    </row>
    <row r="82" spans="1:11" hidden="1" x14ac:dyDescent="0.2">
      <c r="A82">
        <v>2022</v>
      </c>
      <c r="B82" s="1">
        <v>44713</v>
      </c>
      <c r="C82" t="s">
        <v>11</v>
      </c>
      <c r="D82" t="s">
        <v>12</v>
      </c>
      <c r="E82" t="s">
        <v>13</v>
      </c>
      <c r="F82">
        <v>5674030</v>
      </c>
      <c r="G82">
        <v>202</v>
      </c>
      <c r="H82">
        <v>5383529</v>
      </c>
      <c r="I82">
        <v>5313038</v>
      </c>
    </row>
    <row r="83" spans="1:11" hidden="1" x14ac:dyDescent="0.2">
      <c r="A83">
        <v>2022</v>
      </c>
      <c r="B83" s="1">
        <v>44713</v>
      </c>
      <c r="C83" t="s">
        <v>11</v>
      </c>
      <c r="D83" t="s">
        <v>14</v>
      </c>
      <c r="E83" t="s">
        <v>13</v>
      </c>
      <c r="F83">
        <v>206994994</v>
      </c>
      <c r="G83">
        <v>122659</v>
      </c>
    </row>
    <row r="84" spans="1:11" hidden="1" x14ac:dyDescent="0.2">
      <c r="A84">
        <v>2022</v>
      </c>
      <c r="B84" s="1">
        <v>44713</v>
      </c>
      <c r="C84" t="s">
        <v>11</v>
      </c>
      <c r="D84" t="s">
        <v>15</v>
      </c>
      <c r="E84" t="s">
        <v>16</v>
      </c>
      <c r="J84">
        <v>324173</v>
      </c>
      <c r="K84">
        <v>135480</v>
      </c>
    </row>
    <row r="85" spans="1:11" hidden="1" x14ac:dyDescent="0.2">
      <c r="A85">
        <v>2022</v>
      </c>
      <c r="B85" s="1">
        <v>44713</v>
      </c>
      <c r="C85" t="s">
        <v>11</v>
      </c>
      <c r="D85" t="s">
        <v>17</v>
      </c>
      <c r="E85" t="s">
        <v>13</v>
      </c>
      <c r="F85">
        <v>99813729</v>
      </c>
      <c r="G85">
        <v>27715</v>
      </c>
      <c r="H85">
        <v>18608063</v>
      </c>
      <c r="I85">
        <v>9491261</v>
      </c>
    </row>
    <row r="86" spans="1:11" hidden="1" x14ac:dyDescent="0.2">
      <c r="A86">
        <v>2022</v>
      </c>
      <c r="B86" s="1">
        <v>44713</v>
      </c>
      <c r="C86" t="s">
        <v>11</v>
      </c>
      <c r="D86" t="s">
        <v>18</v>
      </c>
      <c r="E86" t="s">
        <v>13</v>
      </c>
      <c r="F86">
        <v>47899944</v>
      </c>
      <c r="G86">
        <v>72862</v>
      </c>
    </row>
    <row r="87" spans="1:11" hidden="1" x14ac:dyDescent="0.2">
      <c r="A87">
        <v>2022</v>
      </c>
      <c r="B87" s="1">
        <v>44713</v>
      </c>
      <c r="C87" t="s">
        <v>11</v>
      </c>
      <c r="D87" t="s">
        <v>19</v>
      </c>
      <c r="E87" t="s">
        <v>13</v>
      </c>
      <c r="G87">
        <v>356866</v>
      </c>
    </row>
    <row r="88" spans="1:11" hidden="1" x14ac:dyDescent="0.2">
      <c r="A88">
        <v>2022</v>
      </c>
      <c r="B88" s="1">
        <v>44713</v>
      </c>
      <c r="C88" t="s">
        <v>11</v>
      </c>
      <c r="D88" t="s">
        <v>19</v>
      </c>
      <c r="E88" t="s">
        <v>20</v>
      </c>
      <c r="G88">
        <v>4933</v>
      </c>
    </row>
    <row r="89" spans="1:11" hidden="1" x14ac:dyDescent="0.2">
      <c r="A89">
        <v>2022</v>
      </c>
      <c r="B89" s="1">
        <v>44713</v>
      </c>
      <c r="C89" t="s">
        <v>11</v>
      </c>
      <c r="D89" t="s">
        <v>21</v>
      </c>
      <c r="E89" t="s">
        <v>16</v>
      </c>
      <c r="J89">
        <v>1015666</v>
      </c>
      <c r="K89">
        <v>207036</v>
      </c>
    </row>
    <row r="90" spans="1:11" x14ac:dyDescent="0.2">
      <c r="A90">
        <v>2022</v>
      </c>
      <c r="B90" s="1">
        <v>44713</v>
      </c>
      <c r="C90" t="s">
        <v>22</v>
      </c>
      <c r="D90" t="s">
        <v>12</v>
      </c>
      <c r="E90" t="s">
        <v>13</v>
      </c>
      <c r="F90">
        <v>47655251</v>
      </c>
      <c r="G90">
        <v>2263</v>
      </c>
      <c r="H90">
        <v>45061558</v>
      </c>
      <c r="I90">
        <v>45675352</v>
      </c>
    </row>
    <row r="91" spans="1:11" x14ac:dyDescent="0.2">
      <c r="A91">
        <v>2022</v>
      </c>
      <c r="B91" s="1">
        <v>44713</v>
      </c>
      <c r="C91" t="s">
        <v>22</v>
      </c>
      <c r="D91" t="s">
        <v>14</v>
      </c>
      <c r="E91" t="s">
        <v>13</v>
      </c>
      <c r="F91">
        <v>123743303</v>
      </c>
      <c r="G91">
        <v>49539</v>
      </c>
    </row>
    <row r="92" spans="1:11" x14ac:dyDescent="0.2">
      <c r="A92">
        <v>2022</v>
      </c>
      <c r="B92" s="1">
        <v>44713</v>
      </c>
      <c r="C92" t="s">
        <v>22</v>
      </c>
      <c r="D92" t="s">
        <v>15</v>
      </c>
      <c r="E92" t="s">
        <v>16</v>
      </c>
      <c r="J92">
        <v>43704</v>
      </c>
      <c r="K92">
        <v>21389</v>
      </c>
    </row>
    <row r="93" spans="1:11" x14ac:dyDescent="0.2">
      <c r="A93">
        <v>2022</v>
      </c>
      <c r="B93" s="1">
        <v>44713</v>
      </c>
      <c r="C93" t="s">
        <v>22</v>
      </c>
      <c r="D93" t="s">
        <v>17</v>
      </c>
      <c r="E93" t="s">
        <v>13</v>
      </c>
      <c r="F93">
        <v>53865474</v>
      </c>
      <c r="G93">
        <v>21227</v>
      </c>
      <c r="H93">
        <v>12766950</v>
      </c>
      <c r="I93">
        <v>16929884</v>
      </c>
    </row>
    <row r="94" spans="1:11" x14ac:dyDescent="0.2">
      <c r="A94">
        <v>2022</v>
      </c>
      <c r="B94" s="1">
        <v>44713</v>
      </c>
      <c r="C94" t="s">
        <v>22</v>
      </c>
      <c r="D94" t="s">
        <v>18</v>
      </c>
      <c r="E94" t="s">
        <v>13</v>
      </c>
      <c r="F94">
        <v>45752551</v>
      </c>
      <c r="G94">
        <v>90254</v>
      </c>
    </row>
    <row r="95" spans="1:11" x14ac:dyDescent="0.2">
      <c r="A95">
        <v>2022</v>
      </c>
      <c r="B95" s="1">
        <v>44713</v>
      </c>
      <c r="C95" t="s">
        <v>22</v>
      </c>
      <c r="D95" t="s">
        <v>19</v>
      </c>
      <c r="E95" t="s">
        <v>13</v>
      </c>
      <c r="G95">
        <v>383139</v>
      </c>
    </row>
    <row r="96" spans="1:11" x14ac:dyDescent="0.2">
      <c r="A96">
        <v>2022</v>
      </c>
      <c r="B96" s="1">
        <v>44713</v>
      </c>
      <c r="C96" t="s">
        <v>22</v>
      </c>
      <c r="D96" t="s">
        <v>19</v>
      </c>
      <c r="E96" t="s">
        <v>20</v>
      </c>
      <c r="G96">
        <v>10504</v>
      </c>
    </row>
    <row r="97" spans="1:11" x14ac:dyDescent="0.2">
      <c r="A97">
        <v>2022</v>
      </c>
      <c r="B97" s="1">
        <v>44713</v>
      </c>
      <c r="C97" t="s">
        <v>22</v>
      </c>
      <c r="D97" t="s">
        <v>21</v>
      </c>
      <c r="E97" t="s">
        <v>16</v>
      </c>
      <c r="J97">
        <v>168397</v>
      </c>
      <c r="K97">
        <v>51359</v>
      </c>
    </row>
    <row r="98" spans="1:11" hidden="1" x14ac:dyDescent="0.2">
      <c r="A98">
        <v>2022</v>
      </c>
      <c r="B98" s="1">
        <v>44743</v>
      </c>
      <c r="C98" t="s">
        <v>11</v>
      </c>
      <c r="D98" t="s">
        <v>12</v>
      </c>
      <c r="E98" t="s">
        <v>13</v>
      </c>
      <c r="F98">
        <v>23595025</v>
      </c>
      <c r="G98">
        <v>834</v>
      </c>
      <c r="H98">
        <v>22319591</v>
      </c>
      <c r="I98">
        <v>21959887</v>
      </c>
    </row>
    <row r="99" spans="1:11" hidden="1" x14ac:dyDescent="0.2">
      <c r="A99">
        <v>2022</v>
      </c>
      <c r="B99" s="1">
        <v>44743</v>
      </c>
      <c r="C99" t="s">
        <v>11</v>
      </c>
      <c r="D99" t="s">
        <v>14</v>
      </c>
      <c r="E99" t="s">
        <v>13</v>
      </c>
      <c r="F99">
        <v>251365794</v>
      </c>
      <c r="G99">
        <v>131945</v>
      </c>
    </row>
    <row r="100" spans="1:11" hidden="1" x14ac:dyDescent="0.2">
      <c r="A100">
        <v>2022</v>
      </c>
      <c r="B100" s="1">
        <v>44743</v>
      </c>
      <c r="C100" t="s">
        <v>11</v>
      </c>
      <c r="D100" t="s">
        <v>15</v>
      </c>
      <c r="E100" t="s">
        <v>16</v>
      </c>
      <c r="J100">
        <v>382272</v>
      </c>
      <c r="K100">
        <v>158635</v>
      </c>
    </row>
    <row r="101" spans="1:11" hidden="1" x14ac:dyDescent="0.2">
      <c r="A101">
        <v>2022</v>
      </c>
      <c r="B101" s="1">
        <v>44743</v>
      </c>
      <c r="C101" t="s">
        <v>11</v>
      </c>
      <c r="D101" t="s">
        <v>17</v>
      </c>
      <c r="E101" t="s">
        <v>13</v>
      </c>
      <c r="F101">
        <v>59630532</v>
      </c>
      <c r="G101">
        <v>20934</v>
      </c>
      <c r="H101">
        <v>9083212</v>
      </c>
      <c r="I101">
        <v>5188426</v>
      </c>
    </row>
    <row r="102" spans="1:11" hidden="1" x14ac:dyDescent="0.2">
      <c r="A102">
        <v>2022</v>
      </c>
      <c r="B102" s="1">
        <v>44743</v>
      </c>
      <c r="C102" t="s">
        <v>11</v>
      </c>
      <c r="D102" t="s">
        <v>18</v>
      </c>
      <c r="E102" t="s">
        <v>13</v>
      </c>
      <c r="F102">
        <v>42946974</v>
      </c>
      <c r="G102">
        <v>60203</v>
      </c>
    </row>
    <row r="103" spans="1:11" hidden="1" x14ac:dyDescent="0.2">
      <c r="A103">
        <v>2022</v>
      </c>
      <c r="B103" s="1">
        <v>44743</v>
      </c>
      <c r="C103" t="s">
        <v>11</v>
      </c>
      <c r="D103" t="s">
        <v>19</v>
      </c>
      <c r="E103" t="s">
        <v>13</v>
      </c>
      <c r="G103">
        <v>400229</v>
      </c>
    </row>
    <row r="104" spans="1:11" hidden="1" x14ac:dyDescent="0.2">
      <c r="A104">
        <v>2022</v>
      </c>
      <c r="B104" s="1">
        <v>44743</v>
      </c>
      <c r="C104" t="s">
        <v>11</v>
      </c>
      <c r="D104" t="s">
        <v>19</v>
      </c>
      <c r="E104" t="s">
        <v>20</v>
      </c>
      <c r="G104">
        <v>4031</v>
      </c>
    </row>
    <row r="105" spans="1:11" hidden="1" x14ac:dyDescent="0.2">
      <c r="A105">
        <v>2022</v>
      </c>
      <c r="B105" s="1">
        <v>44743</v>
      </c>
      <c r="C105" t="s">
        <v>11</v>
      </c>
      <c r="D105" t="s">
        <v>21</v>
      </c>
      <c r="E105" t="s">
        <v>16</v>
      </c>
      <c r="J105">
        <v>1229164</v>
      </c>
      <c r="K105">
        <v>235334</v>
      </c>
    </row>
    <row r="106" spans="1:11" x14ac:dyDescent="0.2">
      <c r="A106">
        <v>2022</v>
      </c>
      <c r="B106" s="1">
        <v>44743</v>
      </c>
      <c r="C106" t="s">
        <v>22</v>
      </c>
      <c r="D106" t="s">
        <v>12</v>
      </c>
      <c r="E106" t="s">
        <v>13</v>
      </c>
      <c r="F106">
        <v>50700962</v>
      </c>
      <c r="G106">
        <v>1863</v>
      </c>
      <c r="H106">
        <v>47833674</v>
      </c>
      <c r="I106">
        <v>48484513</v>
      </c>
    </row>
    <row r="107" spans="1:11" x14ac:dyDescent="0.2">
      <c r="A107">
        <v>2022</v>
      </c>
      <c r="B107" s="1">
        <v>44743</v>
      </c>
      <c r="C107" t="s">
        <v>22</v>
      </c>
      <c r="D107" t="s">
        <v>14</v>
      </c>
      <c r="E107" t="s">
        <v>13</v>
      </c>
      <c r="F107">
        <v>176967762</v>
      </c>
      <c r="G107">
        <v>57294</v>
      </c>
    </row>
    <row r="108" spans="1:11" x14ac:dyDescent="0.2">
      <c r="A108">
        <v>2022</v>
      </c>
      <c r="B108" s="1">
        <v>44743</v>
      </c>
      <c r="C108" t="s">
        <v>22</v>
      </c>
      <c r="D108" t="s">
        <v>15</v>
      </c>
      <c r="E108" t="s">
        <v>16</v>
      </c>
      <c r="J108">
        <v>51812</v>
      </c>
      <c r="K108">
        <v>24951</v>
      </c>
    </row>
    <row r="109" spans="1:11" x14ac:dyDescent="0.2">
      <c r="A109">
        <v>2022</v>
      </c>
      <c r="B109" s="1">
        <v>44743</v>
      </c>
      <c r="C109" t="s">
        <v>22</v>
      </c>
      <c r="D109" t="s">
        <v>17</v>
      </c>
      <c r="E109" t="s">
        <v>13</v>
      </c>
      <c r="F109">
        <v>66908068</v>
      </c>
      <c r="G109">
        <v>50606</v>
      </c>
      <c r="H109">
        <v>17695791</v>
      </c>
      <c r="I109">
        <v>24646799</v>
      </c>
    </row>
    <row r="110" spans="1:11" x14ac:dyDescent="0.2">
      <c r="A110">
        <v>2022</v>
      </c>
      <c r="B110" s="1">
        <v>44743</v>
      </c>
      <c r="C110" t="s">
        <v>22</v>
      </c>
      <c r="D110" t="s">
        <v>18</v>
      </c>
      <c r="E110" t="s">
        <v>13</v>
      </c>
      <c r="F110">
        <v>47210184</v>
      </c>
      <c r="G110">
        <v>101904</v>
      </c>
    </row>
    <row r="111" spans="1:11" x14ac:dyDescent="0.2">
      <c r="A111">
        <v>2022</v>
      </c>
      <c r="B111" s="1">
        <v>44743</v>
      </c>
      <c r="C111" t="s">
        <v>22</v>
      </c>
      <c r="D111" t="s">
        <v>19</v>
      </c>
      <c r="E111" t="s">
        <v>13</v>
      </c>
      <c r="G111">
        <v>544124</v>
      </c>
    </row>
    <row r="112" spans="1:11" x14ac:dyDescent="0.2">
      <c r="A112">
        <v>2022</v>
      </c>
      <c r="B112" s="1">
        <v>44743</v>
      </c>
      <c r="C112" t="s">
        <v>22</v>
      </c>
      <c r="D112" t="s">
        <v>19</v>
      </c>
      <c r="E112" t="s">
        <v>20</v>
      </c>
      <c r="G112">
        <v>10755</v>
      </c>
    </row>
    <row r="113" spans="1:11" x14ac:dyDescent="0.2">
      <c r="A113">
        <v>2022</v>
      </c>
      <c r="B113" s="1">
        <v>44743</v>
      </c>
      <c r="C113" t="s">
        <v>22</v>
      </c>
      <c r="D113" t="s">
        <v>21</v>
      </c>
      <c r="E113" t="s">
        <v>16</v>
      </c>
      <c r="J113">
        <v>188846</v>
      </c>
      <c r="K113">
        <v>53610</v>
      </c>
    </row>
    <row r="114" spans="1:11" hidden="1" x14ac:dyDescent="0.2">
      <c r="A114">
        <v>2022</v>
      </c>
      <c r="B114" s="1">
        <v>44774</v>
      </c>
      <c r="C114" t="s">
        <v>11</v>
      </c>
      <c r="D114" t="s">
        <v>12</v>
      </c>
      <c r="E114" t="s">
        <v>13</v>
      </c>
      <c r="F114">
        <v>17923800</v>
      </c>
      <c r="G114">
        <v>788</v>
      </c>
      <c r="H114">
        <v>16873234</v>
      </c>
      <c r="I114">
        <v>16645675</v>
      </c>
    </row>
    <row r="115" spans="1:11" hidden="1" x14ac:dyDescent="0.2">
      <c r="A115">
        <v>2022</v>
      </c>
      <c r="B115" s="1">
        <v>44774</v>
      </c>
      <c r="C115" t="s">
        <v>11</v>
      </c>
      <c r="D115" t="s">
        <v>14</v>
      </c>
      <c r="E115" t="s">
        <v>13</v>
      </c>
      <c r="F115">
        <v>223639399</v>
      </c>
      <c r="G115">
        <v>125973</v>
      </c>
    </row>
    <row r="116" spans="1:11" hidden="1" x14ac:dyDescent="0.2">
      <c r="A116">
        <v>2022</v>
      </c>
      <c r="B116" s="1">
        <v>44774</v>
      </c>
      <c r="C116" t="s">
        <v>11</v>
      </c>
      <c r="D116" t="s">
        <v>15</v>
      </c>
      <c r="E116" t="s">
        <v>16</v>
      </c>
      <c r="J116">
        <v>446039</v>
      </c>
      <c r="K116">
        <v>183529</v>
      </c>
    </row>
    <row r="117" spans="1:11" hidden="1" x14ac:dyDescent="0.2">
      <c r="A117">
        <v>2022</v>
      </c>
      <c r="B117" s="1">
        <v>44774</v>
      </c>
      <c r="C117" t="s">
        <v>11</v>
      </c>
      <c r="D117" t="s">
        <v>17</v>
      </c>
      <c r="E117" t="s">
        <v>13</v>
      </c>
      <c r="F117">
        <v>50638139</v>
      </c>
      <c r="G117">
        <v>25625</v>
      </c>
      <c r="H117">
        <v>8769831</v>
      </c>
      <c r="I117">
        <v>5275784</v>
      </c>
    </row>
    <row r="118" spans="1:11" hidden="1" x14ac:dyDescent="0.2">
      <c r="A118">
        <v>2022</v>
      </c>
      <c r="B118" s="1">
        <v>44774</v>
      </c>
      <c r="C118" t="s">
        <v>11</v>
      </c>
      <c r="D118" t="s">
        <v>18</v>
      </c>
      <c r="E118" t="s">
        <v>13</v>
      </c>
      <c r="F118">
        <v>42429175</v>
      </c>
      <c r="G118">
        <v>65924</v>
      </c>
    </row>
    <row r="119" spans="1:11" hidden="1" x14ac:dyDescent="0.2">
      <c r="A119">
        <v>2022</v>
      </c>
      <c r="B119" s="1">
        <v>44774</v>
      </c>
      <c r="C119" t="s">
        <v>11</v>
      </c>
      <c r="D119" t="s">
        <v>19</v>
      </c>
      <c r="E119" t="s">
        <v>13</v>
      </c>
      <c r="G119">
        <v>392312</v>
      </c>
    </row>
    <row r="120" spans="1:11" hidden="1" x14ac:dyDescent="0.2">
      <c r="A120">
        <v>2022</v>
      </c>
      <c r="B120" s="1">
        <v>44774</v>
      </c>
      <c r="C120" t="s">
        <v>11</v>
      </c>
      <c r="D120" t="s">
        <v>19</v>
      </c>
      <c r="E120" t="s">
        <v>20</v>
      </c>
      <c r="G120">
        <v>5101</v>
      </c>
    </row>
    <row r="121" spans="1:11" hidden="1" x14ac:dyDescent="0.2">
      <c r="A121">
        <v>2022</v>
      </c>
      <c r="B121" s="1">
        <v>44774</v>
      </c>
      <c r="C121" t="s">
        <v>11</v>
      </c>
      <c r="D121" t="s">
        <v>21</v>
      </c>
      <c r="E121" t="s">
        <v>16</v>
      </c>
      <c r="J121">
        <v>1207715</v>
      </c>
      <c r="K121">
        <v>253651</v>
      </c>
    </row>
    <row r="122" spans="1:11" x14ac:dyDescent="0.2">
      <c r="A122">
        <v>2022</v>
      </c>
      <c r="B122" s="1">
        <v>44774</v>
      </c>
      <c r="C122" t="s">
        <v>22</v>
      </c>
      <c r="D122" t="s">
        <v>12</v>
      </c>
      <c r="E122" t="s">
        <v>13</v>
      </c>
      <c r="F122">
        <v>48479447</v>
      </c>
      <c r="G122">
        <v>1635</v>
      </c>
      <c r="H122">
        <v>42522028</v>
      </c>
      <c r="I122">
        <v>43101362</v>
      </c>
    </row>
    <row r="123" spans="1:11" x14ac:dyDescent="0.2">
      <c r="A123">
        <v>2022</v>
      </c>
      <c r="B123" s="1">
        <v>44774</v>
      </c>
      <c r="C123" t="s">
        <v>22</v>
      </c>
      <c r="D123" t="s">
        <v>14</v>
      </c>
      <c r="E123" t="s">
        <v>13</v>
      </c>
      <c r="F123">
        <v>146605950</v>
      </c>
      <c r="G123">
        <v>44644</v>
      </c>
    </row>
    <row r="124" spans="1:11" x14ac:dyDescent="0.2">
      <c r="A124">
        <v>2022</v>
      </c>
      <c r="B124" s="1">
        <v>44774</v>
      </c>
      <c r="C124" t="s">
        <v>22</v>
      </c>
      <c r="D124" t="s">
        <v>15</v>
      </c>
      <c r="E124" t="s">
        <v>16</v>
      </c>
      <c r="J124">
        <v>58639</v>
      </c>
      <c r="K124">
        <v>27896</v>
      </c>
    </row>
    <row r="125" spans="1:11" x14ac:dyDescent="0.2">
      <c r="A125">
        <v>2022</v>
      </c>
      <c r="B125" s="1">
        <v>44774</v>
      </c>
      <c r="C125" t="s">
        <v>22</v>
      </c>
      <c r="D125" t="s">
        <v>17</v>
      </c>
      <c r="E125" t="s">
        <v>13</v>
      </c>
      <c r="F125">
        <v>43489257</v>
      </c>
      <c r="G125">
        <v>35859</v>
      </c>
      <c r="H125">
        <v>12919098</v>
      </c>
      <c r="I125">
        <v>21289292</v>
      </c>
    </row>
    <row r="126" spans="1:11" x14ac:dyDescent="0.2">
      <c r="A126">
        <v>2022</v>
      </c>
      <c r="B126" s="1">
        <v>44774</v>
      </c>
      <c r="C126" t="s">
        <v>22</v>
      </c>
      <c r="D126" t="s">
        <v>18</v>
      </c>
      <c r="E126" t="s">
        <v>13</v>
      </c>
      <c r="F126">
        <v>44186543</v>
      </c>
      <c r="G126">
        <v>97040</v>
      </c>
    </row>
    <row r="127" spans="1:11" x14ac:dyDescent="0.2">
      <c r="A127">
        <v>2022</v>
      </c>
      <c r="B127" s="1">
        <v>44774</v>
      </c>
      <c r="C127" t="s">
        <v>22</v>
      </c>
      <c r="D127" t="s">
        <v>18</v>
      </c>
      <c r="E127" t="s">
        <v>20</v>
      </c>
      <c r="F127">
        <v>313877</v>
      </c>
      <c r="G127">
        <v>804</v>
      </c>
    </row>
    <row r="128" spans="1:11" x14ac:dyDescent="0.2">
      <c r="A128">
        <v>2022</v>
      </c>
      <c r="B128" s="1">
        <v>44774</v>
      </c>
      <c r="C128" t="s">
        <v>22</v>
      </c>
      <c r="D128" t="s">
        <v>19</v>
      </c>
      <c r="E128" t="s">
        <v>13</v>
      </c>
      <c r="G128">
        <v>521714</v>
      </c>
    </row>
    <row r="129" spans="1:11" x14ac:dyDescent="0.2">
      <c r="A129">
        <v>2022</v>
      </c>
      <c r="B129" s="1">
        <v>44774</v>
      </c>
      <c r="C129" t="s">
        <v>22</v>
      </c>
      <c r="D129" t="s">
        <v>19</v>
      </c>
      <c r="E129" t="s">
        <v>20</v>
      </c>
      <c r="G129">
        <v>8235</v>
      </c>
    </row>
    <row r="130" spans="1:11" x14ac:dyDescent="0.2">
      <c r="A130">
        <v>2022</v>
      </c>
      <c r="B130" s="1">
        <v>44774</v>
      </c>
      <c r="C130" t="s">
        <v>22</v>
      </c>
      <c r="D130" t="s">
        <v>21</v>
      </c>
      <c r="E130" t="s">
        <v>16</v>
      </c>
      <c r="J130">
        <v>198820</v>
      </c>
      <c r="K130">
        <v>54919</v>
      </c>
    </row>
    <row r="131" spans="1:11" hidden="1" x14ac:dyDescent="0.2">
      <c r="A131">
        <v>2022</v>
      </c>
      <c r="B131" s="1">
        <v>44805</v>
      </c>
      <c r="C131" t="s">
        <v>11</v>
      </c>
      <c r="D131" t="s">
        <v>12</v>
      </c>
      <c r="E131" t="s">
        <v>13</v>
      </c>
      <c r="F131">
        <v>10421938</v>
      </c>
      <c r="G131">
        <v>941</v>
      </c>
      <c r="H131">
        <v>9600458</v>
      </c>
      <c r="I131">
        <v>9429591</v>
      </c>
    </row>
    <row r="132" spans="1:11" hidden="1" x14ac:dyDescent="0.2">
      <c r="A132">
        <v>2022</v>
      </c>
      <c r="B132" s="1">
        <v>44805</v>
      </c>
      <c r="C132" t="s">
        <v>11</v>
      </c>
      <c r="D132" t="s">
        <v>14</v>
      </c>
      <c r="E132" t="s">
        <v>13</v>
      </c>
      <c r="F132">
        <v>80172810</v>
      </c>
      <c r="G132">
        <v>78464</v>
      </c>
    </row>
    <row r="133" spans="1:11" hidden="1" x14ac:dyDescent="0.2">
      <c r="A133">
        <v>2022</v>
      </c>
      <c r="B133" s="1">
        <v>44805</v>
      </c>
      <c r="C133" t="s">
        <v>11</v>
      </c>
      <c r="D133" t="s">
        <v>15</v>
      </c>
      <c r="E133" t="s">
        <v>16</v>
      </c>
      <c r="J133">
        <v>513427</v>
      </c>
      <c r="K133">
        <v>210568</v>
      </c>
    </row>
    <row r="134" spans="1:11" hidden="1" x14ac:dyDescent="0.2">
      <c r="A134">
        <v>2022</v>
      </c>
      <c r="B134" s="1">
        <v>44805</v>
      </c>
      <c r="C134" t="s">
        <v>11</v>
      </c>
      <c r="D134" t="s">
        <v>17</v>
      </c>
      <c r="E134" t="s">
        <v>13</v>
      </c>
      <c r="F134">
        <v>35340184</v>
      </c>
      <c r="G134">
        <v>29785</v>
      </c>
      <c r="H134">
        <v>7634386</v>
      </c>
      <c r="I134">
        <v>4439121</v>
      </c>
    </row>
    <row r="135" spans="1:11" hidden="1" x14ac:dyDescent="0.2">
      <c r="A135">
        <v>2022</v>
      </c>
      <c r="B135" s="1">
        <v>44805</v>
      </c>
      <c r="C135" t="s">
        <v>11</v>
      </c>
      <c r="D135" t="s">
        <v>18</v>
      </c>
      <c r="E135" t="s">
        <v>13</v>
      </c>
      <c r="F135">
        <v>52612485</v>
      </c>
      <c r="G135">
        <v>123501</v>
      </c>
    </row>
    <row r="136" spans="1:11" hidden="1" x14ac:dyDescent="0.2">
      <c r="A136">
        <v>2022</v>
      </c>
      <c r="B136" s="1">
        <v>44805</v>
      </c>
      <c r="C136" t="s">
        <v>11</v>
      </c>
      <c r="D136" t="s">
        <v>19</v>
      </c>
      <c r="E136" t="s">
        <v>13</v>
      </c>
      <c r="G136">
        <v>440399</v>
      </c>
    </row>
    <row r="137" spans="1:11" hidden="1" x14ac:dyDescent="0.2">
      <c r="A137">
        <v>2022</v>
      </c>
      <c r="B137" s="1">
        <v>44805</v>
      </c>
      <c r="C137" t="s">
        <v>11</v>
      </c>
      <c r="D137" t="s">
        <v>19</v>
      </c>
      <c r="E137" t="s">
        <v>20</v>
      </c>
      <c r="G137">
        <v>5128</v>
      </c>
    </row>
    <row r="138" spans="1:11" hidden="1" x14ac:dyDescent="0.2">
      <c r="A138">
        <v>2022</v>
      </c>
      <c r="B138" s="1">
        <v>44805</v>
      </c>
      <c r="C138" t="s">
        <v>11</v>
      </c>
      <c r="D138" t="s">
        <v>21</v>
      </c>
      <c r="E138" t="s">
        <v>16</v>
      </c>
      <c r="J138">
        <v>1286525</v>
      </c>
      <c r="K138">
        <v>269138</v>
      </c>
    </row>
    <row r="139" spans="1:11" x14ac:dyDescent="0.2">
      <c r="A139">
        <v>2022</v>
      </c>
      <c r="B139" s="1">
        <v>44805</v>
      </c>
      <c r="C139" t="s">
        <v>22</v>
      </c>
      <c r="D139" t="s">
        <v>12</v>
      </c>
      <c r="E139" t="s">
        <v>13</v>
      </c>
      <c r="F139">
        <v>61712099</v>
      </c>
      <c r="G139">
        <v>3327</v>
      </c>
      <c r="H139">
        <v>44231420</v>
      </c>
      <c r="I139">
        <v>44960144</v>
      </c>
    </row>
    <row r="140" spans="1:11" x14ac:dyDescent="0.2">
      <c r="A140">
        <v>2022</v>
      </c>
      <c r="B140" s="1">
        <v>44805</v>
      </c>
      <c r="C140" t="s">
        <v>22</v>
      </c>
      <c r="D140" t="s">
        <v>14</v>
      </c>
      <c r="E140" t="s">
        <v>13</v>
      </c>
      <c r="F140">
        <v>122129264</v>
      </c>
      <c r="G140">
        <v>47757</v>
      </c>
    </row>
    <row r="141" spans="1:11" x14ac:dyDescent="0.2">
      <c r="A141">
        <v>2022</v>
      </c>
      <c r="B141" s="1">
        <v>44805</v>
      </c>
      <c r="C141" t="s">
        <v>22</v>
      </c>
      <c r="D141" t="s">
        <v>15</v>
      </c>
      <c r="E141" t="s">
        <v>16</v>
      </c>
      <c r="J141">
        <v>65047</v>
      </c>
      <c r="K141">
        <v>30059</v>
      </c>
    </row>
    <row r="142" spans="1:11" x14ac:dyDescent="0.2">
      <c r="A142">
        <v>2022</v>
      </c>
      <c r="B142" s="1">
        <v>44805</v>
      </c>
      <c r="C142" t="s">
        <v>22</v>
      </c>
      <c r="D142" t="s">
        <v>17</v>
      </c>
      <c r="E142" t="s">
        <v>13</v>
      </c>
      <c r="F142">
        <v>36128484</v>
      </c>
      <c r="G142">
        <v>32422</v>
      </c>
      <c r="H142">
        <v>12781953</v>
      </c>
      <c r="I142">
        <v>19541571</v>
      </c>
    </row>
    <row r="143" spans="1:11" x14ac:dyDescent="0.2">
      <c r="A143">
        <v>2022</v>
      </c>
      <c r="B143" s="1">
        <v>44805</v>
      </c>
      <c r="C143" t="s">
        <v>22</v>
      </c>
      <c r="D143" t="s">
        <v>18</v>
      </c>
      <c r="E143" t="s">
        <v>13</v>
      </c>
      <c r="F143">
        <v>51582284</v>
      </c>
      <c r="G143">
        <v>132251</v>
      </c>
    </row>
    <row r="144" spans="1:11" x14ac:dyDescent="0.2">
      <c r="A144">
        <v>2022</v>
      </c>
      <c r="B144" s="1">
        <v>44805</v>
      </c>
      <c r="C144" t="s">
        <v>22</v>
      </c>
      <c r="D144" t="s">
        <v>18</v>
      </c>
      <c r="E144" t="s">
        <v>20</v>
      </c>
      <c r="F144">
        <v>1097877</v>
      </c>
      <c r="G144">
        <v>2870</v>
      </c>
    </row>
    <row r="145" spans="1:11" x14ac:dyDescent="0.2">
      <c r="A145">
        <v>2022</v>
      </c>
      <c r="B145" s="1">
        <v>44805</v>
      </c>
      <c r="C145" t="s">
        <v>22</v>
      </c>
      <c r="D145" t="s">
        <v>19</v>
      </c>
      <c r="E145" t="s">
        <v>13</v>
      </c>
      <c r="G145">
        <v>407536</v>
      </c>
    </row>
    <row r="146" spans="1:11" x14ac:dyDescent="0.2">
      <c r="A146">
        <v>2022</v>
      </c>
      <c r="B146" s="1">
        <v>44805</v>
      </c>
      <c r="C146" t="s">
        <v>22</v>
      </c>
      <c r="D146" t="s">
        <v>19</v>
      </c>
      <c r="E146" t="s">
        <v>20</v>
      </c>
      <c r="G146">
        <v>8316</v>
      </c>
    </row>
    <row r="147" spans="1:11" x14ac:dyDescent="0.2">
      <c r="A147">
        <v>2022</v>
      </c>
      <c r="B147" s="1">
        <v>44805</v>
      </c>
      <c r="C147" t="s">
        <v>22</v>
      </c>
      <c r="D147" t="s">
        <v>21</v>
      </c>
      <c r="E147" t="s">
        <v>16</v>
      </c>
      <c r="J147">
        <v>208525</v>
      </c>
      <c r="K147">
        <v>56987</v>
      </c>
    </row>
    <row r="148" spans="1:11" hidden="1" x14ac:dyDescent="0.2">
      <c r="A148">
        <v>2022</v>
      </c>
      <c r="B148" s="1">
        <v>44835</v>
      </c>
      <c r="C148" t="s">
        <v>11</v>
      </c>
      <c r="D148" t="s">
        <v>12</v>
      </c>
      <c r="E148" t="s">
        <v>13</v>
      </c>
      <c r="F148">
        <v>26848093</v>
      </c>
      <c r="G148">
        <v>1998</v>
      </c>
      <c r="H148">
        <v>25027770</v>
      </c>
      <c r="I148">
        <v>24403785</v>
      </c>
    </row>
    <row r="149" spans="1:11" hidden="1" x14ac:dyDescent="0.2">
      <c r="A149">
        <v>2022</v>
      </c>
      <c r="B149" s="1">
        <v>44835</v>
      </c>
      <c r="C149" t="s">
        <v>11</v>
      </c>
      <c r="D149" t="s">
        <v>14</v>
      </c>
      <c r="E149" t="s">
        <v>13</v>
      </c>
      <c r="F149">
        <v>202874212</v>
      </c>
      <c r="G149">
        <v>151627</v>
      </c>
    </row>
    <row r="150" spans="1:11" hidden="1" x14ac:dyDescent="0.2">
      <c r="A150">
        <v>2022</v>
      </c>
      <c r="B150" s="1">
        <v>44835</v>
      </c>
      <c r="C150" t="s">
        <v>11</v>
      </c>
      <c r="D150" t="s">
        <v>15</v>
      </c>
      <c r="E150" t="s">
        <v>16</v>
      </c>
      <c r="J150">
        <v>606004</v>
      </c>
      <c r="K150">
        <v>244697</v>
      </c>
    </row>
    <row r="151" spans="1:11" hidden="1" x14ac:dyDescent="0.2">
      <c r="A151">
        <v>2022</v>
      </c>
      <c r="B151" s="1">
        <v>44835</v>
      </c>
      <c r="C151" t="s">
        <v>11</v>
      </c>
      <c r="D151" t="s">
        <v>17</v>
      </c>
      <c r="E151" t="s">
        <v>13</v>
      </c>
      <c r="F151">
        <v>69608190</v>
      </c>
      <c r="G151">
        <v>53659</v>
      </c>
      <c r="H151">
        <v>19010871</v>
      </c>
      <c r="I151">
        <v>9900444</v>
      </c>
    </row>
    <row r="152" spans="1:11" hidden="1" x14ac:dyDescent="0.2">
      <c r="A152">
        <v>2022</v>
      </c>
      <c r="B152" s="1">
        <v>44835</v>
      </c>
      <c r="C152" t="s">
        <v>11</v>
      </c>
      <c r="D152" t="s">
        <v>18</v>
      </c>
      <c r="E152" t="s">
        <v>13</v>
      </c>
      <c r="F152">
        <v>75124953</v>
      </c>
      <c r="G152">
        <v>172135</v>
      </c>
    </row>
    <row r="153" spans="1:11" hidden="1" x14ac:dyDescent="0.2">
      <c r="A153">
        <v>2022</v>
      </c>
      <c r="B153" s="1">
        <v>44835</v>
      </c>
      <c r="C153" t="s">
        <v>11</v>
      </c>
      <c r="D153" t="s">
        <v>19</v>
      </c>
      <c r="E153" t="s">
        <v>13</v>
      </c>
      <c r="G153">
        <v>760776</v>
      </c>
    </row>
    <row r="154" spans="1:11" hidden="1" x14ac:dyDescent="0.2">
      <c r="A154">
        <v>2022</v>
      </c>
      <c r="B154" s="1">
        <v>44835</v>
      </c>
      <c r="C154" t="s">
        <v>11</v>
      </c>
      <c r="D154" t="s">
        <v>19</v>
      </c>
      <c r="E154" t="s">
        <v>20</v>
      </c>
      <c r="G154">
        <v>7789</v>
      </c>
    </row>
    <row r="155" spans="1:11" hidden="1" x14ac:dyDescent="0.2">
      <c r="A155">
        <v>2022</v>
      </c>
      <c r="B155" s="1">
        <v>44835</v>
      </c>
      <c r="C155" t="s">
        <v>11</v>
      </c>
      <c r="D155" t="s">
        <v>21</v>
      </c>
      <c r="E155" t="s">
        <v>16</v>
      </c>
      <c r="J155">
        <v>1430188</v>
      </c>
      <c r="K155">
        <v>284552</v>
      </c>
    </row>
    <row r="156" spans="1:11" x14ac:dyDescent="0.2">
      <c r="A156">
        <v>2022</v>
      </c>
      <c r="B156" s="1">
        <v>44835</v>
      </c>
      <c r="C156" t="s">
        <v>22</v>
      </c>
      <c r="D156" t="s">
        <v>12</v>
      </c>
      <c r="E156" t="s">
        <v>13</v>
      </c>
      <c r="F156">
        <v>56361589</v>
      </c>
      <c r="G156">
        <v>1223</v>
      </c>
      <c r="H156">
        <v>42406300</v>
      </c>
      <c r="I156">
        <v>43010335</v>
      </c>
    </row>
    <row r="157" spans="1:11" x14ac:dyDescent="0.2">
      <c r="A157">
        <v>2022</v>
      </c>
      <c r="B157" s="1">
        <v>44835</v>
      </c>
      <c r="C157" t="s">
        <v>22</v>
      </c>
      <c r="D157" t="s">
        <v>14</v>
      </c>
      <c r="E157" t="s">
        <v>13</v>
      </c>
      <c r="F157">
        <v>142873378</v>
      </c>
      <c r="G157">
        <v>40401</v>
      </c>
    </row>
    <row r="158" spans="1:11" x14ac:dyDescent="0.2">
      <c r="A158">
        <v>2022</v>
      </c>
      <c r="B158" s="1">
        <v>44835</v>
      </c>
      <c r="C158" t="s">
        <v>22</v>
      </c>
      <c r="D158" t="s">
        <v>15</v>
      </c>
      <c r="E158" t="s">
        <v>16</v>
      </c>
      <c r="J158">
        <v>71008</v>
      </c>
      <c r="K158">
        <v>32091</v>
      </c>
    </row>
    <row r="159" spans="1:11" x14ac:dyDescent="0.2">
      <c r="A159">
        <v>2022</v>
      </c>
      <c r="B159" s="1">
        <v>44835</v>
      </c>
      <c r="C159" t="s">
        <v>22</v>
      </c>
      <c r="D159" t="s">
        <v>17</v>
      </c>
      <c r="E159" t="s">
        <v>13</v>
      </c>
      <c r="F159">
        <v>51824457</v>
      </c>
      <c r="G159">
        <v>50610</v>
      </c>
      <c r="H159">
        <v>19514728</v>
      </c>
      <c r="I159">
        <v>29221320</v>
      </c>
    </row>
    <row r="160" spans="1:11" x14ac:dyDescent="0.2">
      <c r="A160">
        <v>2022</v>
      </c>
      <c r="B160" s="1">
        <v>44835</v>
      </c>
      <c r="C160" t="s">
        <v>22</v>
      </c>
      <c r="D160" t="s">
        <v>18</v>
      </c>
      <c r="E160" t="s">
        <v>13</v>
      </c>
      <c r="F160">
        <v>28646076</v>
      </c>
      <c r="G160">
        <v>57567</v>
      </c>
    </row>
    <row r="161" spans="1:11" x14ac:dyDescent="0.2">
      <c r="A161">
        <v>2022</v>
      </c>
      <c r="B161" s="1">
        <v>44835</v>
      </c>
      <c r="C161" t="s">
        <v>22</v>
      </c>
      <c r="D161" t="s">
        <v>18</v>
      </c>
      <c r="E161" t="s">
        <v>20</v>
      </c>
      <c r="F161">
        <v>806237</v>
      </c>
      <c r="G161">
        <v>1701</v>
      </c>
    </row>
    <row r="162" spans="1:11" x14ac:dyDescent="0.2">
      <c r="A162">
        <v>2022</v>
      </c>
      <c r="B162" s="1">
        <v>44835</v>
      </c>
      <c r="C162" t="s">
        <v>22</v>
      </c>
      <c r="D162" t="s">
        <v>19</v>
      </c>
      <c r="E162" t="s">
        <v>13</v>
      </c>
      <c r="G162">
        <v>179967</v>
      </c>
    </row>
    <row r="163" spans="1:11" x14ac:dyDescent="0.2">
      <c r="A163">
        <v>2022</v>
      </c>
      <c r="B163" s="1">
        <v>44835</v>
      </c>
      <c r="C163" t="s">
        <v>22</v>
      </c>
      <c r="D163" t="s">
        <v>19</v>
      </c>
      <c r="E163" t="s">
        <v>20</v>
      </c>
      <c r="G163">
        <v>8795</v>
      </c>
    </row>
    <row r="164" spans="1:11" x14ac:dyDescent="0.2">
      <c r="A164">
        <v>2022</v>
      </c>
      <c r="B164" s="1">
        <v>44835</v>
      </c>
      <c r="C164" t="s">
        <v>22</v>
      </c>
      <c r="D164" t="s">
        <v>21</v>
      </c>
      <c r="E164" t="s">
        <v>16</v>
      </c>
      <c r="J164">
        <v>225063</v>
      </c>
      <c r="K164">
        <v>58832</v>
      </c>
    </row>
    <row r="165" spans="1:11" hidden="1" x14ac:dyDescent="0.2">
      <c r="A165">
        <v>2022</v>
      </c>
      <c r="B165" s="1">
        <v>44896</v>
      </c>
      <c r="C165" t="s">
        <v>11</v>
      </c>
      <c r="D165" t="s">
        <v>12</v>
      </c>
      <c r="E165" t="s">
        <v>13</v>
      </c>
      <c r="F165">
        <v>57503319</v>
      </c>
      <c r="G165">
        <v>4961</v>
      </c>
      <c r="H165">
        <v>53808357</v>
      </c>
      <c r="I165">
        <v>52766122</v>
      </c>
    </row>
    <row r="166" spans="1:11" hidden="1" x14ac:dyDescent="0.2">
      <c r="A166">
        <v>2022</v>
      </c>
      <c r="B166" s="1">
        <v>44896</v>
      </c>
      <c r="C166" t="s">
        <v>11</v>
      </c>
      <c r="D166" t="s">
        <v>14</v>
      </c>
      <c r="E166" t="s">
        <v>13</v>
      </c>
      <c r="F166">
        <v>607755185</v>
      </c>
      <c r="G166">
        <v>369585</v>
      </c>
    </row>
    <row r="167" spans="1:11" hidden="1" x14ac:dyDescent="0.2">
      <c r="A167">
        <v>2022</v>
      </c>
      <c r="B167" s="1">
        <v>44896</v>
      </c>
      <c r="C167" t="s">
        <v>11</v>
      </c>
      <c r="D167" t="s">
        <v>15</v>
      </c>
      <c r="E167" t="s">
        <v>16</v>
      </c>
      <c r="J167">
        <v>1480624</v>
      </c>
      <c r="K167">
        <v>581354</v>
      </c>
    </row>
    <row r="168" spans="1:11" hidden="1" x14ac:dyDescent="0.2">
      <c r="A168">
        <v>2022</v>
      </c>
      <c r="B168" s="1">
        <v>44896</v>
      </c>
      <c r="C168" t="s">
        <v>11</v>
      </c>
      <c r="D168" t="s">
        <v>17</v>
      </c>
      <c r="E168" t="s">
        <v>13</v>
      </c>
      <c r="F168">
        <v>148578669</v>
      </c>
      <c r="G168">
        <v>109288</v>
      </c>
      <c r="H168">
        <v>45995967</v>
      </c>
      <c r="I168">
        <v>24983309</v>
      </c>
    </row>
    <row r="169" spans="1:11" hidden="1" x14ac:dyDescent="0.2">
      <c r="A169">
        <v>2022</v>
      </c>
      <c r="B169" s="1">
        <v>44896</v>
      </c>
      <c r="C169" t="s">
        <v>11</v>
      </c>
      <c r="D169" t="s">
        <v>18</v>
      </c>
      <c r="E169" t="s">
        <v>13</v>
      </c>
      <c r="F169">
        <v>334785394</v>
      </c>
      <c r="G169">
        <v>612442</v>
      </c>
    </row>
    <row r="170" spans="1:11" hidden="1" x14ac:dyDescent="0.2">
      <c r="A170">
        <v>2022</v>
      </c>
      <c r="B170" s="1">
        <v>44896</v>
      </c>
      <c r="C170" t="s">
        <v>11</v>
      </c>
      <c r="D170" t="s">
        <v>19</v>
      </c>
      <c r="E170" t="s">
        <v>13</v>
      </c>
      <c r="G170">
        <v>925153</v>
      </c>
    </row>
    <row r="171" spans="1:11" hidden="1" x14ac:dyDescent="0.2">
      <c r="A171">
        <v>2022</v>
      </c>
      <c r="B171" s="1">
        <v>44896</v>
      </c>
      <c r="C171" t="s">
        <v>11</v>
      </c>
      <c r="D171" t="s">
        <v>19</v>
      </c>
      <c r="E171" t="s">
        <v>20</v>
      </c>
      <c r="G171">
        <v>10486</v>
      </c>
    </row>
    <row r="172" spans="1:11" hidden="1" x14ac:dyDescent="0.2">
      <c r="A172">
        <v>2022</v>
      </c>
      <c r="B172" s="1">
        <v>44896</v>
      </c>
      <c r="C172" t="s">
        <v>11</v>
      </c>
      <c r="D172" t="s">
        <v>21</v>
      </c>
      <c r="E172" t="s">
        <v>16</v>
      </c>
      <c r="J172">
        <v>3250104</v>
      </c>
      <c r="K172">
        <v>621952</v>
      </c>
    </row>
    <row r="173" spans="1:11" x14ac:dyDescent="0.2">
      <c r="A173">
        <v>2022</v>
      </c>
      <c r="B173" s="1">
        <v>44896</v>
      </c>
      <c r="C173" t="s">
        <v>22</v>
      </c>
      <c r="D173" t="s">
        <v>12</v>
      </c>
      <c r="E173" t="s">
        <v>13</v>
      </c>
      <c r="F173">
        <v>179933896</v>
      </c>
      <c r="G173">
        <v>762</v>
      </c>
      <c r="H173">
        <v>99073206</v>
      </c>
      <c r="I173">
        <v>100426163</v>
      </c>
    </row>
    <row r="174" spans="1:11" x14ac:dyDescent="0.2">
      <c r="A174">
        <v>2022</v>
      </c>
      <c r="B174" s="1">
        <v>44896</v>
      </c>
      <c r="C174" t="s">
        <v>22</v>
      </c>
      <c r="D174" t="s">
        <v>14</v>
      </c>
      <c r="E174" t="s">
        <v>13</v>
      </c>
      <c r="F174">
        <v>351309821</v>
      </c>
      <c r="G174">
        <v>97797</v>
      </c>
    </row>
    <row r="175" spans="1:11" x14ac:dyDescent="0.2">
      <c r="A175">
        <v>2022</v>
      </c>
      <c r="B175" s="1">
        <v>44896</v>
      </c>
      <c r="C175" t="s">
        <v>22</v>
      </c>
      <c r="D175" t="s">
        <v>15</v>
      </c>
      <c r="E175" t="s">
        <v>16</v>
      </c>
      <c r="J175">
        <v>160620</v>
      </c>
      <c r="K175">
        <v>72550</v>
      </c>
    </row>
    <row r="176" spans="1:11" x14ac:dyDescent="0.2">
      <c r="A176">
        <v>2022</v>
      </c>
      <c r="B176" s="1">
        <v>44896</v>
      </c>
      <c r="C176" t="s">
        <v>22</v>
      </c>
      <c r="D176" t="s">
        <v>17</v>
      </c>
      <c r="E176" t="s">
        <v>13</v>
      </c>
      <c r="F176">
        <v>135003613</v>
      </c>
      <c r="G176">
        <v>100937</v>
      </c>
      <c r="H176">
        <v>57548082</v>
      </c>
      <c r="I176">
        <v>78700195</v>
      </c>
    </row>
    <row r="177" spans="1:11" x14ac:dyDescent="0.2">
      <c r="A177">
        <v>2022</v>
      </c>
      <c r="B177" s="1">
        <v>44896</v>
      </c>
      <c r="C177" t="s">
        <v>22</v>
      </c>
      <c r="D177" t="s">
        <v>18</v>
      </c>
      <c r="E177" t="s">
        <v>13</v>
      </c>
      <c r="F177">
        <v>209254619</v>
      </c>
      <c r="G177">
        <v>382220</v>
      </c>
    </row>
    <row r="178" spans="1:11" x14ac:dyDescent="0.2">
      <c r="A178">
        <v>2022</v>
      </c>
      <c r="B178" s="1">
        <v>44896</v>
      </c>
      <c r="C178" t="s">
        <v>22</v>
      </c>
      <c r="D178" t="s">
        <v>18</v>
      </c>
      <c r="E178" t="s">
        <v>20</v>
      </c>
      <c r="F178">
        <v>1996817</v>
      </c>
      <c r="G178">
        <v>4394</v>
      </c>
    </row>
    <row r="179" spans="1:11" x14ac:dyDescent="0.2">
      <c r="A179">
        <v>2022</v>
      </c>
      <c r="B179" s="1">
        <v>44896</v>
      </c>
      <c r="C179" t="s">
        <v>22</v>
      </c>
      <c r="D179" t="s">
        <v>19</v>
      </c>
      <c r="E179" t="s">
        <v>13</v>
      </c>
      <c r="G179">
        <v>326545</v>
      </c>
    </row>
    <row r="180" spans="1:11" x14ac:dyDescent="0.2">
      <c r="A180">
        <v>2022</v>
      </c>
      <c r="B180" s="1">
        <v>44896</v>
      </c>
      <c r="C180" t="s">
        <v>22</v>
      </c>
      <c r="D180" t="s">
        <v>19</v>
      </c>
      <c r="E180" t="s">
        <v>20</v>
      </c>
      <c r="G180">
        <v>6298</v>
      </c>
    </row>
    <row r="181" spans="1:11" x14ac:dyDescent="0.2">
      <c r="A181">
        <v>2022</v>
      </c>
      <c r="B181" s="1">
        <v>44896</v>
      </c>
      <c r="C181" t="s">
        <v>22</v>
      </c>
      <c r="D181" t="s">
        <v>21</v>
      </c>
      <c r="E181" t="s">
        <v>16</v>
      </c>
      <c r="J181">
        <v>490283</v>
      </c>
      <c r="K181">
        <v>122614</v>
      </c>
    </row>
    <row r="182" spans="1:11" hidden="1" x14ac:dyDescent="0.2">
      <c r="A182">
        <v>2023</v>
      </c>
      <c r="B182" s="1">
        <v>44927</v>
      </c>
      <c r="C182" t="s">
        <v>11</v>
      </c>
      <c r="D182" t="s">
        <v>12</v>
      </c>
      <c r="E182" t="s">
        <v>13</v>
      </c>
      <c r="F182">
        <v>29528660</v>
      </c>
      <c r="G182">
        <v>2536</v>
      </c>
      <c r="H182">
        <v>28657699</v>
      </c>
      <c r="I182">
        <v>28389516</v>
      </c>
    </row>
    <row r="183" spans="1:11" hidden="1" x14ac:dyDescent="0.2">
      <c r="A183">
        <v>2023</v>
      </c>
      <c r="B183" s="1">
        <v>44927</v>
      </c>
      <c r="C183" t="s">
        <v>11</v>
      </c>
      <c r="D183" t="s">
        <v>14</v>
      </c>
      <c r="E183" t="s">
        <v>13</v>
      </c>
      <c r="F183">
        <v>273874369</v>
      </c>
      <c r="G183">
        <v>65442</v>
      </c>
    </row>
    <row r="184" spans="1:11" hidden="1" x14ac:dyDescent="0.2">
      <c r="A184">
        <v>2023</v>
      </c>
      <c r="B184" s="1">
        <v>44927</v>
      </c>
      <c r="C184" t="s">
        <v>11</v>
      </c>
      <c r="D184" t="s">
        <v>15</v>
      </c>
      <c r="E184" t="s">
        <v>16</v>
      </c>
      <c r="J184">
        <v>125000</v>
      </c>
      <c r="K184">
        <v>43914</v>
      </c>
    </row>
    <row r="185" spans="1:11" hidden="1" x14ac:dyDescent="0.2">
      <c r="A185">
        <v>2023</v>
      </c>
      <c r="B185" s="1">
        <v>44927</v>
      </c>
      <c r="C185" t="s">
        <v>11</v>
      </c>
      <c r="D185" t="s">
        <v>17</v>
      </c>
      <c r="E185" t="s">
        <v>13</v>
      </c>
      <c r="F185">
        <v>58146555</v>
      </c>
      <c r="G185">
        <v>66752</v>
      </c>
      <c r="H185">
        <v>28766901</v>
      </c>
      <c r="I185">
        <v>19051736</v>
      </c>
    </row>
    <row r="186" spans="1:11" hidden="1" x14ac:dyDescent="0.2">
      <c r="A186">
        <v>2023</v>
      </c>
      <c r="B186" s="1">
        <v>44927</v>
      </c>
      <c r="C186" t="s">
        <v>11</v>
      </c>
      <c r="D186" t="s">
        <v>18</v>
      </c>
      <c r="E186" t="s">
        <v>13</v>
      </c>
      <c r="F186">
        <v>183000000</v>
      </c>
      <c r="G186">
        <v>274403</v>
      </c>
    </row>
    <row r="187" spans="1:11" hidden="1" x14ac:dyDescent="0.2">
      <c r="A187">
        <v>2023</v>
      </c>
      <c r="B187" s="1">
        <v>44927</v>
      </c>
      <c r="C187" t="s">
        <v>11</v>
      </c>
      <c r="D187" t="s">
        <v>19</v>
      </c>
      <c r="E187" t="s">
        <v>13</v>
      </c>
      <c r="G187">
        <v>714675</v>
      </c>
    </row>
    <row r="188" spans="1:11" hidden="1" x14ac:dyDescent="0.2">
      <c r="A188">
        <v>2023</v>
      </c>
      <c r="B188" s="1">
        <v>44927</v>
      </c>
      <c r="C188" t="s">
        <v>11</v>
      </c>
      <c r="D188" t="s">
        <v>19</v>
      </c>
      <c r="E188" t="s">
        <v>20</v>
      </c>
      <c r="G188">
        <v>7059</v>
      </c>
    </row>
    <row r="189" spans="1:11" hidden="1" x14ac:dyDescent="0.2">
      <c r="A189">
        <v>2023</v>
      </c>
      <c r="B189" s="1">
        <v>44927</v>
      </c>
      <c r="C189" t="s">
        <v>11</v>
      </c>
      <c r="D189" t="s">
        <v>21</v>
      </c>
      <c r="E189" t="s">
        <v>16</v>
      </c>
      <c r="J189">
        <v>1084086</v>
      </c>
    </row>
    <row r="190" spans="1:11" x14ac:dyDescent="0.2">
      <c r="A190">
        <v>2023</v>
      </c>
      <c r="B190" s="1">
        <v>44927</v>
      </c>
      <c r="C190" t="s">
        <v>22</v>
      </c>
      <c r="D190" t="s">
        <v>12</v>
      </c>
      <c r="E190" t="s">
        <v>13</v>
      </c>
      <c r="F190">
        <v>7394219</v>
      </c>
      <c r="G190">
        <v>140</v>
      </c>
      <c r="H190">
        <v>6962817</v>
      </c>
      <c r="I190">
        <v>7059168</v>
      </c>
    </row>
    <row r="191" spans="1:11" x14ac:dyDescent="0.2">
      <c r="A191">
        <v>2023</v>
      </c>
      <c r="B191" s="1">
        <v>44927</v>
      </c>
      <c r="C191" t="s">
        <v>22</v>
      </c>
      <c r="D191" t="s">
        <v>14</v>
      </c>
      <c r="E191" t="s">
        <v>13</v>
      </c>
      <c r="F191">
        <v>129179807</v>
      </c>
      <c r="G191">
        <v>20475</v>
      </c>
    </row>
    <row r="192" spans="1:11" x14ac:dyDescent="0.2">
      <c r="A192">
        <v>2023</v>
      </c>
      <c r="B192" s="1">
        <v>44927</v>
      </c>
      <c r="C192" t="s">
        <v>22</v>
      </c>
      <c r="D192" t="s">
        <v>14</v>
      </c>
      <c r="E192" t="s">
        <v>20</v>
      </c>
      <c r="F192">
        <v>12637738</v>
      </c>
      <c r="G192">
        <v>303</v>
      </c>
    </row>
    <row r="193" spans="1:11" x14ac:dyDescent="0.2">
      <c r="A193">
        <v>2023</v>
      </c>
      <c r="B193" s="1">
        <v>44927</v>
      </c>
      <c r="C193" t="s">
        <v>22</v>
      </c>
      <c r="D193" t="s">
        <v>15</v>
      </c>
      <c r="E193" t="s">
        <v>16</v>
      </c>
      <c r="J193">
        <v>8121</v>
      </c>
      <c r="K193">
        <v>3325</v>
      </c>
    </row>
    <row r="194" spans="1:11" x14ac:dyDescent="0.2">
      <c r="A194">
        <v>2023</v>
      </c>
      <c r="B194" s="1">
        <v>44927</v>
      </c>
      <c r="C194" t="s">
        <v>22</v>
      </c>
      <c r="D194" t="s">
        <v>17</v>
      </c>
      <c r="E194" t="s">
        <v>13</v>
      </c>
      <c r="F194">
        <v>89473163</v>
      </c>
      <c r="G194">
        <v>129144</v>
      </c>
      <c r="H194">
        <v>28877371</v>
      </c>
      <c r="I194">
        <v>44953152</v>
      </c>
    </row>
    <row r="195" spans="1:11" x14ac:dyDescent="0.2">
      <c r="A195">
        <v>2023</v>
      </c>
      <c r="B195" s="1">
        <v>44927</v>
      </c>
      <c r="C195" t="s">
        <v>22</v>
      </c>
      <c r="D195" t="s">
        <v>17</v>
      </c>
      <c r="E195" t="s">
        <v>20</v>
      </c>
      <c r="F195">
        <v>14198171</v>
      </c>
      <c r="G195">
        <v>20152</v>
      </c>
      <c r="H195">
        <v>3656327</v>
      </c>
      <c r="I195">
        <v>5401669</v>
      </c>
    </row>
    <row r="196" spans="1:11" x14ac:dyDescent="0.2">
      <c r="A196">
        <v>2023</v>
      </c>
      <c r="B196" s="1">
        <v>44927</v>
      </c>
      <c r="C196" t="s">
        <v>22</v>
      </c>
      <c r="D196" t="s">
        <v>18</v>
      </c>
      <c r="E196" t="s">
        <v>13</v>
      </c>
      <c r="F196">
        <v>128133412</v>
      </c>
      <c r="G196">
        <v>259931</v>
      </c>
    </row>
    <row r="197" spans="1:11" x14ac:dyDescent="0.2">
      <c r="A197">
        <v>2023</v>
      </c>
      <c r="B197" s="1">
        <v>44927</v>
      </c>
      <c r="C197" t="s">
        <v>22</v>
      </c>
      <c r="D197" t="s">
        <v>18</v>
      </c>
      <c r="E197" t="s">
        <v>20</v>
      </c>
      <c r="F197">
        <v>3246507</v>
      </c>
      <c r="G197">
        <v>36572</v>
      </c>
    </row>
    <row r="198" spans="1:11" x14ac:dyDescent="0.2">
      <c r="A198">
        <v>2023</v>
      </c>
      <c r="B198" s="1">
        <v>44927</v>
      </c>
      <c r="C198" t="s">
        <v>22</v>
      </c>
      <c r="D198" t="s">
        <v>19</v>
      </c>
      <c r="E198" t="s">
        <v>13</v>
      </c>
      <c r="G198">
        <v>158310</v>
      </c>
    </row>
    <row r="199" spans="1:11" x14ac:dyDescent="0.2">
      <c r="A199">
        <v>2023</v>
      </c>
      <c r="B199" s="1">
        <v>44927</v>
      </c>
      <c r="C199" t="s">
        <v>22</v>
      </c>
      <c r="D199" t="s">
        <v>19</v>
      </c>
      <c r="E199" t="s">
        <v>20</v>
      </c>
      <c r="G199">
        <v>6392</v>
      </c>
    </row>
    <row r="200" spans="1:11" x14ac:dyDescent="0.2">
      <c r="A200">
        <v>2023</v>
      </c>
      <c r="B200" s="1">
        <v>44927</v>
      </c>
      <c r="C200" t="s">
        <v>22</v>
      </c>
      <c r="D200" t="s">
        <v>21</v>
      </c>
      <c r="E200" t="s">
        <v>16</v>
      </c>
      <c r="J200">
        <v>126299</v>
      </c>
    </row>
    <row r="201" spans="1:11" x14ac:dyDescent="0.2">
      <c r="A201">
        <v>2023</v>
      </c>
      <c r="B201" s="1">
        <v>44927</v>
      </c>
      <c r="C201" t="s">
        <v>22</v>
      </c>
      <c r="D201" t="s">
        <v>21</v>
      </c>
      <c r="E201" t="s">
        <v>20</v>
      </c>
      <c r="J201">
        <v>20367</v>
      </c>
    </row>
    <row r="202" spans="1:11" hidden="1" x14ac:dyDescent="0.2">
      <c r="A202">
        <v>2023</v>
      </c>
      <c r="B202" s="1">
        <v>44958</v>
      </c>
      <c r="C202" t="s">
        <v>11</v>
      </c>
      <c r="D202" t="s">
        <v>12</v>
      </c>
      <c r="E202" t="s">
        <v>13</v>
      </c>
      <c r="F202">
        <v>29306332</v>
      </c>
      <c r="G202">
        <v>2338</v>
      </c>
      <c r="H202">
        <v>28533086</v>
      </c>
      <c r="I202">
        <v>28257783</v>
      </c>
    </row>
    <row r="203" spans="1:11" hidden="1" x14ac:dyDescent="0.2">
      <c r="A203">
        <v>2023</v>
      </c>
      <c r="B203" s="1">
        <v>44958</v>
      </c>
      <c r="C203" t="s">
        <v>11</v>
      </c>
      <c r="D203" t="s">
        <v>14</v>
      </c>
      <c r="E203" t="s">
        <v>13</v>
      </c>
      <c r="F203">
        <v>196251995</v>
      </c>
      <c r="G203">
        <v>54956</v>
      </c>
    </row>
    <row r="204" spans="1:11" hidden="1" x14ac:dyDescent="0.2">
      <c r="A204">
        <v>2023</v>
      </c>
      <c r="B204" s="1">
        <v>44958</v>
      </c>
      <c r="C204" t="s">
        <v>11</v>
      </c>
      <c r="D204" t="s">
        <v>15</v>
      </c>
      <c r="E204" t="s">
        <v>16</v>
      </c>
      <c r="J204">
        <v>243695</v>
      </c>
      <c r="K204">
        <v>88036</v>
      </c>
    </row>
    <row r="205" spans="1:11" hidden="1" x14ac:dyDescent="0.2">
      <c r="A205">
        <v>2023</v>
      </c>
      <c r="B205" s="1">
        <v>44958</v>
      </c>
      <c r="C205" t="s">
        <v>11</v>
      </c>
      <c r="D205" t="s">
        <v>17</v>
      </c>
      <c r="E205" t="s">
        <v>13</v>
      </c>
      <c r="F205">
        <v>67014856</v>
      </c>
      <c r="G205">
        <v>82282</v>
      </c>
      <c r="H205">
        <v>35981578</v>
      </c>
      <c r="I205">
        <v>22041891</v>
      </c>
    </row>
    <row r="206" spans="1:11" hidden="1" x14ac:dyDescent="0.2">
      <c r="A206">
        <v>2023</v>
      </c>
      <c r="B206" s="1">
        <v>44958</v>
      </c>
      <c r="C206" t="s">
        <v>11</v>
      </c>
      <c r="D206" t="s">
        <v>18</v>
      </c>
      <c r="E206" t="s">
        <v>13</v>
      </c>
      <c r="F206">
        <v>153271472</v>
      </c>
      <c r="G206">
        <v>212060</v>
      </c>
    </row>
    <row r="207" spans="1:11" hidden="1" x14ac:dyDescent="0.2">
      <c r="A207">
        <v>2023</v>
      </c>
      <c r="B207" s="1">
        <v>44958</v>
      </c>
      <c r="C207" t="s">
        <v>11</v>
      </c>
      <c r="D207" t="s">
        <v>19</v>
      </c>
      <c r="E207" t="s">
        <v>13</v>
      </c>
      <c r="G207">
        <v>748231</v>
      </c>
    </row>
    <row r="208" spans="1:11" hidden="1" x14ac:dyDescent="0.2">
      <c r="A208">
        <v>2023</v>
      </c>
      <c r="B208" s="1">
        <v>44958</v>
      </c>
      <c r="C208" t="s">
        <v>11</v>
      </c>
      <c r="D208" t="s">
        <v>19</v>
      </c>
      <c r="E208" t="s">
        <v>20</v>
      </c>
      <c r="G208">
        <v>6034</v>
      </c>
    </row>
    <row r="209" spans="1:11" hidden="1" x14ac:dyDescent="0.2">
      <c r="A209">
        <v>2023</v>
      </c>
      <c r="B209" s="1">
        <v>44958</v>
      </c>
      <c r="C209" t="s">
        <v>11</v>
      </c>
      <c r="D209" t="s">
        <v>21</v>
      </c>
      <c r="E209" t="s">
        <v>16</v>
      </c>
      <c r="J209">
        <v>1613056</v>
      </c>
      <c r="K209">
        <v>206817</v>
      </c>
    </row>
    <row r="210" spans="1:11" x14ac:dyDescent="0.2">
      <c r="A210">
        <v>2023</v>
      </c>
      <c r="B210" s="1">
        <v>44958</v>
      </c>
      <c r="C210" t="s">
        <v>22</v>
      </c>
      <c r="D210" t="s">
        <v>12</v>
      </c>
      <c r="E210" t="s">
        <v>13</v>
      </c>
      <c r="F210">
        <v>6818372</v>
      </c>
      <c r="G210">
        <v>105</v>
      </c>
      <c r="H210">
        <v>6412849</v>
      </c>
      <c r="I210">
        <v>6510684</v>
      </c>
    </row>
    <row r="211" spans="1:11" x14ac:dyDescent="0.2">
      <c r="A211">
        <v>2023</v>
      </c>
      <c r="B211" s="1">
        <v>44958</v>
      </c>
      <c r="C211" t="s">
        <v>22</v>
      </c>
      <c r="D211" t="s">
        <v>14</v>
      </c>
      <c r="E211" t="s">
        <v>13</v>
      </c>
      <c r="F211">
        <v>133736150</v>
      </c>
      <c r="G211">
        <v>33667</v>
      </c>
    </row>
    <row r="212" spans="1:11" x14ac:dyDescent="0.2">
      <c r="A212">
        <v>2023</v>
      </c>
      <c r="B212" s="1">
        <v>44958</v>
      </c>
      <c r="C212" t="s">
        <v>22</v>
      </c>
      <c r="D212" t="s">
        <v>14</v>
      </c>
      <c r="E212" t="s">
        <v>20</v>
      </c>
      <c r="F212">
        <v>16672046</v>
      </c>
      <c r="G212">
        <v>557</v>
      </c>
    </row>
    <row r="213" spans="1:11" x14ac:dyDescent="0.2">
      <c r="A213">
        <v>2023</v>
      </c>
      <c r="B213" s="1">
        <v>44958</v>
      </c>
      <c r="C213" t="s">
        <v>22</v>
      </c>
      <c r="D213" t="s">
        <v>15</v>
      </c>
      <c r="E213" t="s">
        <v>16</v>
      </c>
      <c r="J213">
        <v>15583</v>
      </c>
      <c r="K213">
        <v>6709</v>
      </c>
    </row>
    <row r="214" spans="1:11" x14ac:dyDescent="0.2">
      <c r="A214">
        <v>2023</v>
      </c>
      <c r="B214" s="1">
        <v>44958</v>
      </c>
      <c r="C214" t="s">
        <v>22</v>
      </c>
      <c r="D214" t="s">
        <v>17</v>
      </c>
      <c r="E214" t="s">
        <v>13</v>
      </c>
      <c r="F214">
        <v>61543997</v>
      </c>
      <c r="G214">
        <v>73393</v>
      </c>
      <c r="H214">
        <v>19770694</v>
      </c>
      <c r="I214">
        <v>31463122</v>
      </c>
    </row>
    <row r="215" spans="1:11" x14ac:dyDescent="0.2">
      <c r="A215">
        <v>2023</v>
      </c>
      <c r="B215" s="1">
        <v>44958</v>
      </c>
      <c r="C215" t="s">
        <v>22</v>
      </c>
      <c r="D215" t="s">
        <v>17</v>
      </c>
      <c r="E215" t="s">
        <v>20</v>
      </c>
      <c r="F215">
        <v>10097270</v>
      </c>
      <c r="G215">
        <v>9426</v>
      </c>
      <c r="H215">
        <v>2665896</v>
      </c>
      <c r="I215">
        <v>3967787</v>
      </c>
    </row>
    <row r="216" spans="1:11" x14ac:dyDescent="0.2">
      <c r="A216">
        <v>2023</v>
      </c>
      <c r="B216" s="1">
        <v>44958</v>
      </c>
      <c r="C216" t="s">
        <v>22</v>
      </c>
      <c r="D216" t="s">
        <v>18</v>
      </c>
      <c r="E216" t="s">
        <v>13</v>
      </c>
      <c r="F216">
        <v>106204857</v>
      </c>
      <c r="G216">
        <v>217002</v>
      </c>
    </row>
    <row r="217" spans="1:11" x14ac:dyDescent="0.2">
      <c r="A217">
        <v>2023</v>
      </c>
      <c r="B217" s="1">
        <v>44958</v>
      </c>
      <c r="C217" t="s">
        <v>22</v>
      </c>
      <c r="D217" t="s">
        <v>18</v>
      </c>
      <c r="E217" t="s">
        <v>20</v>
      </c>
      <c r="F217">
        <v>3125780</v>
      </c>
      <c r="G217">
        <v>29092</v>
      </c>
    </row>
    <row r="218" spans="1:11" x14ac:dyDescent="0.2">
      <c r="A218">
        <v>2023</v>
      </c>
      <c r="B218" s="1">
        <v>44958</v>
      </c>
      <c r="C218" t="s">
        <v>22</v>
      </c>
      <c r="D218" t="s">
        <v>19</v>
      </c>
      <c r="E218" t="s">
        <v>13</v>
      </c>
      <c r="G218">
        <v>183505</v>
      </c>
    </row>
    <row r="219" spans="1:11" x14ac:dyDescent="0.2">
      <c r="A219">
        <v>2023</v>
      </c>
      <c r="B219" s="1">
        <v>44958</v>
      </c>
      <c r="C219" t="s">
        <v>22</v>
      </c>
      <c r="D219" t="s">
        <v>19</v>
      </c>
      <c r="E219" t="s">
        <v>20</v>
      </c>
      <c r="G219">
        <v>4166</v>
      </c>
    </row>
    <row r="220" spans="1:11" x14ac:dyDescent="0.2">
      <c r="A220">
        <v>2023</v>
      </c>
      <c r="B220" s="1">
        <v>44958</v>
      </c>
      <c r="C220" t="s">
        <v>22</v>
      </c>
      <c r="D220" t="s">
        <v>21</v>
      </c>
      <c r="E220" t="s">
        <v>16</v>
      </c>
      <c r="J220">
        <v>186976</v>
      </c>
      <c r="K220">
        <v>32492</v>
      </c>
    </row>
    <row r="221" spans="1:11" x14ac:dyDescent="0.2">
      <c r="A221">
        <v>2023</v>
      </c>
      <c r="B221" s="1">
        <v>44958</v>
      </c>
      <c r="C221" t="s">
        <v>22</v>
      </c>
      <c r="D221" t="s">
        <v>21</v>
      </c>
      <c r="E221" t="s">
        <v>20</v>
      </c>
      <c r="J221">
        <v>33896</v>
      </c>
      <c r="K221">
        <v>4919</v>
      </c>
    </row>
    <row r="222" spans="1:11" hidden="1" x14ac:dyDescent="0.2">
      <c r="A222">
        <v>2023</v>
      </c>
      <c r="B222" s="1">
        <v>44986</v>
      </c>
      <c r="C222" t="s">
        <v>11</v>
      </c>
      <c r="D222" t="s">
        <v>12</v>
      </c>
      <c r="E222" t="s">
        <v>13</v>
      </c>
      <c r="F222">
        <v>29914521</v>
      </c>
      <c r="G222">
        <v>3528</v>
      </c>
      <c r="H222">
        <v>29174683</v>
      </c>
      <c r="I222">
        <v>28900447</v>
      </c>
    </row>
    <row r="223" spans="1:11" hidden="1" x14ac:dyDescent="0.2">
      <c r="A223">
        <v>2023</v>
      </c>
      <c r="B223" s="1">
        <v>44986</v>
      </c>
      <c r="C223" t="s">
        <v>11</v>
      </c>
      <c r="D223" t="s">
        <v>14</v>
      </c>
      <c r="E223" t="s">
        <v>13</v>
      </c>
      <c r="F223">
        <v>238050745</v>
      </c>
      <c r="G223">
        <v>71402</v>
      </c>
    </row>
    <row r="224" spans="1:11" hidden="1" x14ac:dyDescent="0.2">
      <c r="A224">
        <v>2023</v>
      </c>
      <c r="B224" s="1">
        <v>44986</v>
      </c>
      <c r="C224" t="s">
        <v>11</v>
      </c>
      <c r="D224" t="s">
        <v>14</v>
      </c>
      <c r="E224" t="s">
        <v>20</v>
      </c>
      <c r="F224">
        <v>48638206</v>
      </c>
      <c r="G224">
        <v>20045</v>
      </c>
    </row>
    <row r="225" spans="1:11" hidden="1" x14ac:dyDescent="0.2">
      <c r="A225">
        <v>2023</v>
      </c>
      <c r="B225" s="1">
        <v>44986</v>
      </c>
      <c r="C225" t="s">
        <v>11</v>
      </c>
      <c r="D225" t="s">
        <v>15</v>
      </c>
      <c r="E225" t="s">
        <v>16</v>
      </c>
      <c r="J225">
        <v>401970</v>
      </c>
      <c r="K225">
        <v>150283</v>
      </c>
    </row>
    <row r="226" spans="1:11" hidden="1" x14ac:dyDescent="0.2">
      <c r="A226">
        <v>2023</v>
      </c>
      <c r="B226" s="1">
        <v>44986</v>
      </c>
      <c r="C226" t="s">
        <v>11</v>
      </c>
      <c r="D226" t="s">
        <v>17</v>
      </c>
      <c r="E226" t="s">
        <v>13</v>
      </c>
      <c r="F226">
        <v>64486024</v>
      </c>
      <c r="G226">
        <v>85727</v>
      </c>
      <c r="H226">
        <v>38128420</v>
      </c>
      <c r="I226">
        <v>23702428</v>
      </c>
    </row>
    <row r="227" spans="1:11" hidden="1" x14ac:dyDescent="0.2">
      <c r="A227">
        <v>2023</v>
      </c>
      <c r="B227" s="1">
        <v>44986</v>
      </c>
      <c r="C227" t="s">
        <v>11</v>
      </c>
      <c r="D227" t="s">
        <v>18</v>
      </c>
      <c r="E227" t="s">
        <v>13</v>
      </c>
      <c r="F227">
        <v>168918959</v>
      </c>
      <c r="G227">
        <v>226259</v>
      </c>
    </row>
    <row r="228" spans="1:11" hidden="1" x14ac:dyDescent="0.2">
      <c r="A228">
        <v>2023</v>
      </c>
      <c r="B228" s="1">
        <v>44986</v>
      </c>
      <c r="C228" t="s">
        <v>11</v>
      </c>
      <c r="D228" t="s">
        <v>19</v>
      </c>
      <c r="E228" t="s">
        <v>13</v>
      </c>
      <c r="G228">
        <v>757304</v>
      </c>
    </row>
    <row r="229" spans="1:11" hidden="1" x14ac:dyDescent="0.2">
      <c r="A229">
        <v>2023</v>
      </c>
      <c r="B229" s="1">
        <v>44986</v>
      </c>
      <c r="C229" t="s">
        <v>11</v>
      </c>
      <c r="D229" t="s">
        <v>19</v>
      </c>
      <c r="E229" t="s">
        <v>20</v>
      </c>
      <c r="G229">
        <v>6762</v>
      </c>
    </row>
    <row r="230" spans="1:11" hidden="1" x14ac:dyDescent="0.2">
      <c r="A230">
        <v>2023</v>
      </c>
      <c r="B230" s="1">
        <v>44986</v>
      </c>
      <c r="C230" t="s">
        <v>11</v>
      </c>
      <c r="D230" t="s">
        <v>21</v>
      </c>
      <c r="E230" t="s">
        <v>16</v>
      </c>
      <c r="J230">
        <v>2081986</v>
      </c>
      <c r="K230">
        <v>344350</v>
      </c>
    </row>
    <row r="231" spans="1:11" x14ac:dyDescent="0.2">
      <c r="A231">
        <v>2023</v>
      </c>
      <c r="B231" s="1">
        <v>44986</v>
      </c>
      <c r="C231" t="s">
        <v>22</v>
      </c>
      <c r="D231" t="s">
        <v>12</v>
      </c>
      <c r="E231" t="s">
        <v>13</v>
      </c>
      <c r="F231">
        <v>6859460</v>
      </c>
      <c r="G231">
        <v>92</v>
      </c>
      <c r="H231">
        <v>6515708</v>
      </c>
      <c r="I231">
        <v>6599353</v>
      </c>
    </row>
    <row r="232" spans="1:11" x14ac:dyDescent="0.2">
      <c r="A232">
        <v>2023</v>
      </c>
      <c r="B232" s="1">
        <v>44986</v>
      </c>
      <c r="C232" t="s">
        <v>22</v>
      </c>
      <c r="D232" t="s">
        <v>14</v>
      </c>
      <c r="E232" t="s">
        <v>13</v>
      </c>
      <c r="F232">
        <v>161501256</v>
      </c>
      <c r="G232">
        <v>46335</v>
      </c>
    </row>
    <row r="233" spans="1:11" x14ac:dyDescent="0.2">
      <c r="A233">
        <v>2023</v>
      </c>
      <c r="B233" s="1">
        <v>44986</v>
      </c>
      <c r="C233" t="s">
        <v>22</v>
      </c>
      <c r="D233" t="s">
        <v>14</v>
      </c>
      <c r="E233" t="s">
        <v>20</v>
      </c>
      <c r="F233">
        <v>29009341</v>
      </c>
      <c r="G233">
        <v>6410</v>
      </c>
    </row>
    <row r="234" spans="1:11" x14ac:dyDescent="0.2">
      <c r="A234">
        <v>2023</v>
      </c>
      <c r="B234" s="1">
        <v>44986</v>
      </c>
      <c r="C234" t="s">
        <v>22</v>
      </c>
      <c r="D234" t="s">
        <v>15</v>
      </c>
      <c r="E234" t="s">
        <v>16</v>
      </c>
      <c r="J234">
        <v>24367</v>
      </c>
      <c r="K234">
        <v>10503</v>
      </c>
    </row>
    <row r="235" spans="1:11" x14ac:dyDescent="0.2">
      <c r="A235">
        <v>2023</v>
      </c>
      <c r="B235" s="1">
        <v>44986</v>
      </c>
      <c r="C235" t="s">
        <v>22</v>
      </c>
      <c r="D235" t="s">
        <v>17</v>
      </c>
      <c r="E235" t="s">
        <v>13</v>
      </c>
      <c r="F235">
        <v>54515339</v>
      </c>
      <c r="G235">
        <v>71075</v>
      </c>
      <c r="H235">
        <v>20712431</v>
      </c>
      <c r="I235">
        <v>30765333</v>
      </c>
    </row>
    <row r="236" spans="1:11" x14ac:dyDescent="0.2">
      <c r="A236">
        <v>2023</v>
      </c>
      <c r="B236" s="1">
        <v>44986</v>
      </c>
      <c r="C236" t="s">
        <v>22</v>
      </c>
      <c r="D236" t="s">
        <v>17</v>
      </c>
      <c r="E236" t="s">
        <v>20</v>
      </c>
      <c r="F236">
        <v>13905042</v>
      </c>
      <c r="G236">
        <v>19340</v>
      </c>
      <c r="H236">
        <v>4058371</v>
      </c>
      <c r="I236">
        <v>6137312</v>
      </c>
    </row>
    <row r="237" spans="1:11" x14ac:dyDescent="0.2">
      <c r="A237">
        <v>2023</v>
      </c>
      <c r="B237" s="1">
        <v>44986</v>
      </c>
      <c r="C237" t="s">
        <v>22</v>
      </c>
      <c r="D237" t="s">
        <v>18</v>
      </c>
      <c r="E237" t="s">
        <v>13</v>
      </c>
      <c r="F237">
        <v>140013772</v>
      </c>
      <c r="G237">
        <v>263088</v>
      </c>
    </row>
    <row r="238" spans="1:11" x14ac:dyDescent="0.2">
      <c r="A238">
        <v>2023</v>
      </c>
      <c r="B238" s="1">
        <v>44986</v>
      </c>
      <c r="C238" t="s">
        <v>22</v>
      </c>
      <c r="D238" t="s">
        <v>18</v>
      </c>
      <c r="E238" t="s">
        <v>20</v>
      </c>
      <c r="F238">
        <v>3429812</v>
      </c>
      <c r="G238">
        <v>30331</v>
      </c>
    </row>
    <row r="239" spans="1:11" x14ac:dyDescent="0.2">
      <c r="A239">
        <v>2023</v>
      </c>
      <c r="B239" s="1">
        <v>44986</v>
      </c>
      <c r="C239" t="s">
        <v>22</v>
      </c>
      <c r="D239" t="s">
        <v>19</v>
      </c>
      <c r="E239" t="s">
        <v>13</v>
      </c>
      <c r="G239">
        <v>192345</v>
      </c>
    </row>
    <row r="240" spans="1:11" x14ac:dyDescent="0.2">
      <c r="A240">
        <v>2023</v>
      </c>
      <c r="B240" s="1">
        <v>44986</v>
      </c>
      <c r="C240" t="s">
        <v>22</v>
      </c>
      <c r="D240" t="s">
        <v>19</v>
      </c>
      <c r="E240" t="s">
        <v>20</v>
      </c>
      <c r="G240">
        <v>4063</v>
      </c>
    </row>
    <row r="241" spans="1:11" x14ac:dyDescent="0.2">
      <c r="A241">
        <v>2023</v>
      </c>
      <c r="B241" s="1">
        <v>44986</v>
      </c>
      <c r="C241" t="s">
        <v>22</v>
      </c>
      <c r="D241" t="s">
        <v>21</v>
      </c>
      <c r="E241" t="s">
        <v>16</v>
      </c>
      <c r="J241">
        <v>235832</v>
      </c>
      <c r="K241">
        <v>47495</v>
      </c>
    </row>
    <row r="242" spans="1:11" x14ac:dyDescent="0.2">
      <c r="A242">
        <v>2023</v>
      </c>
      <c r="B242" s="1">
        <v>44986</v>
      </c>
      <c r="C242" t="s">
        <v>22</v>
      </c>
      <c r="D242" t="s">
        <v>21</v>
      </c>
      <c r="E242" t="s">
        <v>20</v>
      </c>
      <c r="J242">
        <v>65856</v>
      </c>
      <c r="K242">
        <v>9935</v>
      </c>
    </row>
    <row r="243" spans="1:11" hidden="1" x14ac:dyDescent="0.2">
      <c r="A243">
        <v>2023</v>
      </c>
      <c r="B243" s="1">
        <v>45017</v>
      </c>
      <c r="C243" t="s">
        <v>11</v>
      </c>
      <c r="D243" t="s">
        <v>12</v>
      </c>
      <c r="E243" t="s">
        <v>13</v>
      </c>
      <c r="F243">
        <v>33261777</v>
      </c>
      <c r="G243">
        <v>1742</v>
      </c>
      <c r="H243">
        <v>32243272</v>
      </c>
      <c r="I243">
        <v>31916081</v>
      </c>
    </row>
    <row r="244" spans="1:11" hidden="1" x14ac:dyDescent="0.2">
      <c r="A244">
        <v>2023</v>
      </c>
      <c r="B244" s="1">
        <v>45017</v>
      </c>
      <c r="C244" t="s">
        <v>11</v>
      </c>
      <c r="D244" t="s">
        <v>14</v>
      </c>
      <c r="E244" t="s">
        <v>13</v>
      </c>
      <c r="F244">
        <v>185151583</v>
      </c>
      <c r="G244">
        <v>64149</v>
      </c>
    </row>
    <row r="245" spans="1:11" hidden="1" x14ac:dyDescent="0.2">
      <c r="A245">
        <v>2023</v>
      </c>
      <c r="B245" s="1">
        <v>45017</v>
      </c>
      <c r="C245" t="s">
        <v>11</v>
      </c>
      <c r="D245" t="s">
        <v>14</v>
      </c>
      <c r="E245" t="s">
        <v>20</v>
      </c>
      <c r="F245">
        <v>44918440</v>
      </c>
      <c r="G245">
        <v>20138</v>
      </c>
    </row>
    <row r="246" spans="1:11" hidden="1" x14ac:dyDescent="0.2">
      <c r="A246">
        <v>2023</v>
      </c>
      <c r="B246" s="1">
        <v>45017</v>
      </c>
      <c r="C246" t="s">
        <v>11</v>
      </c>
      <c r="D246" t="s">
        <v>15</v>
      </c>
      <c r="E246" t="s">
        <v>16</v>
      </c>
      <c r="J246">
        <v>547076</v>
      </c>
      <c r="K246">
        <v>206482</v>
      </c>
    </row>
    <row r="247" spans="1:11" hidden="1" x14ac:dyDescent="0.2">
      <c r="A247">
        <v>2023</v>
      </c>
      <c r="B247" s="1">
        <v>45017</v>
      </c>
      <c r="C247" t="s">
        <v>11</v>
      </c>
      <c r="D247" t="s">
        <v>17</v>
      </c>
      <c r="E247" t="s">
        <v>13</v>
      </c>
      <c r="F247">
        <v>49184508</v>
      </c>
      <c r="G247">
        <v>61042</v>
      </c>
      <c r="H247">
        <v>28262721</v>
      </c>
      <c r="I247">
        <v>17618862</v>
      </c>
    </row>
    <row r="248" spans="1:11" hidden="1" x14ac:dyDescent="0.2">
      <c r="A248">
        <v>2023</v>
      </c>
      <c r="B248" s="1">
        <v>45017</v>
      </c>
      <c r="C248" t="s">
        <v>11</v>
      </c>
      <c r="D248" t="s">
        <v>18</v>
      </c>
      <c r="E248" t="s">
        <v>13</v>
      </c>
      <c r="F248">
        <v>177169679</v>
      </c>
      <c r="G248">
        <v>246884</v>
      </c>
    </row>
    <row r="249" spans="1:11" hidden="1" x14ac:dyDescent="0.2">
      <c r="A249">
        <v>2023</v>
      </c>
      <c r="B249" s="1">
        <v>45017</v>
      </c>
      <c r="C249" t="s">
        <v>11</v>
      </c>
      <c r="D249" t="s">
        <v>19</v>
      </c>
      <c r="E249" t="s">
        <v>13</v>
      </c>
      <c r="G249">
        <v>869185</v>
      </c>
    </row>
    <row r="250" spans="1:11" hidden="1" x14ac:dyDescent="0.2">
      <c r="A250">
        <v>2023</v>
      </c>
      <c r="B250" s="1">
        <v>45017</v>
      </c>
      <c r="C250" t="s">
        <v>11</v>
      </c>
      <c r="D250" t="s">
        <v>19</v>
      </c>
      <c r="E250" t="s">
        <v>20</v>
      </c>
      <c r="G250">
        <v>8986</v>
      </c>
    </row>
    <row r="251" spans="1:11" hidden="1" x14ac:dyDescent="0.2">
      <c r="A251">
        <v>2023</v>
      </c>
      <c r="B251" s="1">
        <v>45017</v>
      </c>
      <c r="C251" t="s">
        <v>11</v>
      </c>
      <c r="D251" t="s">
        <v>21</v>
      </c>
      <c r="E251" t="s">
        <v>16</v>
      </c>
      <c r="J251">
        <v>2392677</v>
      </c>
      <c r="K251">
        <v>490890</v>
      </c>
    </row>
    <row r="252" spans="1:11" hidden="1" x14ac:dyDescent="0.2">
      <c r="A252">
        <v>2023</v>
      </c>
      <c r="B252" s="1">
        <v>45017</v>
      </c>
      <c r="C252" t="s">
        <v>11</v>
      </c>
      <c r="D252" t="s">
        <v>21</v>
      </c>
      <c r="E252" t="s">
        <v>20</v>
      </c>
      <c r="J252">
        <v>594842</v>
      </c>
      <c r="K252">
        <v>66892</v>
      </c>
    </row>
    <row r="253" spans="1:11" x14ac:dyDescent="0.2">
      <c r="A253">
        <v>2023</v>
      </c>
      <c r="B253" s="1">
        <v>45017</v>
      </c>
      <c r="C253" t="s">
        <v>22</v>
      </c>
      <c r="D253" t="s">
        <v>12</v>
      </c>
      <c r="E253" t="s">
        <v>13</v>
      </c>
      <c r="F253">
        <v>7188284</v>
      </c>
      <c r="G253">
        <v>90</v>
      </c>
      <c r="H253">
        <v>6782122</v>
      </c>
      <c r="I253">
        <v>6863553</v>
      </c>
    </row>
    <row r="254" spans="1:11" x14ac:dyDescent="0.2">
      <c r="A254">
        <v>2023</v>
      </c>
      <c r="B254" s="1">
        <v>45017</v>
      </c>
      <c r="C254" t="s">
        <v>22</v>
      </c>
      <c r="D254" t="s">
        <v>14</v>
      </c>
      <c r="E254" t="s">
        <v>13</v>
      </c>
      <c r="F254">
        <v>138355856</v>
      </c>
      <c r="G254">
        <v>43327</v>
      </c>
    </row>
    <row r="255" spans="1:11" x14ac:dyDescent="0.2">
      <c r="A255">
        <v>2023</v>
      </c>
      <c r="B255" s="1">
        <v>45017</v>
      </c>
      <c r="C255" t="s">
        <v>22</v>
      </c>
      <c r="D255" t="s">
        <v>14</v>
      </c>
      <c r="E255" t="s">
        <v>20</v>
      </c>
      <c r="F255">
        <v>10650423</v>
      </c>
      <c r="G255">
        <v>3699</v>
      </c>
    </row>
    <row r="256" spans="1:11" x14ac:dyDescent="0.2">
      <c r="A256">
        <v>2023</v>
      </c>
      <c r="B256" s="1">
        <v>45017</v>
      </c>
      <c r="C256" t="s">
        <v>22</v>
      </c>
      <c r="D256" t="s">
        <v>15</v>
      </c>
      <c r="E256" t="s">
        <v>16</v>
      </c>
      <c r="J256">
        <v>33987</v>
      </c>
      <c r="K256">
        <v>14750</v>
      </c>
    </row>
    <row r="257" spans="1:11" x14ac:dyDescent="0.2">
      <c r="A257">
        <v>2023</v>
      </c>
      <c r="B257" s="1">
        <v>45017</v>
      </c>
      <c r="C257" t="s">
        <v>22</v>
      </c>
      <c r="D257" t="s">
        <v>17</v>
      </c>
      <c r="E257" t="s">
        <v>13</v>
      </c>
      <c r="F257">
        <v>58367525</v>
      </c>
      <c r="G257">
        <v>85918</v>
      </c>
      <c r="H257">
        <v>22935041</v>
      </c>
      <c r="I257">
        <v>33790222</v>
      </c>
    </row>
    <row r="258" spans="1:11" x14ac:dyDescent="0.2">
      <c r="A258">
        <v>2023</v>
      </c>
      <c r="B258" s="1">
        <v>45017</v>
      </c>
      <c r="C258" t="s">
        <v>22</v>
      </c>
      <c r="D258" t="s">
        <v>17</v>
      </c>
      <c r="E258" t="s">
        <v>20</v>
      </c>
      <c r="F258">
        <v>12700159</v>
      </c>
      <c r="G258">
        <v>16096</v>
      </c>
      <c r="H258">
        <v>3360463</v>
      </c>
      <c r="I258">
        <v>5056596</v>
      </c>
    </row>
    <row r="259" spans="1:11" x14ac:dyDescent="0.2">
      <c r="A259">
        <v>2023</v>
      </c>
      <c r="B259" s="1">
        <v>45017</v>
      </c>
      <c r="C259" t="s">
        <v>22</v>
      </c>
      <c r="D259" t="s">
        <v>18</v>
      </c>
      <c r="E259" t="s">
        <v>13</v>
      </c>
      <c r="F259">
        <v>143721325</v>
      </c>
      <c r="G259">
        <v>232981</v>
      </c>
    </row>
    <row r="260" spans="1:11" x14ac:dyDescent="0.2">
      <c r="A260">
        <v>2023</v>
      </c>
      <c r="B260" s="1">
        <v>45017</v>
      </c>
      <c r="C260" t="s">
        <v>22</v>
      </c>
      <c r="D260" t="s">
        <v>18</v>
      </c>
      <c r="E260" t="s">
        <v>20</v>
      </c>
      <c r="F260">
        <v>3629546</v>
      </c>
      <c r="G260">
        <v>31440</v>
      </c>
    </row>
    <row r="261" spans="1:11" x14ac:dyDescent="0.2">
      <c r="A261">
        <v>2023</v>
      </c>
      <c r="B261" s="1">
        <v>45017</v>
      </c>
      <c r="C261" t="s">
        <v>22</v>
      </c>
      <c r="D261" t="s">
        <v>19</v>
      </c>
      <c r="E261" t="s">
        <v>13</v>
      </c>
      <c r="G261">
        <v>208206</v>
      </c>
    </row>
    <row r="262" spans="1:11" x14ac:dyDescent="0.2">
      <c r="A262">
        <v>2023</v>
      </c>
      <c r="B262" s="1">
        <v>45017</v>
      </c>
      <c r="C262" t="s">
        <v>22</v>
      </c>
      <c r="D262" t="s">
        <v>19</v>
      </c>
      <c r="E262" t="s">
        <v>20</v>
      </c>
      <c r="G262">
        <v>4600</v>
      </c>
    </row>
    <row r="263" spans="1:11" x14ac:dyDescent="0.2">
      <c r="A263">
        <v>2023</v>
      </c>
      <c r="B263" s="1">
        <v>45017</v>
      </c>
      <c r="C263" t="s">
        <v>22</v>
      </c>
      <c r="D263" t="s">
        <v>21</v>
      </c>
      <c r="E263" t="s">
        <v>16</v>
      </c>
      <c r="J263">
        <v>275574</v>
      </c>
      <c r="K263">
        <v>61434</v>
      </c>
    </row>
    <row r="264" spans="1:11" x14ac:dyDescent="0.2">
      <c r="A264">
        <v>2023</v>
      </c>
      <c r="B264" s="1">
        <v>45017</v>
      </c>
      <c r="C264" t="s">
        <v>22</v>
      </c>
      <c r="D264" t="s">
        <v>21</v>
      </c>
      <c r="E264" t="s">
        <v>20</v>
      </c>
      <c r="J264">
        <v>85517</v>
      </c>
      <c r="K264">
        <v>15085</v>
      </c>
    </row>
    <row r="265" spans="1:11" hidden="1" x14ac:dyDescent="0.2">
      <c r="A265">
        <v>2023</v>
      </c>
      <c r="B265" s="1">
        <v>45047</v>
      </c>
      <c r="C265" t="s">
        <v>11</v>
      </c>
      <c r="D265" t="s">
        <v>12</v>
      </c>
      <c r="E265" t="s">
        <v>13</v>
      </c>
      <c r="F265">
        <v>33805357</v>
      </c>
      <c r="G265">
        <v>1235</v>
      </c>
      <c r="H265">
        <v>32928085</v>
      </c>
      <c r="I265">
        <v>32625837</v>
      </c>
    </row>
    <row r="266" spans="1:11" hidden="1" x14ac:dyDescent="0.2">
      <c r="A266">
        <v>2023</v>
      </c>
      <c r="B266" s="1">
        <v>45047</v>
      </c>
      <c r="C266" t="s">
        <v>11</v>
      </c>
      <c r="D266" t="s">
        <v>14</v>
      </c>
      <c r="E266" t="s">
        <v>13</v>
      </c>
      <c r="F266">
        <v>300845562</v>
      </c>
      <c r="G266">
        <v>93586</v>
      </c>
    </row>
    <row r="267" spans="1:11" hidden="1" x14ac:dyDescent="0.2">
      <c r="A267">
        <v>2023</v>
      </c>
      <c r="B267" s="1">
        <v>45047</v>
      </c>
      <c r="C267" t="s">
        <v>11</v>
      </c>
      <c r="D267" t="s">
        <v>14</v>
      </c>
      <c r="E267" t="s">
        <v>20</v>
      </c>
      <c r="F267">
        <v>45247597</v>
      </c>
      <c r="G267">
        <v>18625</v>
      </c>
    </row>
    <row r="268" spans="1:11" hidden="1" x14ac:dyDescent="0.2">
      <c r="A268">
        <v>2023</v>
      </c>
      <c r="B268" s="1">
        <v>45047</v>
      </c>
      <c r="C268" t="s">
        <v>11</v>
      </c>
      <c r="D268" t="s">
        <v>15</v>
      </c>
      <c r="E268" t="s">
        <v>16</v>
      </c>
      <c r="J268">
        <v>680609</v>
      </c>
      <c r="K268">
        <v>256015</v>
      </c>
    </row>
    <row r="269" spans="1:11" hidden="1" x14ac:dyDescent="0.2">
      <c r="A269">
        <v>2023</v>
      </c>
      <c r="B269" s="1">
        <v>45047</v>
      </c>
      <c r="C269" t="s">
        <v>11</v>
      </c>
      <c r="D269" t="s">
        <v>17</v>
      </c>
      <c r="E269" t="s">
        <v>13</v>
      </c>
      <c r="F269">
        <v>50194894</v>
      </c>
      <c r="G269">
        <v>59539</v>
      </c>
      <c r="H269">
        <v>25547285</v>
      </c>
      <c r="I269">
        <v>16721076</v>
      </c>
    </row>
    <row r="270" spans="1:11" hidden="1" x14ac:dyDescent="0.2">
      <c r="A270">
        <v>2023</v>
      </c>
      <c r="B270" s="1">
        <v>45047</v>
      </c>
      <c r="C270" t="s">
        <v>11</v>
      </c>
      <c r="D270" t="s">
        <v>18</v>
      </c>
      <c r="E270" t="s">
        <v>13</v>
      </c>
      <c r="F270">
        <v>177549379</v>
      </c>
      <c r="G270">
        <v>261776</v>
      </c>
    </row>
    <row r="271" spans="1:11" hidden="1" x14ac:dyDescent="0.2">
      <c r="A271">
        <v>2023</v>
      </c>
      <c r="B271" s="1">
        <v>45047</v>
      </c>
      <c r="C271" t="s">
        <v>11</v>
      </c>
      <c r="D271" t="s">
        <v>19</v>
      </c>
      <c r="E271" t="s">
        <v>13</v>
      </c>
      <c r="G271">
        <v>834280</v>
      </c>
    </row>
    <row r="272" spans="1:11" hidden="1" x14ac:dyDescent="0.2">
      <c r="A272">
        <v>2023</v>
      </c>
      <c r="B272" s="1">
        <v>45047</v>
      </c>
      <c r="C272" t="s">
        <v>11</v>
      </c>
      <c r="D272" t="s">
        <v>19</v>
      </c>
      <c r="E272" t="s">
        <v>20</v>
      </c>
      <c r="G272">
        <v>10174</v>
      </c>
    </row>
    <row r="273" spans="1:11" hidden="1" x14ac:dyDescent="0.2">
      <c r="A273">
        <v>2023</v>
      </c>
      <c r="B273" s="1">
        <v>45047</v>
      </c>
      <c r="C273" t="s">
        <v>11</v>
      </c>
      <c r="D273" t="s">
        <v>21</v>
      </c>
      <c r="E273" t="s">
        <v>16</v>
      </c>
      <c r="J273">
        <v>264859</v>
      </c>
      <c r="K273">
        <v>526282</v>
      </c>
    </row>
    <row r="274" spans="1:11" hidden="1" x14ac:dyDescent="0.2">
      <c r="A274">
        <v>2023</v>
      </c>
      <c r="B274" s="1">
        <v>45047</v>
      </c>
      <c r="C274" t="s">
        <v>11</v>
      </c>
      <c r="D274" t="s">
        <v>21</v>
      </c>
      <c r="E274" t="s">
        <v>20</v>
      </c>
      <c r="J274">
        <v>771665</v>
      </c>
      <c r="K274">
        <v>129031</v>
      </c>
    </row>
    <row r="275" spans="1:11" x14ac:dyDescent="0.2">
      <c r="A275">
        <v>2023</v>
      </c>
      <c r="B275" s="1">
        <v>45047</v>
      </c>
      <c r="C275" t="s">
        <v>22</v>
      </c>
      <c r="D275" t="s">
        <v>12</v>
      </c>
      <c r="E275" t="s">
        <v>13</v>
      </c>
      <c r="F275">
        <v>10554844</v>
      </c>
      <c r="G275">
        <v>87</v>
      </c>
      <c r="H275">
        <v>10012137</v>
      </c>
      <c r="I275">
        <v>10137848</v>
      </c>
    </row>
    <row r="276" spans="1:11" x14ac:dyDescent="0.2">
      <c r="A276">
        <v>2023</v>
      </c>
      <c r="B276" s="1">
        <v>45047</v>
      </c>
      <c r="C276" t="s">
        <v>22</v>
      </c>
      <c r="D276" t="s">
        <v>14</v>
      </c>
      <c r="E276" t="s">
        <v>13</v>
      </c>
      <c r="F276">
        <v>175539934</v>
      </c>
      <c r="G276">
        <v>68757</v>
      </c>
    </row>
    <row r="277" spans="1:11" x14ac:dyDescent="0.2">
      <c r="A277">
        <v>2023</v>
      </c>
      <c r="B277" s="1">
        <v>45047</v>
      </c>
      <c r="C277" t="s">
        <v>22</v>
      </c>
      <c r="D277" t="s">
        <v>14</v>
      </c>
      <c r="E277" t="s">
        <v>20</v>
      </c>
      <c r="F277">
        <v>15802364</v>
      </c>
      <c r="G277">
        <v>5301</v>
      </c>
    </row>
    <row r="278" spans="1:11" x14ac:dyDescent="0.2">
      <c r="A278">
        <v>2023</v>
      </c>
      <c r="B278" s="1">
        <v>45047</v>
      </c>
      <c r="C278" t="s">
        <v>22</v>
      </c>
      <c r="D278" t="s">
        <v>15</v>
      </c>
      <c r="E278" t="s">
        <v>16</v>
      </c>
      <c r="J278">
        <v>43885</v>
      </c>
      <c r="K278">
        <v>18963</v>
      </c>
    </row>
    <row r="279" spans="1:11" x14ac:dyDescent="0.2">
      <c r="A279">
        <v>2023</v>
      </c>
      <c r="B279" s="1">
        <v>45047</v>
      </c>
      <c r="C279" t="s">
        <v>22</v>
      </c>
      <c r="D279" t="s">
        <v>17</v>
      </c>
      <c r="E279" t="s">
        <v>13</v>
      </c>
      <c r="F279">
        <v>63446502</v>
      </c>
      <c r="G279">
        <v>76699</v>
      </c>
      <c r="H279">
        <v>21742397</v>
      </c>
      <c r="I279">
        <v>33895244</v>
      </c>
    </row>
    <row r="280" spans="1:11" x14ac:dyDescent="0.2">
      <c r="A280">
        <v>2023</v>
      </c>
      <c r="B280" s="1">
        <v>45047</v>
      </c>
      <c r="C280" t="s">
        <v>22</v>
      </c>
      <c r="D280" t="s">
        <v>17</v>
      </c>
      <c r="E280" t="s">
        <v>20</v>
      </c>
      <c r="F280">
        <v>15278097</v>
      </c>
      <c r="G280">
        <v>15991</v>
      </c>
      <c r="H280">
        <v>3854070</v>
      </c>
      <c r="I280">
        <v>6053348</v>
      </c>
    </row>
    <row r="281" spans="1:11" x14ac:dyDescent="0.2">
      <c r="A281">
        <v>2023</v>
      </c>
      <c r="B281" s="1">
        <v>45047</v>
      </c>
      <c r="C281" t="s">
        <v>22</v>
      </c>
      <c r="D281" t="s">
        <v>18</v>
      </c>
      <c r="E281" t="s">
        <v>13</v>
      </c>
      <c r="F281">
        <v>177869529</v>
      </c>
      <c r="G281">
        <v>340127</v>
      </c>
    </row>
    <row r="282" spans="1:11" x14ac:dyDescent="0.2">
      <c r="A282">
        <v>2023</v>
      </c>
      <c r="B282" s="1">
        <v>45047</v>
      </c>
      <c r="C282" t="s">
        <v>22</v>
      </c>
      <c r="D282" t="s">
        <v>18</v>
      </c>
      <c r="E282" t="s">
        <v>20</v>
      </c>
      <c r="F282">
        <v>6376767</v>
      </c>
      <c r="G282">
        <v>44889</v>
      </c>
    </row>
    <row r="283" spans="1:11" x14ac:dyDescent="0.2">
      <c r="A283">
        <v>2023</v>
      </c>
      <c r="B283" s="1">
        <v>45047</v>
      </c>
      <c r="C283" t="s">
        <v>22</v>
      </c>
      <c r="D283" t="s">
        <v>19</v>
      </c>
      <c r="E283" t="s">
        <v>13</v>
      </c>
      <c r="G283">
        <v>185416</v>
      </c>
    </row>
    <row r="284" spans="1:11" x14ac:dyDescent="0.2">
      <c r="A284">
        <v>2023</v>
      </c>
      <c r="B284" s="1">
        <v>45047</v>
      </c>
      <c r="C284" t="s">
        <v>22</v>
      </c>
      <c r="D284" t="s">
        <v>19</v>
      </c>
      <c r="E284" t="s">
        <v>20</v>
      </c>
      <c r="G284">
        <v>2763</v>
      </c>
    </row>
    <row r="285" spans="1:11" x14ac:dyDescent="0.2">
      <c r="A285">
        <v>2023</v>
      </c>
      <c r="B285" s="1">
        <v>45047</v>
      </c>
      <c r="C285" t="s">
        <v>22</v>
      </c>
      <c r="D285" t="s">
        <v>21</v>
      </c>
      <c r="E285" t="s">
        <v>16</v>
      </c>
      <c r="J285">
        <v>303477</v>
      </c>
      <c r="K285">
        <v>68936</v>
      </c>
    </row>
    <row r="286" spans="1:11" x14ac:dyDescent="0.2">
      <c r="A286">
        <v>2023</v>
      </c>
      <c r="B286" s="1">
        <v>45047</v>
      </c>
      <c r="C286" t="s">
        <v>22</v>
      </c>
      <c r="D286" t="s">
        <v>21</v>
      </c>
      <c r="E286" t="s">
        <v>20</v>
      </c>
      <c r="J286">
        <v>103860</v>
      </c>
      <c r="K286">
        <v>19328</v>
      </c>
    </row>
    <row r="287" spans="1:11" hidden="1" x14ac:dyDescent="0.2">
      <c r="A287">
        <v>2023</v>
      </c>
      <c r="B287" s="1">
        <v>45078</v>
      </c>
      <c r="C287" t="s">
        <v>11</v>
      </c>
      <c r="D287" t="s">
        <v>12</v>
      </c>
      <c r="E287" t="s">
        <v>13</v>
      </c>
      <c r="F287">
        <v>33828669</v>
      </c>
      <c r="G287">
        <v>1261</v>
      </c>
      <c r="H287">
        <v>32941634</v>
      </c>
      <c r="I287">
        <v>32597267</v>
      </c>
    </row>
    <row r="288" spans="1:11" hidden="1" x14ac:dyDescent="0.2">
      <c r="A288">
        <v>2023</v>
      </c>
      <c r="B288" s="1">
        <v>45078</v>
      </c>
      <c r="C288" t="s">
        <v>11</v>
      </c>
      <c r="D288" t="s">
        <v>14</v>
      </c>
      <c r="E288" t="s">
        <v>13</v>
      </c>
      <c r="F288">
        <v>201456624</v>
      </c>
      <c r="G288">
        <v>68308</v>
      </c>
    </row>
    <row r="289" spans="1:11" hidden="1" x14ac:dyDescent="0.2">
      <c r="A289">
        <v>2023</v>
      </c>
      <c r="B289" s="1">
        <v>45078</v>
      </c>
      <c r="C289" t="s">
        <v>11</v>
      </c>
      <c r="D289" t="s">
        <v>14</v>
      </c>
      <c r="E289" t="s">
        <v>20</v>
      </c>
      <c r="F289">
        <v>24305476</v>
      </c>
      <c r="G289">
        <v>12088</v>
      </c>
    </row>
    <row r="290" spans="1:11" hidden="1" x14ac:dyDescent="0.2">
      <c r="A290">
        <v>2023</v>
      </c>
      <c r="B290" s="1">
        <v>45078</v>
      </c>
      <c r="C290" t="s">
        <v>11</v>
      </c>
      <c r="D290" t="s">
        <v>15</v>
      </c>
      <c r="E290" t="s">
        <v>16</v>
      </c>
      <c r="J290">
        <v>819762</v>
      </c>
      <c r="K290">
        <v>303568</v>
      </c>
    </row>
    <row r="291" spans="1:11" hidden="1" x14ac:dyDescent="0.2">
      <c r="A291">
        <v>2023</v>
      </c>
      <c r="B291" s="1">
        <v>45078</v>
      </c>
      <c r="C291" t="s">
        <v>11</v>
      </c>
      <c r="D291" t="s">
        <v>17</v>
      </c>
      <c r="E291" t="s">
        <v>13</v>
      </c>
      <c r="F291">
        <v>37647263</v>
      </c>
      <c r="G291">
        <v>39345</v>
      </c>
      <c r="H291">
        <v>17163453</v>
      </c>
      <c r="I291">
        <v>12155251</v>
      </c>
    </row>
    <row r="292" spans="1:11" hidden="1" x14ac:dyDescent="0.2">
      <c r="A292">
        <v>2023</v>
      </c>
      <c r="B292" s="1">
        <v>45078</v>
      </c>
      <c r="C292" t="s">
        <v>11</v>
      </c>
      <c r="D292" t="s">
        <v>18</v>
      </c>
      <c r="E292" t="s">
        <v>13</v>
      </c>
      <c r="F292">
        <v>172300123</v>
      </c>
      <c r="G292">
        <v>254309</v>
      </c>
    </row>
    <row r="293" spans="1:11" hidden="1" x14ac:dyDescent="0.2">
      <c r="A293">
        <v>2023</v>
      </c>
      <c r="B293" s="1">
        <v>45078</v>
      </c>
      <c r="C293" t="s">
        <v>11</v>
      </c>
      <c r="D293" t="s">
        <v>19</v>
      </c>
      <c r="E293" t="s">
        <v>13</v>
      </c>
      <c r="G293">
        <v>837304</v>
      </c>
    </row>
    <row r="294" spans="1:11" hidden="1" x14ac:dyDescent="0.2">
      <c r="A294">
        <v>2023</v>
      </c>
      <c r="B294" s="1">
        <v>45078</v>
      </c>
      <c r="C294" t="s">
        <v>11</v>
      </c>
      <c r="D294" t="s">
        <v>19</v>
      </c>
      <c r="E294" t="s">
        <v>20</v>
      </c>
      <c r="G294">
        <v>12142</v>
      </c>
    </row>
    <row r="295" spans="1:11" hidden="1" x14ac:dyDescent="0.2">
      <c r="A295">
        <v>2023</v>
      </c>
      <c r="B295" s="1">
        <v>45078</v>
      </c>
      <c r="C295" t="s">
        <v>11</v>
      </c>
      <c r="D295" t="s">
        <v>21</v>
      </c>
      <c r="E295" t="s">
        <v>16</v>
      </c>
      <c r="J295">
        <v>2859044</v>
      </c>
      <c r="K295">
        <v>562219</v>
      </c>
    </row>
    <row r="296" spans="1:11" hidden="1" x14ac:dyDescent="0.2">
      <c r="A296">
        <v>2023</v>
      </c>
      <c r="B296" s="1">
        <v>45078</v>
      </c>
      <c r="C296" t="s">
        <v>11</v>
      </c>
      <c r="D296" t="s">
        <v>21</v>
      </c>
      <c r="E296" t="s">
        <v>20</v>
      </c>
      <c r="J296">
        <v>885872</v>
      </c>
      <c r="K296">
        <v>160001</v>
      </c>
    </row>
    <row r="297" spans="1:11" x14ac:dyDescent="0.2">
      <c r="A297">
        <v>2023</v>
      </c>
      <c r="B297" s="1">
        <v>45078</v>
      </c>
      <c r="C297" t="s">
        <v>22</v>
      </c>
      <c r="D297" t="s">
        <v>12</v>
      </c>
      <c r="E297" t="s">
        <v>13</v>
      </c>
      <c r="F297">
        <v>6735701</v>
      </c>
      <c r="G297">
        <v>78</v>
      </c>
      <c r="H297">
        <v>6330364</v>
      </c>
      <c r="I297">
        <v>6417084</v>
      </c>
    </row>
    <row r="298" spans="1:11" x14ac:dyDescent="0.2">
      <c r="A298">
        <v>2023</v>
      </c>
      <c r="B298" s="1">
        <v>45078</v>
      </c>
      <c r="C298" t="s">
        <v>22</v>
      </c>
      <c r="D298" t="s">
        <v>14</v>
      </c>
      <c r="E298" t="s">
        <v>13</v>
      </c>
      <c r="F298">
        <v>123568517</v>
      </c>
      <c r="G298">
        <v>47993</v>
      </c>
    </row>
    <row r="299" spans="1:11" x14ac:dyDescent="0.2">
      <c r="A299">
        <v>2023</v>
      </c>
      <c r="B299" s="1">
        <v>45078</v>
      </c>
      <c r="C299" t="s">
        <v>22</v>
      </c>
      <c r="D299" t="s">
        <v>14</v>
      </c>
      <c r="E299" t="s">
        <v>20</v>
      </c>
      <c r="F299">
        <v>26722842</v>
      </c>
      <c r="G299">
        <v>7610</v>
      </c>
    </row>
    <row r="300" spans="1:11" x14ac:dyDescent="0.2">
      <c r="A300">
        <v>2023</v>
      </c>
      <c r="B300" s="1">
        <v>45078</v>
      </c>
      <c r="C300" t="s">
        <v>22</v>
      </c>
      <c r="D300" t="s">
        <v>15</v>
      </c>
      <c r="E300" t="s">
        <v>16</v>
      </c>
      <c r="J300">
        <v>53487</v>
      </c>
      <c r="K300">
        <v>23245</v>
      </c>
    </row>
    <row r="301" spans="1:11" x14ac:dyDescent="0.2">
      <c r="A301">
        <v>2023</v>
      </c>
      <c r="B301" s="1">
        <v>45078</v>
      </c>
      <c r="C301" t="s">
        <v>22</v>
      </c>
      <c r="D301" t="s">
        <v>17</v>
      </c>
      <c r="E301" t="s">
        <v>13</v>
      </c>
      <c r="F301">
        <v>44145663</v>
      </c>
      <c r="G301">
        <v>51006</v>
      </c>
      <c r="H301">
        <v>13041496</v>
      </c>
      <c r="I301">
        <v>20591267</v>
      </c>
    </row>
    <row r="302" spans="1:11" x14ac:dyDescent="0.2">
      <c r="A302">
        <v>2023</v>
      </c>
      <c r="B302" s="1">
        <v>45078</v>
      </c>
      <c r="C302" t="s">
        <v>22</v>
      </c>
      <c r="D302" t="s">
        <v>17</v>
      </c>
      <c r="E302" t="s">
        <v>20</v>
      </c>
      <c r="F302">
        <v>9924125</v>
      </c>
      <c r="G302">
        <v>10363</v>
      </c>
      <c r="H302">
        <v>2016215</v>
      </c>
      <c r="I302">
        <v>3162058</v>
      </c>
    </row>
    <row r="303" spans="1:11" x14ac:dyDescent="0.2">
      <c r="A303">
        <v>2023</v>
      </c>
      <c r="B303" s="1">
        <v>45078</v>
      </c>
      <c r="C303" t="s">
        <v>22</v>
      </c>
      <c r="D303" t="s">
        <v>18</v>
      </c>
      <c r="E303" t="s">
        <v>13</v>
      </c>
      <c r="F303">
        <v>187017706</v>
      </c>
      <c r="G303">
        <v>335713</v>
      </c>
    </row>
    <row r="304" spans="1:11" x14ac:dyDescent="0.2">
      <c r="A304">
        <v>2023</v>
      </c>
      <c r="B304" s="1">
        <v>45078</v>
      </c>
      <c r="C304" t="s">
        <v>22</v>
      </c>
      <c r="D304" t="s">
        <v>18</v>
      </c>
      <c r="E304" t="s">
        <v>20</v>
      </c>
      <c r="F304">
        <v>5980552</v>
      </c>
      <c r="G304">
        <v>43210</v>
      </c>
    </row>
    <row r="305" spans="1:11" x14ac:dyDescent="0.2">
      <c r="A305">
        <v>2023</v>
      </c>
      <c r="B305" s="1">
        <v>45078</v>
      </c>
      <c r="C305" t="s">
        <v>22</v>
      </c>
      <c r="D305" t="s">
        <v>19</v>
      </c>
      <c r="E305" t="s">
        <v>13</v>
      </c>
      <c r="G305">
        <v>204713</v>
      </c>
    </row>
    <row r="306" spans="1:11" x14ac:dyDescent="0.2">
      <c r="A306">
        <v>2023</v>
      </c>
      <c r="B306" s="1">
        <v>45078</v>
      </c>
      <c r="C306" t="s">
        <v>22</v>
      </c>
      <c r="D306" t="s">
        <v>19</v>
      </c>
      <c r="E306" t="s">
        <v>20</v>
      </c>
      <c r="G306">
        <v>3329</v>
      </c>
    </row>
    <row r="307" spans="1:11" x14ac:dyDescent="0.2">
      <c r="A307">
        <v>2023</v>
      </c>
      <c r="B307" s="1">
        <v>45078</v>
      </c>
      <c r="C307" t="s">
        <v>22</v>
      </c>
      <c r="D307" t="s">
        <v>21</v>
      </c>
      <c r="E307" t="s">
        <v>16</v>
      </c>
      <c r="J307">
        <v>324020</v>
      </c>
      <c r="K307">
        <v>73371</v>
      </c>
    </row>
    <row r="308" spans="1:11" x14ac:dyDescent="0.2">
      <c r="A308">
        <v>2023</v>
      </c>
      <c r="B308" s="1">
        <v>45078</v>
      </c>
      <c r="C308" t="s">
        <v>22</v>
      </c>
      <c r="D308" t="s">
        <v>21</v>
      </c>
      <c r="E308" t="s">
        <v>20</v>
      </c>
      <c r="J308">
        <v>125676</v>
      </c>
      <c r="K308">
        <v>23144</v>
      </c>
    </row>
    <row r="309" spans="1:11" hidden="1" x14ac:dyDescent="0.2">
      <c r="A309">
        <v>2023</v>
      </c>
      <c r="B309" s="1">
        <v>45108</v>
      </c>
      <c r="C309" t="s">
        <v>11</v>
      </c>
      <c r="D309" t="s">
        <v>12</v>
      </c>
      <c r="E309" t="s">
        <v>13</v>
      </c>
      <c r="F309">
        <v>25905393</v>
      </c>
      <c r="G309">
        <v>675</v>
      </c>
      <c r="H309">
        <v>25199642</v>
      </c>
      <c r="I309">
        <v>24929568</v>
      </c>
    </row>
    <row r="310" spans="1:11" hidden="1" x14ac:dyDescent="0.2">
      <c r="A310">
        <v>2023</v>
      </c>
      <c r="B310" s="1">
        <v>45108</v>
      </c>
      <c r="C310" t="s">
        <v>11</v>
      </c>
      <c r="D310" t="s">
        <v>14</v>
      </c>
      <c r="E310" t="s">
        <v>13</v>
      </c>
      <c r="F310">
        <v>268816612</v>
      </c>
      <c r="G310">
        <v>83186</v>
      </c>
    </row>
    <row r="311" spans="1:11" hidden="1" x14ac:dyDescent="0.2">
      <c r="A311">
        <v>2023</v>
      </c>
      <c r="B311" s="1">
        <v>45108</v>
      </c>
      <c r="C311" t="s">
        <v>11</v>
      </c>
      <c r="D311" t="s">
        <v>14</v>
      </c>
      <c r="E311" t="s">
        <v>20</v>
      </c>
      <c r="F311">
        <v>12662640</v>
      </c>
      <c r="G311">
        <v>6309</v>
      </c>
    </row>
    <row r="312" spans="1:11" hidden="1" x14ac:dyDescent="0.2">
      <c r="A312">
        <v>2023</v>
      </c>
      <c r="B312" s="1">
        <v>45108</v>
      </c>
      <c r="C312" t="s">
        <v>11</v>
      </c>
      <c r="D312" t="s">
        <v>15</v>
      </c>
      <c r="E312" t="s">
        <v>16</v>
      </c>
      <c r="J312">
        <v>947767</v>
      </c>
      <c r="K312">
        <v>343533</v>
      </c>
    </row>
    <row r="313" spans="1:11" hidden="1" x14ac:dyDescent="0.2">
      <c r="A313">
        <v>2023</v>
      </c>
      <c r="B313" s="1">
        <v>45108</v>
      </c>
      <c r="C313" t="s">
        <v>11</v>
      </c>
      <c r="D313" t="s">
        <v>17</v>
      </c>
      <c r="E313" t="s">
        <v>13</v>
      </c>
      <c r="F313">
        <v>43519257</v>
      </c>
      <c r="G313">
        <v>52914</v>
      </c>
      <c r="H313">
        <v>20481577</v>
      </c>
      <c r="I313">
        <v>13618074</v>
      </c>
    </row>
    <row r="314" spans="1:11" hidden="1" x14ac:dyDescent="0.2">
      <c r="A314">
        <v>2023</v>
      </c>
      <c r="B314" s="1">
        <v>45108</v>
      </c>
      <c r="C314" t="s">
        <v>11</v>
      </c>
      <c r="D314" t="s">
        <v>18</v>
      </c>
      <c r="E314" t="s">
        <v>13</v>
      </c>
      <c r="F314">
        <v>190434184</v>
      </c>
      <c r="G314">
        <v>285506</v>
      </c>
    </row>
    <row r="315" spans="1:11" hidden="1" x14ac:dyDescent="0.2">
      <c r="A315">
        <v>2023</v>
      </c>
      <c r="B315" s="1">
        <v>45108</v>
      </c>
      <c r="C315" t="s">
        <v>11</v>
      </c>
      <c r="D315" t="s">
        <v>19</v>
      </c>
      <c r="E315" t="s">
        <v>13</v>
      </c>
      <c r="G315">
        <v>848158</v>
      </c>
    </row>
    <row r="316" spans="1:11" hidden="1" x14ac:dyDescent="0.2">
      <c r="A316">
        <v>2023</v>
      </c>
      <c r="B316" s="1">
        <v>45108</v>
      </c>
      <c r="C316" t="s">
        <v>11</v>
      </c>
      <c r="D316" t="s">
        <v>19</v>
      </c>
      <c r="E316" t="s">
        <v>20</v>
      </c>
      <c r="G316">
        <v>8654</v>
      </c>
    </row>
    <row r="317" spans="1:11" hidden="1" x14ac:dyDescent="0.2">
      <c r="A317">
        <v>2023</v>
      </c>
      <c r="B317" s="1">
        <v>45108</v>
      </c>
      <c r="C317" t="s">
        <v>11</v>
      </c>
      <c r="D317" t="s">
        <v>21</v>
      </c>
      <c r="E317" t="s">
        <v>16</v>
      </c>
      <c r="J317">
        <v>3205663</v>
      </c>
      <c r="K317">
        <v>613946</v>
      </c>
    </row>
    <row r="318" spans="1:11" hidden="1" x14ac:dyDescent="0.2">
      <c r="A318">
        <v>2023</v>
      </c>
      <c r="B318" s="1">
        <v>45108</v>
      </c>
      <c r="C318" t="s">
        <v>11</v>
      </c>
      <c r="D318" t="s">
        <v>21</v>
      </c>
      <c r="E318" t="s">
        <v>20</v>
      </c>
      <c r="J318">
        <v>966646</v>
      </c>
      <c r="K318">
        <v>183479</v>
      </c>
    </row>
    <row r="319" spans="1:11" x14ac:dyDescent="0.2">
      <c r="A319">
        <v>2023</v>
      </c>
      <c r="B319" s="1">
        <v>45108</v>
      </c>
      <c r="C319" t="s">
        <v>22</v>
      </c>
      <c r="D319" t="s">
        <v>12</v>
      </c>
      <c r="E319" t="s">
        <v>13</v>
      </c>
      <c r="F319">
        <v>12400881</v>
      </c>
      <c r="G319">
        <v>128</v>
      </c>
      <c r="H319">
        <v>10751501</v>
      </c>
      <c r="I319">
        <v>10939191</v>
      </c>
    </row>
    <row r="320" spans="1:11" x14ac:dyDescent="0.2">
      <c r="A320">
        <v>2023</v>
      </c>
      <c r="B320" s="1">
        <v>45108</v>
      </c>
      <c r="C320" t="s">
        <v>22</v>
      </c>
      <c r="D320" t="s">
        <v>14</v>
      </c>
      <c r="E320" t="s">
        <v>13</v>
      </c>
      <c r="F320">
        <v>120623331</v>
      </c>
      <c r="G320">
        <v>52129</v>
      </c>
    </row>
    <row r="321" spans="1:11" x14ac:dyDescent="0.2">
      <c r="A321">
        <v>2023</v>
      </c>
      <c r="B321" s="1">
        <v>45108</v>
      </c>
      <c r="C321" t="s">
        <v>22</v>
      </c>
      <c r="D321" t="s">
        <v>14</v>
      </c>
      <c r="E321" t="s">
        <v>20</v>
      </c>
      <c r="F321">
        <v>77</v>
      </c>
      <c r="G321">
        <v>6</v>
      </c>
    </row>
    <row r="322" spans="1:11" x14ac:dyDescent="0.2">
      <c r="A322">
        <v>2023</v>
      </c>
      <c r="B322" s="1">
        <v>45108</v>
      </c>
      <c r="C322" t="s">
        <v>22</v>
      </c>
      <c r="D322" t="s">
        <v>15</v>
      </c>
      <c r="E322" t="s">
        <v>16</v>
      </c>
      <c r="J322">
        <v>64759</v>
      </c>
      <c r="K322">
        <v>27815</v>
      </c>
    </row>
    <row r="323" spans="1:11" x14ac:dyDescent="0.2">
      <c r="A323">
        <v>2023</v>
      </c>
      <c r="B323" s="1">
        <v>45108</v>
      </c>
      <c r="C323" t="s">
        <v>22</v>
      </c>
      <c r="D323" t="s">
        <v>17</v>
      </c>
      <c r="E323" t="s">
        <v>13</v>
      </c>
      <c r="F323">
        <v>61098151</v>
      </c>
      <c r="G323">
        <v>73121</v>
      </c>
      <c r="H323">
        <v>21304514</v>
      </c>
      <c r="I323">
        <v>32919398</v>
      </c>
    </row>
    <row r="324" spans="1:11" x14ac:dyDescent="0.2">
      <c r="A324">
        <v>2023</v>
      </c>
      <c r="B324" s="1">
        <v>45108</v>
      </c>
      <c r="C324" t="s">
        <v>22</v>
      </c>
      <c r="D324" t="s">
        <v>17</v>
      </c>
      <c r="E324" t="s">
        <v>20</v>
      </c>
      <c r="F324">
        <v>12222803</v>
      </c>
      <c r="G324">
        <v>14518</v>
      </c>
      <c r="H324">
        <v>3024268</v>
      </c>
      <c r="I324">
        <v>4704175</v>
      </c>
    </row>
    <row r="325" spans="1:11" x14ac:dyDescent="0.2">
      <c r="A325">
        <v>2023</v>
      </c>
      <c r="B325" s="1">
        <v>45108</v>
      </c>
      <c r="C325" t="s">
        <v>22</v>
      </c>
      <c r="D325" t="s">
        <v>18</v>
      </c>
      <c r="E325" t="s">
        <v>13</v>
      </c>
      <c r="F325">
        <v>163363744</v>
      </c>
      <c r="G325">
        <v>330442</v>
      </c>
    </row>
    <row r="326" spans="1:11" x14ac:dyDescent="0.2">
      <c r="A326">
        <v>2023</v>
      </c>
      <c r="B326" s="1">
        <v>45108</v>
      </c>
      <c r="C326" t="s">
        <v>22</v>
      </c>
      <c r="D326" t="s">
        <v>18</v>
      </c>
      <c r="E326" t="s">
        <v>20</v>
      </c>
      <c r="F326">
        <v>6346255</v>
      </c>
      <c r="G326">
        <v>49315</v>
      </c>
    </row>
    <row r="327" spans="1:11" x14ac:dyDescent="0.2">
      <c r="A327">
        <v>2023</v>
      </c>
      <c r="B327" s="1">
        <v>45108</v>
      </c>
      <c r="C327" t="s">
        <v>22</v>
      </c>
      <c r="D327" t="s">
        <v>19</v>
      </c>
      <c r="E327" t="s">
        <v>13</v>
      </c>
      <c r="G327">
        <v>366807</v>
      </c>
    </row>
    <row r="328" spans="1:11" x14ac:dyDescent="0.2">
      <c r="A328">
        <v>2023</v>
      </c>
      <c r="B328" s="1">
        <v>45108</v>
      </c>
      <c r="C328" t="s">
        <v>22</v>
      </c>
      <c r="D328" t="s">
        <v>19</v>
      </c>
      <c r="E328" t="s">
        <v>20</v>
      </c>
      <c r="G328">
        <v>3339</v>
      </c>
    </row>
    <row r="329" spans="1:11" x14ac:dyDescent="0.2">
      <c r="A329">
        <v>2023</v>
      </c>
      <c r="B329" s="1">
        <v>45108</v>
      </c>
      <c r="C329" t="s">
        <v>22</v>
      </c>
      <c r="D329" t="s">
        <v>21</v>
      </c>
      <c r="E329" t="s">
        <v>16</v>
      </c>
      <c r="J329">
        <v>349429</v>
      </c>
      <c r="K329">
        <v>80401</v>
      </c>
    </row>
    <row r="330" spans="1:11" x14ac:dyDescent="0.2">
      <c r="A330">
        <v>2023</v>
      </c>
      <c r="B330" s="1">
        <v>45108</v>
      </c>
      <c r="C330" t="s">
        <v>22</v>
      </c>
      <c r="D330" t="s">
        <v>21</v>
      </c>
      <c r="E330" t="s">
        <v>20</v>
      </c>
      <c r="J330">
        <v>138212</v>
      </c>
      <c r="K330">
        <v>27596</v>
      </c>
    </row>
    <row r="331" spans="1:11" hidden="1" x14ac:dyDescent="0.2">
      <c r="A331">
        <v>2023</v>
      </c>
      <c r="B331" s="1">
        <v>45139</v>
      </c>
      <c r="C331" t="s">
        <v>11</v>
      </c>
      <c r="D331" t="s">
        <v>12</v>
      </c>
      <c r="E331" t="s">
        <v>13</v>
      </c>
      <c r="F331">
        <v>24993904</v>
      </c>
      <c r="G331">
        <v>2872</v>
      </c>
      <c r="H331">
        <v>24182337</v>
      </c>
      <c r="I331">
        <v>23900159</v>
      </c>
    </row>
    <row r="332" spans="1:11" hidden="1" x14ac:dyDescent="0.2">
      <c r="A332">
        <v>2023</v>
      </c>
      <c r="B332" s="1">
        <v>45139</v>
      </c>
      <c r="C332" t="s">
        <v>11</v>
      </c>
      <c r="D332" t="s">
        <v>14</v>
      </c>
      <c r="E332" t="s">
        <v>13</v>
      </c>
      <c r="F332">
        <v>203336203</v>
      </c>
      <c r="G332">
        <v>67716</v>
      </c>
    </row>
    <row r="333" spans="1:11" hidden="1" x14ac:dyDescent="0.2">
      <c r="A333">
        <v>2023</v>
      </c>
      <c r="B333" s="1">
        <v>45139</v>
      </c>
      <c r="C333" t="s">
        <v>11</v>
      </c>
      <c r="D333" t="s">
        <v>14</v>
      </c>
      <c r="E333" t="s">
        <v>20</v>
      </c>
      <c r="F333">
        <v>32498292</v>
      </c>
      <c r="G333">
        <v>15660</v>
      </c>
    </row>
    <row r="334" spans="1:11" hidden="1" x14ac:dyDescent="0.2">
      <c r="A334">
        <v>2023</v>
      </c>
      <c r="B334" s="1">
        <v>45139</v>
      </c>
      <c r="C334" t="s">
        <v>11</v>
      </c>
      <c r="D334" t="s">
        <v>15</v>
      </c>
      <c r="E334" t="s">
        <v>16</v>
      </c>
      <c r="J334">
        <v>1072562</v>
      </c>
      <c r="K334">
        <v>377710</v>
      </c>
    </row>
    <row r="335" spans="1:11" hidden="1" x14ac:dyDescent="0.2">
      <c r="A335">
        <v>2023</v>
      </c>
      <c r="B335" s="1">
        <v>45139</v>
      </c>
      <c r="C335" t="s">
        <v>11</v>
      </c>
      <c r="D335" t="s">
        <v>17</v>
      </c>
      <c r="E335" t="s">
        <v>13</v>
      </c>
      <c r="F335">
        <v>40221067</v>
      </c>
      <c r="G335">
        <v>52420</v>
      </c>
      <c r="H335">
        <v>19195324</v>
      </c>
      <c r="I335">
        <v>12763631</v>
      </c>
    </row>
    <row r="336" spans="1:11" hidden="1" x14ac:dyDescent="0.2">
      <c r="A336">
        <v>2023</v>
      </c>
      <c r="B336" s="1">
        <v>45139</v>
      </c>
      <c r="C336" t="s">
        <v>11</v>
      </c>
      <c r="D336" t="s">
        <v>18</v>
      </c>
      <c r="E336" t="s">
        <v>13</v>
      </c>
      <c r="F336">
        <v>196129349</v>
      </c>
      <c r="G336">
        <v>282302</v>
      </c>
    </row>
    <row r="337" spans="1:11" hidden="1" x14ac:dyDescent="0.2">
      <c r="A337">
        <v>2023</v>
      </c>
      <c r="B337" s="1">
        <v>45139</v>
      </c>
      <c r="C337" t="s">
        <v>11</v>
      </c>
      <c r="D337" t="s">
        <v>19</v>
      </c>
      <c r="E337" t="s">
        <v>13</v>
      </c>
      <c r="G337">
        <v>750605</v>
      </c>
    </row>
    <row r="338" spans="1:11" hidden="1" x14ac:dyDescent="0.2">
      <c r="A338">
        <v>2023</v>
      </c>
      <c r="B338" s="1">
        <v>45139</v>
      </c>
      <c r="C338" t="s">
        <v>11</v>
      </c>
      <c r="D338" t="s">
        <v>19</v>
      </c>
      <c r="E338" t="s">
        <v>20</v>
      </c>
      <c r="G338">
        <v>7208</v>
      </c>
    </row>
    <row r="339" spans="1:11" hidden="1" x14ac:dyDescent="0.2">
      <c r="A339">
        <v>2023</v>
      </c>
      <c r="B339" s="1">
        <v>45139</v>
      </c>
      <c r="C339" t="s">
        <v>11</v>
      </c>
      <c r="D339" t="s">
        <v>21</v>
      </c>
      <c r="E339" t="s">
        <v>16</v>
      </c>
      <c r="J339">
        <v>3426410</v>
      </c>
      <c r="K339">
        <v>639410</v>
      </c>
    </row>
    <row r="340" spans="1:11" hidden="1" x14ac:dyDescent="0.2">
      <c r="A340">
        <v>2023</v>
      </c>
      <c r="B340" s="1">
        <v>45139</v>
      </c>
      <c r="C340" t="s">
        <v>11</v>
      </c>
      <c r="D340" t="s">
        <v>21</v>
      </c>
      <c r="E340" t="s">
        <v>20</v>
      </c>
      <c r="J340">
        <v>1221790</v>
      </c>
      <c r="K340">
        <v>208032</v>
      </c>
    </row>
    <row r="341" spans="1:11" x14ac:dyDescent="0.2">
      <c r="A341">
        <v>2023</v>
      </c>
      <c r="B341" s="1">
        <v>45139</v>
      </c>
      <c r="C341" t="s">
        <v>22</v>
      </c>
      <c r="D341" t="s">
        <v>12</v>
      </c>
      <c r="E341" t="s">
        <v>13</v>
      </c>
      <c r="F341">
        <v>9713781</v>
      </c>
      <c r="G341">
        <v>124</v>
      </c>
      <c r="H341">
        <v>9125965</v>
      </c>
      <c r="I341">
        <v>9285344</v>
      </c>
    </row>
    <row r="342" spans="1:11" x14ac:dyDescent="0.2">
      <c r="A342">
        <v>2023</v>
      </c>
      <c r="B342" s="1">
        <v>45139</v>
      </c>
      <c r="C342" t="s">
        <v>22</v>
      </c>
      <c r="D342" t="s">
        <v>14</v>
      </c>
      <c r="E342" t="s">
        <v>13</v>
      </c>
      <c r="F342">
        <v>126439739</v>
      </c>
      <c r="G342">
        <v>50492</v>
      </c>
    </row>
    <row r="343" spans="1:11" x14ac:dyDescent="0.2">
      <c r="A343">
        <v>2023</v>
      </c>
      <c r="B343" s="1">
        <v>45139</v>
      </c>
      <c r="C343" t="s">
        <v>22</v>
      </c>
      <c r="D343" t="s">
        <v>14</v>
      </c>
      <c r="E343" t="s">
        <v>20</v>
      </c>
      <c r="F343">
        <v>33</v>
      </c>
      <c r="G343">
        <v>2</v>
      </c>
    </row>
    <row r="344" spans="1:11" x14ac:dyDescent="0.2">
      <c r="A344">
        <v>2023</v>
      </c>
      <c r="B344" s="1">
        <v>45139</v>
      </c>
      <c r="C344" t="s">
        <v>22</v>
      </c>
      <c r="D344" t="s">
        <v>15</v>
      </c>
      <c r="E344" t="s">
        <v>16</v>
      </c>
      <c r="J344">
        <v>73691</v>
      </c>
      <c r="K344">
        <v>31497</v>
      </c>
    </row>
    <row r="345" spans="1:11" x14ac:dyDescent="0.2">
      <c r="A345">
        <v>2023</v>
      </c>
      <c r="B345" s="1">
        <v>45139</v>
      </c>
      <c r="C345" t="s">
        <v>22</v>
      </c>
      <c r="D345" t="s">
        <v>17</v>
      </c>
      <c r="E345" t="s">
        <v>13</v>
      </c>
      <c r="F345">
        <v>57632468</v>
      </c>
      <c r="G345">
        <v>70099</v>
      </c>
      <c r="H345">
        <v>19212592</v>
      </c>
      <c r="I345">
        <v>31395106</v>
      </c>
    </row>
    <row r="346" spans="1:11" x14ac:dyDescent="0.2">
      <c r="A346">
        <v>2023</v>
      </c>
      <c r="B346" s="1">
        <v>45139</v>
      </c>
      <c r="C346" t="s">
        <v>22</v>
      </c>
      <c r="D346" t="s">
        <v>17</v>
      </c>
      <c r="E346" t="s">
        <v>20</v>
      </c>
      <c r="F346">
        <v>12240210</v>
      </c>
      <c r="G346">
        <v>12343</v>
      </c>
      <c r="H346">
        <v>2835330</v>
      </c>
      <c r="I346">
        <v>4425546</v>
      </c>
    </row>
    <row r="347" spans="1:11" x14ac:dyDescent="0.2">
      <c r="A347">
        <v>2023</v>
      </c>
      <c r="B347" s="1">
        <v>45139</v>
      </c>
      <c r="C347" t="s">
        <v>22</v>
      </c>
      <c r="D347" t="s">
        <v>18</v>
      </c>
      <c r="E347" t="s">
        <v>13</v>
      </c>
      <c r="F347">
        <v>150259400</v>
      </c>
      <c r="G347">
        <v>279645</v>
      </c>
    </row>
    <row r="348" spans="1:11" x14ac:dyDescent="0.2">
      <c r="A348">
        <v>2023</v>
      </c>
      <c r="B348" s="1">
        <v>45139</v>
      </c>
      <c r="C348" t="s">
        <v>22</v>
      </c>
      <c r="D348" t="s">
        <v>18</v>
      </c>
      <c r="E348" t="s">
        <v>20</v>
      </c>
      <c r="F348">
        <v>3046987</v>
      </c>
      <c r="G348">
        <v>26655</v>
      </c>
    </row>
    <row r="349" spans="1:11" x14ac:dyDescent="0.2">
      <c r="A349">
        <v>2023</v>
      </c>
      <c r="B349" s="1">
        <v>45139</v>
      </c>
      <c r="C349" t="s">
        <v>22</v>
      </c>
      <c r="D349" t="s">
        <v>19</v>
      </c>
      <c r="E349" t="s">
        <v>13</v>
      </c>
      <c r="G349">
        <v>213666</v>
      </c>
    </row>
    <row r="350" spans="1:11" x14ac:dyDescent="0.2">
      <c r="A350">
        <v>2023</v>
      </c>
      <c r="B350" s="1">
        <v>45139</v>
      </c>
      <c r="C350" t="s">
        <v>22</v>
      </c>
      <c r="D350" t="s">
        <v>19</v>
      </c>
      <c r="E350" t="s">
        <v>20</v>
      </c>
      <c r="G350">
        <v>3226</v>
      </c>
    </row>
    <row r="351" spans="1:11" x14ac:dyDescent="0.2">
      <c r="A351">
        <v>2023</v>
      </c>
      <c r="B351" s="1">
        <v>45139</v>
      </c>
      <c r="C351" t="s">
        <v>22</v>
      </c>
      <c r="D351" t="s">
        <v>21</v>
      </c>
      <c r="E351" t="s">
        <v>16</v>
      </c>
      <c r="J351">
        <v>367373</v>
      </c>
      <c r="K351">
        <v>83474</v>
      </c>
    </row>
    <row r="352" spans="1:11" x14ac:dyDescent="0.2">
      <c r="A352">
        <v>2023</v>
      </c>
      <c r="B352" s="1">
        <v>45139</v>
      </c>
      <c r="C352" t="s">
        <v>22</v>
      </c>
      <c r="D352" t="s">
        <v>21</v>
      </c>
      <c r="E352" t="s">
        <v>20</v>
      </c>
      <c r="J352">
        <v>146271</v>
      </c>
      <c r="K352">
        <v>30121</v>
      </c>
    </row>
    <row r="353" spans="1:11" hidden="1" x14ac:dyDescent="0.2">
      <c r="A353">
        <v>2023</v>
      </c>
      <c r="B353" s="1">
        <v>45170</v>
      </c>
      <c r="C353" t="s">
        <v>11</v>
      </c>
      <c r="D353" t="s">
        <v>12</v>
      </c>
      <c r="E353" t="s">
        <v>13</v>
      </c>
      <c r="F353">
        <v>20476713</v>
      </c>
      <c r="G353">
        <v>421</v>
      </c>
      <c r="H353">
        <v>19515395</v>
      </c>
      <c r="I353">
        <v>19781432</v>
      </c>
    </row>
    <row r="354" spans="1:11" hidden="1" x14ac:dyDescent="0.2">
      <c r="A354">
        <v>2023</v>
      </c>
      <c r="B354" s="1">
        <v>45170</v>
      </c>
      <c r="C354" t="s">
        <v>11</v>
      </c>
      <c r="D354" t="s">
        <v>14</v>
      </c>
      <c r="E354" t="s">
        <v>13</v>
      </c>
      <c r="F354">
        <v>173737343</v>
      </c>
      <c r="G354">
        <v>61067</v>
      </c>
    </row>
    <row r="355" spans="1:11" hidden="1" x14ac:dyDescent="0.2">
      <c r="A355">
        <v>2023</v>
      </c>
      <c r="B355" s="1">
        <v>45170</v>
      </c>
      <c r="C355" t="s">
        <v>11</v>
      </c>
      <c r="D355" t="s">
        <v>14</v>
      </c>
      <c r="E355" t="s">
        <v>20</v>
      </c>
      <c r="F355">
        <v>24727967</v>
      </c>
      <c r="G355">
        <v>12188</v>
      </c>
    </row>
    <row r="356" spans="1:11" hidden="1" x14ac:dyDescent="0.2">
      <c r="A356">
        <v>2023</v>
      </c>
      <c r="B356" s="1">
        <v>45170</v>
      </c>
      <c r="C356" t="s">
        <v>11</v>
      </c>
      <c r="D356" t="s">
        <v>15</v>
      </c>
      <c r="E356" t="s">
        <v>16</v>
      </c>
      <c r="J356">
        <v>1268794</v>
      </c>
      <c r="K356">
        <v>403693</v>
      </c>
    </row>
    <row r="357" spans="1:11" hidden="1" x14ac:dyDescent="0.2">
      <c r="A357">
        <v>2023</v>
      </c>
      <c r="B357" s="1">
        <v>45170</v>
      </c>
      <c r="C357" t="s">
        <v>11</v>
      </c>
      <c r="D357" t="s">
        <v>17</v>
      </c>
      <c r="E357" t="s">
        <v>13</v>
      </c>
      <c r="F357">
        <v>36982620</v>
      </c>
      <c r="G357">
        <v>54554</v>
      </c>
      <c r="H357">
        <v>12294834</v>
      </c>
      <c r="I357">
        <v>18726395</v>
      </c>
    </row>
    <row r="358" spans="1:11" hidden="1" x14ac:dyDescent="0.2">
      <c r="A358">
        <v>2023</v>
      </c>
      <c r="B358" s="1">
        <v>45170</v>
      </c>
      <c r="C358" t="s">
        <v>11</v>
      </c>
      <c r="D358" t="s">
        <v>18</v>
      </c>
      <c r="E358" t="s">
        <v>13</v>
      </c>
      <c r="F358">
        <v>185955924</v>
      </c>
      <c r="G358">
        <v>262657</v>
      </c>
    </row>
    <row r="359" spans="1:11" hidden="1" x14ac:dyDescent="0.2">
      <c r="A359">
        <v>2023</v>
      </c>
      <c r="B359" s="1">
        <v>45170</v>
      </c>
      <c r="C359" t="s">
        <v>11</v>
      </c>
      <c r="D359" t="s">
        <v>18</v>
      </c>
      <c r="E359" t="s">
        <v>20</v>
      </c>
      <c r="F359">
        <v>4730877</v>
      </c>
      <c r="G359">
        <v>10751</v>
      </c>
    </row>
    <row r="360" spans="1:11" hidden="1" x14ac:dyDescent="0.2">
      <c r="A360">
        <v>2023</v>
      </c>
      <c r="B360" s="1">
        <v>45170</v>
      </c>
      <c r="C360" t="s">
        <v>11</v>
      </c>
      <c r="D360" t="s">
        <v>19</v>
      </c>
      <c r="E360" t="s">
        <v>13</v>
      </c>
      <c r="G360">
        <v>670146</v>
      </c>
    </row>
    <row r="361" spans="1:11" hidden="1" x14ac:dyDescent="0.2">
      <c r="A361">
        <v>2023</v>
      </c>
      <c r="B361" s="1">
        <v>45170</v>
      </c>
      <c r="C361" t="s">
        <v>11</v>
      </c>
      <c r="D361" t="s">
        <v>19</v>
      </c>
      <c r="E361" t="s">
        <v>20</v>
      </c>
      <c r="G361">
        <v>6708</v>
      </c>
    </row>
    <row r="362" spans="1:11" hidden="1" x14ac:dyDescent="0.2">
      <c r="A362">
        <v>2023</v>
      </c>
      <c r="B362" s="1">
        <v>45170</v>
      </c>
      <c r="C362" t="s">
        <v>11</v>
      </c>
      <c r="D362" t="s">
        <v>21</v>
      </c>
      <c r="E362" t="s">
        <v>16</v>
      </c>
      <c r="J362">
        <v>3638128</v>
      </c>
      <c r="K362">
        <v>662791</v>
      </c>
    </row>
    <row r="363" spans="1:11" hidden="1" x14ac:dyDescent="0.2">
      <c r="A363">
        <v>2023</v>
      </c>
      <c r="B363" s="1">
        <v>45170</v>
      </c>
      <c r="C363" t="s">
        <v>11</v>
      </c>
      <c r="D363" t="s">
        <v>21</v>
      </c>
      <c r="E363" t="s">
        <v>20</v>
      </c>
      <c r="J363">
        <v>1252646</v>
      </c>
      <c r="K363">
        <v>221646</v>
      </c>
    </row>
    <row r="364" spans="1:11" x14ac:dyDescent="0.2">
      <c r="A364">
        <v>2023</v>
      </c>
      <c r="B364" s="1">
        <v>45170</v>
      </c>
      <c r="C364" t="s">
        <v>22</v>
      </c>
      <c r="D364" t="s">
        <v>12</v>
      </c>
      <c r="E364" t="s">
        <v>13</v>
      </c>
      <c r="F364">
        <v>8431354</v>
      </c>
      <c r="G364">
        <v>76</v>
      </c>
      <c r="H364">
        <v>7931208</v>
      </c>
      <c r="I364">
        <v>8068221</v>
      </c>
    </row>
    <row r="365" spans="1:11" x14ac:dyDescent="0.2">
      <c r="A365">
        <v>2023</v>
      </c>
      <c r="B365" s="1">
        <v>45170</v>
      </c>
      <c r="C365" t="s">
        <v>22</v>
      </c>
      <c r="D365" t="s">
        <v>14</v>
      </c>
      <c r="E365" t="s">
        <v>13</v>
      </c>
      <c r="F365">
        <v>123651646</v>
      </c>
      <c r="G365">
        <v>53369</v>
      </c>
    </row>
    <row r="366" spans="1:11" x14ac:dyDescent="0.2">
      <c r="A366">
        <v>2023</v>
      </c>
      <c r="B366" s="1">
        <v>45170</v>
      </c>
      <c r="C366" t="s">
        <v>22</v>
      </c>
      <c r="D366" t="s">
        <v>14</v>
      </c>
      <c r="E366" t="s">
        <v>20</v>
      </c>
      <c r="F366">
        <v>28</v>
      </c>
      <c r="G366">
        <v>1</v>
      </c>
    </row>
    <row r="367" spans="1:11" x14ac:dyDescent="0.2">
      <c r="A367">
        <v>2023</v>
      </c>
      <c r="B367" s="1">
        <v>45170</v>
      </c>
      <c r="C367" t="s">
        <v>22</v>
      </c>
      <c r="D367" t="s">
        <v>15</v>
      </c>
      <c r="E367" t="s">
        <v>16</v>
      </c>
      <c r="J367">
        <v>84196</v>
      </c>
      <c r="K367">
        <v>35942</v>
      </c>
    </row>
    <row r="368" spans="1:11" x14ac:dyDescent="0.2">
      <c r="A368">
        <v>2023</v>
      </c>
      <c r="B368" s="1">
        <v>45170</v>
      </c>
      <c r="C368" t="s">
        <v>22</v>
      </c>
      <c r="D368" t="s">
        <v>17</v>
      </c>
      <c r="E368" t="s">
        <v>13</v>
      </c>
      <c r="F368">
        <v>58231697</v>
      </c>
      <c r="G368">
        <v>79715</v>
      </c>
      <c r="H368">
        <v>19196001</v>
      </c>
      <c r="I368">
        <v>30341657</v>
      </c>
    </row>
    <row r="369" spans="1:11" x14ac:dyDescent="0.2">
      <c r="A369">
        <v>2023</v>
      </c>
      <c r="B369" s="1">
        <v>45170</v>
      </c>
      <c r="C369" t="s">
        <v>22</v>
      </c>
      <c r="D369" t="s">
        <v>17</v>
      </c>
      <c r="E369" t="s">
        <v>20</v>
      </c>
      <c r="F369">
        <v>8822414</v>
      </c>
      <c r="G369">
        <v>10091</v>
      </c>
      <c r="H369">
        <v>2454299</v>
      </c>
      <c r="I369">
        <v>3777362</v>
      </c>
    </row>
    <row r="370" spans="1:11" x14ac:dyDescent="0.2">
      <c r="A370">
        <v>2023</v>
      </c>
      <c r="B370" s="1">
        <v>45170</v>
      </c>
      <c r="C370" t="s">
        <v>22</v>
      </c>
      <c r="D370" t="s">
        <v>18</v>
      </c>
      <c r="E370" t="s">
        <v>13</v>
      </c>
      <c r="F370">
        <v>188615160</v>
      </c>
      <c r="G370">
        <v>344479</v>
      </c>
    </row>
    <row r="371" spans="1:11" x14ac:dyDescent="0.2">
      <c r="A371">
        <v>2023</v>
      </c>
      <c r="B371" s="1">
        <v>45170</v>
      </c>
      <c r="C371" t="s">
        <v>22</v>
      </c>
      <c r="D371" t="s">
        <v>18</v>
      </c>
      <c r="E371" t="s">
        <v>20</v>
      </c>
      <c r="F371">
        <v>6280737</v>
      </c>
      <c r="G371">
        <v>49177</v>
      </c>
    </row>
    <row r="372" spans="1:11" x14ac:dyDescent="0.2">
      <c r="A372">
        <v>2023</v>
      </c>
      <c r="B372" s="1">
        <v>45170</v>
      </c>
      <c r="C372" t="s">
        <v>22</v>
      </c>
      <c r="D372" t="s">
        <v>19</v>
      </c>
      <c r="E372" t="s">
        <v>13</v>
      </c>
      <c r="G372">
        <v>168903</v>
      </c>
    </row>
    <row r="373" spans="1:11" x14ac:dyDescent="0.2">
      <c r="A373">
        <v>2023</v>
      </c>
      <c r="B373" s="1">
        <v>45170</v>
      </c>
      <c r="C373" t="s">
        <v>22</v>
      </c>
      <c r="D373" t="s">
        <v>19</v>
      </c>
      <c r="E373" t="s">
        <v>20</v>
      </c>
      <c r="G373">
        <v>2740</v>
      </c>
    </row>
    <row r="374" spans="1:11" x14ac:dyDescent="0.2">
      <c r="A374">
        <v>2023</v>
      </c>
      <c r="B374" s="1">
        <v>45170</v>
      </c>
      <c r="C374" t="s">
        <v>22</v>
      </c>
      <c r="D374" t="s">
        <v>21</v>
      </c>
      <c r="E374" t="s">
        <v>16</v>
      </c>
      <c r="J374">
        <v>390002</v>
      </c>
      <c r="K374">
        <v>87093</v>
      </c>
    </row>
    <row r="375" spans="1:11" x14ac:dyDescent="0.2">
      <c r="A375">
        <v>2023</v>
      </c>
      <c r="B375" s="1">
        <v>45170</v>
      </c>
      <c r="C375" t="s">
        <v>22</v>
      </c>
      <c r="D375" t="s">
        <v>21</v>
      </c>
      <c r="E375" t="s">
        <v>20</v>
      </c>
      <c r="J375">
        <v>152870</v>
      </c>
      <c r="K375">
        <v>32453</v>
      </c>
    </row>
    <row r="376" spans="1:11" hidden="1" x14ac:dyDescent="0.2">
      <c r="A376">
        <v>2023</v>
      </c>
      <c r="B376" s="1">
        <v>45200</v>
      </c>
      <c r="C376" t="s">
        <v>11</v>
      </c>
      <c r="D376" t="s">
        <v>12</v>
      </c>
      <c r="E376" t="s">
        <v>13</v>
      </c>
      <c r="F376">
        <v>24997430</v>
      </c>
      <c r="G376">
        <v>106</v>
      </c>
      <c r="H376">
        <v>15301829</v>
      </c>
      <c r="I376">
        <v>15539843</v>
      </c>
    </row>
    <row r="377" spans="1:11" hidden="1" x14ac:dyDescent="0.2">
      <c r="A377">
        <v>2023</v>
      </c>
      <c r="B377" s="1">
        <v>45200</v>
      </c>
      <c r="C377" t="s">
        <v>11</v>
      </c>
      <c r="D377" t="s">
        <v>14</v>
      </c>
      <c r="E377" t="s">
        <v>13</v>
      </c>
      <c r="F377">
        <v>173400929</v>
      </c>
      <c r="G377">
        <v>142910</v>
      </c>
    </row>
    <row r="378" spans="1:11" hidden="1" x14ac:dyDescent="0.2">
      <c r="A378">
        <v>2023</v>
      </c>
      <c r="B378" s="1">
        <v>45200</v>
      </c>
      <c r="C378" t="s">
        <v>11</v>
      </c>
      <c r="D378" t="s">
        <v>14</v>
      </c>
      <c r="E378" t="s">
        <v>20</v>
      </c>
      <c r="F378">
        <v>3081231</v>
      </c>
      <c r="G378">
        <v>1292</v>
      </c>
    </row>
    <row r="379" spans="1:11" hidden="1" x14ac:dyDescent="0.2">
      <c r="A379">
        <v>2023</v>
      </c>
      <c r="B379" s="1">
        <v>45200</v>
      </c>
      <c r="C379" t="s">
        <v>11</v>
      </c>
      <c r="D379" t="s">
        <v>15</v>
      </c>
      <c r="E379" t="s">
        <v>16</v>
      </c>
      <c r="J379">
        <v>1269729</v>
      </c>
      <c r="K379">
        <v>425489</v>
      </c>
    </row>
    <row r="380" spans="1:11" hidden="1" x14ac:dyDescent="0.2">
      <c r="A380">
        <v>2023</v>
      </c>
      <c r="B380" s="1">
        <v>45200</v>
      </c>
      <c r="C380" t="s">
        <v>11</v>
      </c>
      <c r="D380" t="s">
        <v>17</v>
      </c>
      <c r="E380" t="s">
        <v>13</v>
      </c>
      <c r="F380">
        <v>48449695</v>
      </c>
      <c r="G380">
        <v>55336</v>
      </c>
      <c r="H380">
        <v>17017612</v>
      </c>
      <c r="I380">
        <v>25131213</v>
      </c>
    </row>
    <row r="381" spans="1:11" hidden="1" x14ac:dyDescent="0.2">
      <c r="A381">
        <v>2023</v>
      </c>
      <c r="B381" s="1">
        <v>45200</v>
      </c>
      <c r="C381" t="s">
        <v>11</v>
      </c>
      <c r="D381" t="s">
        <v>18</v>
      </c>
      <c r="E381" t="s">
        <v>13</v>
      </c>
      <c r="F381">
        <v>181265612</v>
      </c>
      <c r="G381">
        <v>304766</v>
      </c>
    </row>
    <row r="382" spans="1:11" hidden="1" x14ac:dyDescent="0.2">
      <c r="A382">
        <v>2023</v>
      </c>
      <c r="B382" s="1">
        <v>45200</v>
      </c>
      <c r="C382" t="s">
        <v>11</v>
      </c>
      <c r="D382" t="s">
        <v>18</v>
      </c>
      <c r="E382" t="s">
        <v>20</v>
      </c>
      <c r="F382">
        <v>20870843</v>
      </c>
      <c r="G382">
        <v>64053</v>
      </c>
    </row>
    <row r="383" spans="1:11" hidden="1" x14ac:dyDescent="0.2">
      <c r="A383">
        <v>2023</v>
      </c>
      <c r="B383" s="1">
        <v>45200</v>
      </c>
      <c r="C383" t="s">
        <v>11</v>
      </c>
      <c r="D383" t="s">
        <v>19</v>
      </c>
      <c r="E383" t="s">
        <v>13</v>
      </c>
      <c r="G383">
        <v>608845</v>
      </c>
    </row>
    <row r="384" spans="1:11" hidden="1" x14ac:dyDescent="0.2">
      <c r="A384">
        <v>2023</v>
      </c>
      <c r="B384" s="1">
        <v>45200</v>
      </c>
      <c r="C384" t="s">
        <v>11</v>
      </c>
      <c r="D384" t="s">
        <v>19</v>
      </c>
      <c r="E384" t="s">
        <v>20</v>
      </c>
      <c r="G384">
        <v>6091</v>
      </c>
    </row>
    <row r="385" spans="1:11" hidden="1" x14ac:dyDescent="0.2">
      <c r="A385">
        <v>2023</v>
      </c>
      <c r="B385" s="1">
        <v>45200</v>
      </c>
      <c r="C385" t="s">
        <v>11</v>
      </c>
      <c r="D385" t="s">
        <v>21</v>
      </c>
      <c r="E385" t="s">
        <v>16</v>
      </c>
      <c r="J385">
        <v>3959678</v>
      </c>
      <c r="K385">
        <v>679023</v>
      </c>
    </row>
    <row r="386" spans="1:11" hidden="1" x14ac:dyDescent="0.2">
      <c r="A386">
        <v>2023</v>
      </c>
      <c r="B386" s="1">
        <v>45200</v>
      </c>
      <c r="C386" t="s">
        <v>11</v>
      </c>
      <c r="D386" t="s">
        <v>21</v>
      </c>
      <c r="E386" t="s">
        <v>20</v>
      </c>
      <c r="J386">
        <v>1281242</v>
      </c>
      <c r="K386">
        <v>217441</v>
      </c>
    </row>
    <row r="387" spans="1:11" x14ac:dyDescent="0.2">
      <c r="A387">
        <v>2023</v>
      </c>
      <c r="B387" s="1">
        <v>45200</v>
      </c>
      <c r="C387" t="s">
        <v>22</v>
      </c>
      <c r="D387" t="s">
        <v>12</v>
      </c>
      <c r="E387" t="s">
        <v>13</v>
      </c>
      <c r="F387">
        <v>15351674</v>
      </c>
      <c r="G387">
        <v>120</v>
      </c>
      <c r="H387">
        <v>14545284</v>
      </c>
      <c r="I387">
        <v>14799024</v>
      </c>
    </row>
    <row r="388" spans="1:11" x14ac:dyDescent="0.2">
      <c r="A388">
        <v>2023</v>
      </c>
      <c r="B388" s="1">
        <v>45200</v>
      </c>
      <c r="C388" t="s">
        <v>22</v>
      </c>
      <c r="D388" t="s">
        <v>14</v>
      </c>
      <c r="E388" t="s">
        <v>13</v>
      </c>
      <c r="F388">
        <v>106427792</v>
      </c>
      <c r="G388">
        <v>47587</v>
      </c>
    </row>
    <row r="389" spans="1:11" x14ac:dyDescent="0.2">
      <c r="A389">
        <v>2023</v>
      </c>
      <c r="B389" s="1">
        <v>45200</v>
      </c>
      <c r="C389" t="s">
        <v>22</v>
      </c>
      <c r="D389" t="s">
        <v>14</v>
      </c>
      <c r="E389" t="s">
        <v>20</v>
      </c>
      <c r="F389">
        <v>3787064</v>
      </c>
      <c r="G389">
        <v>1470</v>
      </c>
    </row>
    <row r="390" spans="1:11" x14ac:dyDescent="0.2">
      <c r="A390">
        <v>2023</v>
      </c>
      <c r="B390" s="1">
        <v>45200</v>
      </c>
      <c r="C390" t="s">
        <v>22</v>
      </c>
      <c r="D390" t="s">
        <v>15</v>
      </c>
      <c r="E390" t="s">
        <v>16</v>
      </c>
      <c r="J390">
        <v>94969</v>
      </c>
      <c r="K390">
        <v>39609</v>
      </c>
    </row>
    <row r="391" spans="1:11" x14ac:dyDescent="0.2">
      <c r="A391">
        <v>2023</v>
      </c>
      <c r="B391" s="1">
        <v>45200</v>
      </c>
      <c r="C391" t="s">
        <v>22</v>
      </c>
      <c r="D391" t="s">
        <v>17</v>
      </c>
      <c r="E391" t="s">
        <v>13</v>
      </c>
      <c r="F391">
        <v>62962406</v>
      </c>
      <c r="G391">
        <v>98315</v>
      </c>
      <c r="H391">
        <v>20498351</v>
      </c>
      <c r="I391">
        <v>33657914</v>
      </c>
    </row>
    <row r="392" spans="1:11" x14ac:dyDescent="0.2">
      <c r="A392">
        <v>2023</v>
      </c>
      <c r="B392" s="1">
        <v>45200</v>
      </c>
      <c r="C392" t="s">
        <v>22</v>
      </c>
      <c r="D392" t="s">
        <v>17</v>
      </c>
      <c r="E392" t="s">
        <v>20</v>
      </c>
      <c r="F392">
        <v>13382341</v>
      </c>
      <c r="G392">
        <v>18335</v>
      </c>
      <c r="H392">
        <v>3761369</v>
      </c>
      <c r="I392">
        <v>5752827</v>
      </c>
    </row>
    <row r="393" spans="1:11" x14ac:dyDescent="0.2">
      <c r="A393">
        <v>2023</v>
      </c>
      <c r="B393" s="1">
        <v>45200</v>
      </c>
      <c r="C393" t="s">
        <v>22</v>
      </c>
      <c r="D393" t="s">
        <v>18</v>
      </c>
      <c r="E393" t="s">
        <v>13</v>
      </c>
      <c r="F393">
        <v>200557801</v>
      </c>
      <c r="G393">
        <v>355852</v>
      </c>
    </row>
    <row r="394" spans="1:11" x14ac:dyDescent="0.2">
      <c r="A394">
        <v>2023</v>
      </c>
      <c r="B394" s="1">
        <v>45200</v>
      </c>
      <c r="C394" t="s">
        <v>22</v>
      </c>
      <c r="D394" t="s">
        <v>18</v>
      </c>
      <c r="E394" t="s">
        <v>20</v>
      </c>
      <c r="F394">
        <v>17689844</v>
      </c>
      <c r="G394">
        <v>82120</v>
      </c>
    </row>
    <row r="395" spans="1:11" x14ac:dyDescent="0.2">
      <c r="A395">
        <v>2023</v>
      </c>
      <c r="B395" s="1">
        <v>45200</v>
      </c>
      <c r="C395" t="s">
        <v>22</v>
      </c>
      <c r="D395" t="s">
        <v>19</v>
      </c>
      <c r="E395" t="s">
        <v>13</v>
      </c>
      <c r="G395">
        <v>220214</v>
      </c>
    </row>
    <row r="396" spans="1:11" x14ac:dyDescent="0.2">
      <c r="A396">
        <v>2023</v>
      </c>
      <c r="B396" s="1">
        <v>45200</v>
      </c>
      <c r="C396" t="s">
        <v>22</v>
      </c>
      <c r="D396" t="s">
        <v>19</v>
      </c>
      <c r="E396" t="s">
        <v>20</v>
      </c>
      <c r="G396">
        <v>2954</v>
      </c>
    </row>
    <row r="397" spans="1:11" x14ac:dyDescent="0.2">
      <c r="A397">
        <v>2023</v>
      </c>
      <c r="B397" s="1">
        <v>45200</v>
      </c>
      <c r="C397" t="s">
        <v>22</v>
      </c>
      <c r="D397" t="s">
        <v>21</v>
      </c>
      <c r="E397" t="s">
        <v>16</v>
      </c>
      <c r="J397">
        <v>414102</v>
      </c>
      <c r="K397">
        <v>91420</v>
      </c>
    </row>
    <row r="398" spans="1:11" x14ac:dyDescent="0.2">
      <c r="A398">
        <v>2023</v>
      </c>
      <c r="B398" s="1">
        <v>45200</v>
      </c>
      <c r="C398" t="s">
        <v>22</v>
      </c>
      <c r="D398" t="s">
        <v>21</v>
      </c>
      <c r="E398" t="s">
        <v>20</v>
      </c>
      <c r="J398">
        <v>164816</v>
      </c>
      <c r="K398">
        <v>33748</v>
      </c>
    </row>
    <row r="399" spans="1:11" hidden="1" x14ac:dyDescent="0.2">
      <c r="A399">
        <v>2023</v>
      </c>
      <c r="B399" s="1">
        <v>45231</v>
      </c>
      <c r="C399" t="s">
        <v>11</v>
      </c>
      <c r="D399" t="s">
        <v>12</v>
      </c>
      <c r="E399" t="s">
        <v>13</v>
      </c>
      <c r="F399">
        <v>53607874</v>
      </c>
      <c r="G399">
        <v>54</v>
      </c>
      <c r="H399">
        <v>44219400</v>
      </c>
      <c r="I399">
        <v>44751445</v>
      </c>
    </row>
    <row r="400" spans="1:11" hidden="1" x14ac:dyDescent="0.2">
      <c r="A400">
        <v>2023</v>
      </c>
      <c r="B400" s="1">
        <v>45231</v>
      </c>
      <c r="C400" t="s">
        <v>11</v>
      </c>
      <c r="D400" t="s">
        <v>14</v>
      </c>
      <c r="E400" t="s">
        <v>13</v>
      </c>
      <c r="F400">
        <v>252682885</v>
      </c>
      <c r="G400">
        <v>246365</v>
      </c>
    </row>
    <row r="401" spans="1:11" hidden="1" x14ac:dyDescent="0.2">
      <c r="A401">
        <v>2023</v>
      </c>
      <c r="B401" s="1">
        <v>45231</v>
      </c>
      <c r="C401" t="s">
        <v>11</v>
      </c>
      <c r="D401" t="s">
        <v>14</v>
      </c>
      <c r="E401" t="s">
        <v>20</v>
      </c>
      <c r="F401">
        <v>47097898</v>
      </c>
      <c r="G401">
        <v>19961</v>
      </c>
    </row>
    <row r="402" spans="1:11" hidden="1" x14ac:dyDescent="0.2">
      <c r="A402">
        <v>2023</v>
      </c>
      <c r="B402" s="1">
        <v>45231</v>
      </c>
      <c r="C402" t="s">
        <v>11</v>
      </c>
      <c r="D402" t="s">
        <v>15</v>
      </c>
      <c r="E402" t="s">
        <v>16</v>
      </c>
      <c r="J402">
        <v>1381206</v>
      </c>
      <c r="K402">
        <v>452094</v>
      </c>
    </row>
    <row r="403" spans="1:11" hidden="1" x14ac:dyDescent="0.2">
      <c r="A403">
        <v>2023</v>
      </c>
      <c r="B403" s="1">
        <v>45231</v>
      </c>
      <c r="C403" t="s">
        <v>11</v>
      </c>
      <c r="D403" t="s">
        <v>17</v>
      </c>
      <c r="E403" t="s">
        <v>13</v>
      </c>
      <c r="F403">
        <v>61516129</v>
      </c>
      <c r="G403">
        <v>80713</v>
      </c>
      <c r="H403">
        <v>22995565</v>
      </c>
      <c r="I403">
        <v>32779914</v>
      </c>
    </row>
    <row r="404" spans="1:11" hidden="1" x14ac:dyDescent="0.2">
      <c r="A404">
        <v>2023</v>
      </c>
      <c r="B404" s="1">
        <v>45231</v>
      </c>
      <c r="C404" t="s">
        <v>11</v>
      </c>
      <c r="D404" t="s">
        <v>18</v>
      </c>
      <c r="E404" t="s">
        <v>13</v>
      </c>
      <c r="F404">
        <v>174663145</v>
      </c>
      <c r="G404">
        <v>356622</v>
      </c>
    </row>
    <row r="405" spans="1:11" hidden="1" x14ac:dyDescent="0.2">
      <c r="A405">
        <v>2023</v>
      </c>
      <c r="B405" s="1">
        <v>45231</v>
      </c>
      <c r="C405" t="s">
        <v>11</v>
      </c>
      <c r="D405" t="s">
        <v>18</v>
      </c>
      <c r="E405" t="s">
        <v>20</v>
      </c>
      <c r="F405">
        <v>19546792</v>
      </c>
      <c r="G405">
        <v>51266</v>
      </c>
    </row>
    <row r="406" spans="1:11" hidden="1" x14ac:dyDescent="0.2">
      <c r="A406">
        <v>2023</v>
      </c>
      <c r="B406" s="1">
        <v>45231</v>
      </c>
      <c r="C406" t="s">
        <v>11</v>
      </c>
      <c r="D406" t="s">
        <v>19</v>
      </c>
      <c r="E406" t="s">
        <v>13</v>
      </c>
      <c r="G406">
        <v>544256</v>
      </c>
    </row>
    <row r="407" spans="1:11" hidden="1" x14ac:dyDescent="0.2">
      <c r="A407">
        <v>2023</v>
      </c>
      <c r="B407" s="1">
        <v>45231</v>
      </c>
      <c r="C407" t="s">
        <v>11</v>
      </c>
      <c r="D407" t="s">
        <v>19</v>
      </c>
      <c r="E407" t="s">
        <v>20</v>
      </c>
      <c r="G407">
        <v>5484</v>
      </c>
    </row>
    <row r="408" spans="1:11" hidden="1" x14ac:dyDescent="0.2">
      <c r="A408">
        <v>2023</v>
      </c>
      <c r="B408" s="1">
        <v>45231</v>
      </c>
      <c r="C408" t="s">
        <v>11</v>
      </c>
      <c r="D408" t="s">
        <v>21</v>
      </c>
      <c r="E408" t="s">
        <v>16</v>
      </c>
      <c r="J408">
        <v>4269212</v>
      </c>
      <c r="K408">
        <v>695507</v>
      </c>
    </row>
    <row r="409" spans="1:11" hidden="1" x14ac:dyDescent="0.2">
      <c r="A409">
        <v>2023</v>
      </c>
      <c r="B409" s="1">
        <v>45231</v>
      </c>
      <c r="C409" t="s">
        <v>11</v>
      </c>
      <c r="D409" t="s">
        <v>21</v>
      </c>
      <c r="E409" t="s">
        <v>20</v>
      </c>
      <c r="J409">
        <v>1459397</v>
      </c>
      <c r="K409">
        <v>242603</v>
      </c>
    </row>
    <row r="410" spans="1:11" x14ac:dyDescent="0.2">
      <c r="A410">
        <v>2023</v>
      </c>
      <c r="B410" s="1">
        <v>45231</v>
      </c>
      <c r="C410" t="s">
        <v>22</v>
      </c>
      <c r="D410" t="s">
        <v>12</v>
      </c>
      <c r="E410" t="s">
        <v>13</v>
      </c>
      <c r="F410">
        <v>25438793</v>
      </c>
      <c r="G410">
        <v>800</v>
      </c>
      <c r="H410">
        <v>24349644</v>
      </c>
      <c r="I410">
        <v>24748492</v>
      </c>
    </row>
    <row r="411" spans="1:11" x14ac:dyDescent="0.2">
      <c r="A411">
        <v>2023</v>
      </c>
      <c r="B411" s="1">
        <v>45231</v>
      </c>
      <c r="C411" t="s">
        <v>22</v>
      </c>
      <c r="D411" t="s">
        <v>14</v>
      </c>
      <c r="E411" t="s">
        <v>13</v>
      </c>
      <c r="F411">
        <v>155769428</v>
      </c>
      <c r="G411">
        <v>64823</v>
      </c>
    </row>
    <row r="412" spans="1:11" x14ac:dyDescent="0.2">
      <c r="A412">
        <v>2023</v>
      </c>
      <c r="B412" s="1">
        <v>45231</v>
      </c>
      <c r="C412" t="s">
        <v>22</v>
      </c>
      <c r="D412" t="s">
        <v>14</v>
      </c>
      <c r="E412" t="s">
        <v>20</v>
      </c>
      <c r="F412">
        <v>2885948</v>
      </c>
      <c r="G412">
        <v>710</v>
      </c>
    </row>
    <row r="413" spans="1:11" x14ac:dyDescent="0.2">
      <c r="A413">
        <v>2023</v>
      </c>
      <c r="B413" s="1">
        <v>45231</v>
      </c>
      <c r="C413" t="s">
        <v>22</v>
      </c>
      <c r="D413" t="s">
        <v>15</v>
      </c>
      <c r="E413" t="s">
        <v>16</v>
      </c>
      <c r="J413">
        <v>106040</v>
      </c>
      <c r="K413">
        <v>44183</v>
      </c>
    </row>
    <row r="414" spans="1:11" x14ac:dyDescent="0.2">
      <c r="A414">
        <v>2023</v>
      </c>
      <c r="B414" s="1">
        <v>45231</v>
      </c>
      <c r="C414" t="s">
        <v>22</v>
      </c>
      <c r="D414" t="s">
        <v>17</v>
      </c>
      <c r="E414" t="s">
        <v>13</v>
      </c>
      <c r="F414">
        <v>70108442</v>
      </c>
      <c r="G414">
        <v>101533</v>
      </c>
      <c r="H414">
        <v>24694921</v>
      </c>
      <c r="I414">
        <v>38222445</v>
      </c>
    </row>
    <row r="415" spans="1:11" x14ac:dyDescent="0.2">
      <c r="A415">
        <v>2023</v>
      </c>
      <c r="B415" s="1">
        <v>45231</v>
      </c>
      <c r="C415" t="s">
        <v>22</v>
      </c>
      <c r="D415" t="s">
        <v>17</v>
      </c>
      <c r="E415" t="s">
        <v>20</v>
      </c>
      <c r="F415">
        <v>15282864</v>
      </c>
      <c r="G415">
        <v>19515</v>
      </c>
      <c r="H415">
        <v>4580695</v>
      </c>
      <c r="I415">
        <v>6828156</v>
      </c>
    </row>
    <row r="416" spans="1:11" x14ac:dyDescent="0.2">
      <c r="A416">
        <v>2023</v>
      </c>
      <c r="B416" s="1">
        <v>45231</v>
      </c>
      <c r="C416" t="s">
        <v>22</v>
      </c>
      <c r="D416" t="s">
        <v>18</v>
      </c>
      <c r="E416" t="s">
        <v>13</v>
      </c>
      <c r="F416">
        <v>195283058</v>
      </c>
      <c r="G416">
        <v>332764</v>
      </c>
    </row>
    <row r="417" spans="1:11" x14ac:dyDescent="0.2">
      <c r="A417">
        <v>2023</v>
      </c>
      <c r="B417" s="1">
        <v>45231</v>
      </c>
      <c r="C417" t="s">
        <v>22</v>
      </c>
      <c r="D417" t="s">
        <v>18</v>
      </c>
      <c r="E417" t="s">
        <v>20</v>
      </c>
      <c r="F417">
        <v>19240288</v>
      </c>
      <c r="G417">
        <v>75242</v>
      </c>
    </row>
    <row r="418" spans="1:11" x14ac:dyDescent="0.2">
      <c r="A418">
        <v>2023</v>
      </c>
      <c r="B418" s="1">
        <v>45231</v>
      </c>
      <c r="C418" t="s">
        <v>22</v>
      </c>
      <c r="D418" t="s">
        <v>19</v>
      </c>
      <c r="E418" t="s">
        <v>13</v>
      </c>
      <c r="G418">
        <v>310372</v>
      </c>
    </row>
    <row r="419" spans="1:11" x14ac:dyDescent="0.2">
      <c r="A419">
        <v>2023</v>
      </c>
      <c r="B419" s="1">
        <v>45231</v>
      </c>
      <c r="C419" t="s">
        <v>22</v>
      </c>
      <c r="D419" t="s">
        <v>19</v>
      </c>
      <c r="E419" t="s">
        <v>20</v>
      </c>
      <c r="G419">
        <v>4194</v>
      </c>
    </row>
    <row r="420" spans="1:11" x14ac:dyDescent="0.2">
      <c r="A420">
        <v>2023</v>
      </c>
      <c r="B420" s="1">
        <v>45231</v>
      </c>
      <c r="C420" t="s">
        <v>22</v>
      </c>
      <c r="D420" t="s">
        <v>21</v>
      </c>
      <c r="E420" t="s">
        <v>16</v>
      </c>
      <c r="J420">
        <v>439012</v>
      </c>
      <c r="K420">
        <v>95460</v>
      </c>
    </row>
    <row r="421" spans="1:11" x14ac:dyDescent="0.2">
      <c r="A421">
        <v>2023</v>
      </c>
      <c r="B421" s="1">
        <v>45231</v>
      </c>
      <c r="C421" t="s">
        <v>22</v>
      </c>
      <c r="D421" t="s">
        <v>21</v>
      </c>
      <c r="E421" t="s">
        <v>20</v>
      </c>
      <c r="J421">
        <v>175471</v>
      </c>
      <c r="K421">
        <v>35691</v>
      </c>
    </row>
    <row r="422" spans="1:11" hidden="1" x14ac:dyDescent="0.2">
      <c r="A422">
        <v>2023</v>
      </c>
      <c r="B422" s="1">
        <v>45261</v>
      </c>
      <c r="C422" t="s">
        <v>11</v>
      </c>
      <c r="D422" t="s">
        <v>12</v>
      </c>
      <c r="E422" t="s">
        <v>13</v>
      </c>
    </row>
    <row r="423" spans="1:11" hidden="1" x14ac:dyDescent="0.2">
      <c r="A423">
        <v>2023</v>
      </c>
      <c r="B423" s="1">
        <v>45261</v>
      </c>
      <c r="C423" t="s">
        <v>11</v>
      </c>
      <c r="D423" t="s">
        <v>14</v>
      </c>
      <c r="E423" t="s">
        <v>13</v>
      </c>
    </row>
    <row r="424" spans="1:11" hidden="1" x14ac:dyDescent="0.2">
      <c r="A424">
        <v>2023</v>
      </c>
      <c r="B424" s="1">
        <v>45261</v>
      </c>
      <c r="C424" t="s">
        <v>11</v>
      </c>
      <c r="D424" t="s">
        <v>14</v>
      </c>
      <c r="E424" t="s">
        <v>20</v>
      </c>
    </row>
    <row r="425" spans="1:11" hidden="1" x14ac:dyDescent="0.2">
      <c r="A425">
        <v>2023</v>
      </c>
      <c r="B425" s="1">
        <v>45261</v>
      </c>
      <c r="C425" t="s">
        <v>11</v>
      </c>
      <c r="D425" t="s">
        <v>15</v>
      </c>
      <c r="E425" t="s">
        <v>16</v>
      </c>
    </row>
    <row r="426" spans="1:11" hidden="1" x14ac:dyDescent="0.2">
      <c r="A426">
        <v>2023</v>
      </c>
      <c r="B426" s="1">
        <v>45261</v>
      </c>
      <c r="C426" t="s">
        <v>11</v>
      </c>
      <c r="D426" t="s">
        <v>17</v>
      </c>
      <c r="E426" t="s">
        <v>13</v>
      </c>
    </row>
    <row r="427" spans="1:11" hidden="1" x14ac:dyDescent="0.2">
      <c r="A427">
        <v>2023</v>
      </c>
      <c r="B427" s="1">
        <v>45261</v>
      </c>
      <c r="C427" t="s">
        <v>11</v>
      </c>
      <c r="D427" t="s">
        <v>18</v>
      </c>
      <c r="E427" t="s">
        <v>13</v>
      </c>
    </row>
    <row r="428" spans="1:11" hidden="1" x14ac:dyDescent="0.2">
      <c r="A428">
        <v>2023</v>
      </c>
      <c r="B428" s="1">
        <v>45261</v>
      </c>
      <c r="C428" t="s">
        <v>11</v>
      </c>
      <c r="D428" t="s">
        <v>18</v>
      </c>
      <c r="E428" t="s">
        <v>20</v>
      </c>
    </row>
    <row r="429" spans="1:11" hidden="1" x14ac:dyDescent="0.2">
      <c r="A429">
        <v>2023</v>
      </c>
      <c r="B429" s="1">
        <v>45261</v>
      </c>
      <c r="C429" t="s">
        <v>11</v>
      </c>
      <c r="D429" t="s">
        <v>19</v>
      </c>
      <c r="E429" t="s">
        <v>13</v>
      </c>
    </row>
    <row r="430" spans="1:11" hidden="1" x14ac:dyDescent="0.2">
      <c r="A430">
        <v>2023</v>
      </c>
      <c r="B430" s="1">
        <v>45261</v>
      </c>
      <c r="C430" t="s">
        <v>11</v>
      </c>
      <c r="D430" t="s">
        <v>19</v>
      </c>
      <c r="E430" t="s">
        <v>20</v>
      </c>
    </row>
    <row r="431" spans="1:11" hidden="1" x14ac:dyDescent="0.2">
      <c r="A431">
        <v>2023</v>
      </c>
      <c r="B431" s="1">
        <v>45261</v>
      </c>
      <c r="C431" t="s">
        <v>11</v>
      </c>
      <c r="D431" t="s">
        <v>21</v>
      </c>
      <c r="E431" t="s">
        <v>16</v>
      </c>
    </row>
    <row r="432" spans="1:11" hidden="1" x14ac:dyDescent="0.2">
      <c r="A432">
        <v>2023</v>
      </c>
      <c r="B432" s="1">
        <v>45261</v>
      </c>
      <c r="C432" t="s">
        <v>11</v>
      </c>
      <c r="D432" t="s">
        <v>21</v>
      </c>
      <c r="E432" t="s">
        <v>20</v>
      </c>
    </row>
    <row r="433" spans="1:5" x14ac:dyDescent="0.2">
      <c r="A433">
        <v>2023</v>
      </c>
      <c r="B433" s="1">
        <v>45261</v>
      </c>
      <c r="C433" t="s">
        <v>22</v>
      </c>
      <c r="D433" t="s">
        <v>12</v>
      </c>
      <c r="E433" t="s">
        <v>13</v>
      </c>
    </row>
    <row r="434" spans="1:5" x14ac:dyDescent="0.2">
      <c r="A434">
        <v>2023</v>
      </c>
      <c r="B434" s="1">
        <v>45261</v>
      </c>
      <c r="C434" t="s">
        <v>22</v>
      </c>
      <c r="D434" t="s">
        <v>14</v>
      </c>
      <c r="E434" t="s">
        <v>13</v>
      </c>
    </row>
    <row r="435" spans="1:5" x14ac:dyDescent="0.2">
      <c r="A435">
        <v>2023</v>
      </c>
      <c r="B435" s="1">
        <v>45261</v>
      </c>
      <c r="C435" t="s">
        <v>22</v>
      </c>
      <c r="D435" t="s">
        <v>14</v>
      </c>
      <c r="E435" t="s">
        <v>20</v>
      </c>
    </row>
    <row r="436" spans="1:5" x14ac:dyDescent="0.2">
      <c r="A436">
        <v>2023</v>
      </c>
      <c r="B436" s="1">
        <v>45261</v>
      </c>
      <c r="C436" t="s">
        <v>22</v>
      </c>
      <c r="D436" t="s">
        <v>15</v>
      </c>
      <c r="E436" t="s">
        <v>16</v>
      </c>
    </row>
    <row r="437" spans="1:5" x14ac:dyDescent="0.2">
      <c r="A437">
        <v>2023</v>
      </c>
      <c r="B437" s="1">
        <v>45261</v>
      </c>
      <c r="C437" t="s">
        <v>22</v>
      </c>
      <c r="D437" t="s">
        <v>17</v>
      </c>
      <c r="E437" t="s">
        <v>13</v>
      </c>
    </row>
    <row r="438" spans="1:5" x14ac:dyDescent="0.2">
      <c r="A438">
        <v>2023</v>
      </c>
      <c r="B438" s="1">
        <v>45261</v>
      </c>
      <c r="C438" t="s">
        <v>22</v>
      </c>
      <c r="D438" t="s">
        <v>17</v>
      </c>
      <c r="E438" t="s">
        <v>20</v>
      </c>
    </row>
    <row r="439" spans="1:5" x14ac:dyDescent="0.2">
      <c r="A439">
        <v>2023</v>
      </c>
      <c r="B439" s="1">
        <v>45261</v>
      </c>
      <c r="C439" t="s">
        <v>22</v>
      </c>
      <c r="D439" t="s">
        <v>18</v>
      </c>
      <c r="E439" t="s">
        <v>13</v>
      </c>
    </row>
    <row r="440" spans="1:5" x14ac:dyDescent="0.2">
      <c r="A440">
        <v>2023</v>
      </c>
      <c r="B440" s="1">
        <v>45261</v>
      </c>
      <c r="C440" t="s">
        <v>22</v>
      </c>
      <c r="D440" t="s">
        <v>18</v>
      </c>
      <c r="E440" t="s">
        <v>20</v>
      </c>
    </row>
    <row r="441" spans="1:5" x14ac:dyDescent="0.2">
      <c r="A441">
        <v>2023</v>
      </c>
      <c r="B441" s="1">
        <v>45261</v>
      </c>
      <c r="C441" t="s">
        <v>22</v>
      </c>
      <c r="D441" t="s">
        <v>19</v>
      </c>
      <c r="E441" t="s">
        <v>13</v>
      </c>
    </row>
    <row r="442" spans="1:5" x14ac:dyDescent="0.2">
      <c r="A442">
        <v>2023</v>
      </c>
      <c r="B442" s="1">
        <v>45261</v>
      </c>
      <c r="C442" t="s">
        <v>22</v>
      </c>
      <c r="D442" t="s">
        <v>19</v>
      </c>
      <c r="E442" t="s">
        <v>20</v>
      </c>
    </row>
    <row r="443" spans="1:5" x14ac:dyDescent="0.2">
      <c r="A443">
        <v>2023</v>
      </c>
      <c r="B443" s="1">
        <v>45261</v>
      </c>
      <c r="C443" t="s">
        <v>22</v>
      </c>
      <c r="D443" t="s">
        <v>21</v>
      </c>
      <c r="E443" t="s">
        <v>16</v>
      </c>
    </row>
    <row r="444" spans="1:5" x14ac:dyDescent="0.2">
      <c r="A444">
        <v>2023</v>
      </c>
      <c r="B444" s="1">
        <v>45261</v>
      </c>
      <c r="C444" t="s">
        <v>22</v>
      </c>
      <c r="D444" t="s">
        <v>21</v>
      </c>
      <c r="E444" t="s">
        <v>20</v>
      </c>
    </row>
  </sheetData>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56226-5809-5F44-A8C2-E497AC248EE6}">
  <dimension ref="A1:E28"/>
  <sheetViews>
    <sheetView workbookViewId="0"/>
  </sheetViews>
  <sheetFormatPr baseColWidth="10" defaultRowHeight="16" x14ac:dyDescent="0.2"/>
  <cols>
    <col min="2" max="2" width="12.83203125" bestFit="1" customWidth="1"/>
    <col min="4" max="4" width="12.83203125" bestFit="1" customWidth="1"/>
  </cols>
  <sheetData>
    <row r="1" spans="1:5" x14ac:dyDescent="0.2">
      <c r="A1" t="s">
        <v>24</v>
      </c>
      <c r="B1" t="s">
        <v>11</v>
      </c>
      <c r="C1" t="s">
        <v>25</v>
      </c>
      <c r="D1" t="s">
        <v>22</v>
      </c>
      <c r="E1" t="s">
        <v>26</v>
      </c>
    </row>
    <row r="2" spans="1:5" x14ac:dyDescent="0.2">
      <c r="A2" s="1"/>
      <c r="B2" t="s">
        <v>27</v>
      </c>
      <c r="D2" t="s">
        <v>27</v>
      </c>
    </row>
    <row r="3" spans="1:5" x14ac:dyDescent="0.2">
      <c r="A3" s="1"/>
      <c r="B3" t="s">
        <v>28</v>
      </c>
      <c r="D3" t="s">
        <v>28</v>
      </c>
    </row>
    <row r="4" spans="1:5" x14ac:dyDescent="0.2">
      <c r="A4" s="1"/>
      <c r="B4" t="s">
        <v>29</v>
      </c>
      <c r="C4" t="s">
        <v>30</v>
      </c>
      <c r="D4" t="s">
        <v>29</v>
      </c>
      <c r="E4" t="s">
        <v>30</v>
      </c>
    </row>
    <row r="5" spans="1:5" x14ac:dyDescent="0.2">
      <c r="A5" s="1">
        <v>44562</v>
      </c>
      <c r="B5" t="s">
        <v>31</v>
      </c>
      <c r="C5">
        <v>406864</v>
      </c>
      <c r="D5">
        <v>4415</v>
      </c>
      <c r="E5">
        <v>68011</v>
      </c>
    </row>
    <row r="6" spans="1:5" x14ac:dyDescent="0.2">
      <c r="A6" s="1">
        <v>44593</v>
      </c>
      <c r="B6">
        <v>68543</v>
      </c>
      <c r="C6">
        <v>592140</v>
      </c>
      <c r="D6">
        <v>27258</v>
      </c>
      <c r="E6">
        <v>95283</v>
      </c>
    </row>
    <row r="7" spans="1:5" x14ac:dyDescent="0.2">
      <c r="A7" s="1">
        <v>44621</v>
      </c>
      <c r="B7">
        <v>110217</v>
      </c>
      <c r="C7">
        <v>677676</v>
      </c>
      <c r="D7">
        <v>33971</v>
      </c>
      <c r="E7">
        <v>123442</v>
      </c>
    </row>
    <row r="8" spans="1:5" x14ac:dyDescent="0.2">
      <c r="A8" s="1">
        <v>44652</v>
      </c>
      <c r="B8">
        <v>139614</v>
      </c>
      <c r="C8">
        <v>766600</v>
      </c>
      <c r="D8">
        <v>41391</v>
      </c>
      <c r="E8">
        <v>137249</v>
      </c>
    </row>
    <row r="9" spans="1:5" x14ac:dyDescent="0.2">
      <c r="A9" s="1">
        <v>44682</v>
      </c>
      <c r="B9">
        <v>173785</v>
      </c>
      <c r="C9">
        <v>881966</v>
      </c>
      <c r="D9">
        <v>45941</v>
      </c>
      <c r="E9">
        <v>155675</v>
      </c>
    </row>
    <row r="10" spans="1:5" x14ac:dyDescent="0.2">
      <c r="A10" s="1">
        <v>44713</v>
      </c>
      <c r="B10">
        <v>207036</v>
      </c>
      <c r="C10">
        <v>1015666</v>
      </c>
      <c r="D10">
        <v>51359</v>
      </c>
      <c r="E10">
        <v>168397</v>
      </c>
    </row>
    <row r="11" spans="1:5" x14ac:dyDescent="0.2">
      <c r="A11" s="1">
        <v>44743</v>
      </c>
      <c r="B11">
        <v>235334</v>
      </c>
      <c r="C11">
        <v>1129164</v>
      </c>
      <c r="D11">
        <v>53610</v>
      </c>
      <c r="E11">
        <v>188846</v>
      </c>
    </row>
    <row r="12" spans="1:5" x14ac:dyDescent="0.2">
      <c r="A12" s="1">
        <v>44774</v>
      </c>
      <c r="B12">
        <v>253651</v>
      </c>
      <c r="C12">
        <v>1207715</v>
      </c>
      <c r="D12">
        <v>54919</v>
      </c>
      <c r="E12">
        <v>198820</v>
      </c>
    </row>
    <row r="13" spans="1:5" x14ac:dyDescent="0.2">
      <c r="A13" s="1">
        <v>44805</v>
      </c>
      <c r="B13">
        <v>269138</v>
      </c>
      <c r="C13">
        <v>1286525</v>
      </c>
      <c r="D13">
        <v>56987</v>
      </c>
      <c r="E13">
        <v>208525</v>
      </c>
    </row>
    <row r="14" spans="1:5" x14ac:dyDescent="0.2">
      <c r="A14" s="1">
        <v>44835</v>
      </c>
      <c r="B14">
        <v>284552</v>
      </c>
      <c r="C14">
        <v>1430188</v>
      </c>
      <c r="D14">
        <v>58832</v>
      </c>
      <c r="E14">
        <v>225063</v>
      </c>
    </row>
    <row r="15" spans="1:5" x14ac:dyDescent="0.2">
      <c r="A15" s="1">
        <v>44866</v>
      </c>
      <c r="B15">
        <v>301044</v>
      </c>
      <c r="C15">
        <v>1560219</v>
      </c>
      <c r="D15">
        <v>59832</v>
      </c>
      <c r="E15">
        <v>237780</v>
      </c>
    </row>
    <row r="16" spans="1:5" x14ac:dyDescent="0.2">
      <c r="A16" s="1">
        <v>44896</v>
      </c>
      <c r="B16">
        <v>320908</v>
      </c>
      <c r="C16">
        <v>1689885</v>
      </c>
      <c r="D16">
        <v>62782</v>
      </c>
      <c r="E16">
        <v>252503</v>
      </c>
    </row>
    <row r="17" spans="1:5" x14ac:dyDescent="0.2">
      <c r="A17" s="1">
        <v>44927</v>
      </c>
      <c r="B17" t="s">
        <v>31</v>
      </c>
      <c r="C17">
        <v>1084086</v>
      </c>
      <c r="D17" t="s">
        <v>31</v>
      </c>
      <c r="E17">
        <v>116299</v>
      </c>
    </row>
    <row r="18" spans="1:5" x14ac:dyDescent="0.2">
      <c r="A18" s="1">
        <v>44958</v>
      </c>
      <c r="B18">
        <v>206817</v>
      </c>
      <c r="C18">
        <v>1613056</v>
      </c>
      <c r="D18">
        <v>32492</v>
      </c>
      <c r="E18">
        <v>186976</v>
      </c>
    </row>
    <row r="19" spans="1:5" x14ac:dyDescent="0.2">
      <c r="A19" s="1">
        <v>44986</v>
      </c>
      <c r="B19">
        <v>344350</v>
      </c>
      <c r="C19">
        <v>2081986</v>
      </c>
      <c r="D19">
        <v>47495</v>
      </c>
      <c r="E19">
        <v>235832</v>
      </c>
    </row>
    <row r="20" spans="1:5" x14ac:dyDescent="0.2">
      <c r="A20" s="1">
        <v>45017</v>
      </c>
      <c r="B20">
        <v>490890</v>
      </c>
      <c r="C20">
        <v>2392677</v>
      </c>
      <c r="D20">
        <v>61434</v>
      </c>
      <c r="E20">
        <v>275574</v>
      </c>
    </row>
    <row r="21" spans="1:5" x14ac:dyDescent="0.2">
      <c r="A21" s="1">
        <v>45047</v>
      </c>
      <c r="B21">
        <v>526282</v>
      </c>
      <c r="C21">
        <v>264859</v>
      </c>
      <c r="D21">
        <v>68936</v>
      </c>
      <c r="E21">
        <v>303477</v>
      </c>
    </row>
    <row r="22" spans="1:5" x14ac:dyDescent="0.2">
      <c r="A22" s="1">
        <v>45078</v>
      </c>
      <c r="B22">
        <v>562219</v>
      </c>
      <c r="C22">
        <v>2859044</v>
      </c>
      <c r="D22">
        <v>73371</v>
      </c>
      <c r="E22">
        <v>324020</v>
      </c>
    </row>
    <row r="23" spans="1:5" x14ac:dyDescent="0.2">
      <c r="A23" s="1">
        <v>45108</v>
      </c>
      <c r="B23">
        <v>613946</v>
      </c>
      <c r="C23">
        <v>3205663</v>
      </c>
      <c r="D23">
        <v>80401</v>
      </c>
      <c r="E23">
        <v>349429</v>
      </c>
    </row>
    <row r="24" spans="1:5" x14ac:dyDescent="0.2">
      <c r="A24" s="1">
        <v>45139</v>
      </c>
      <c r="B24">
        <v>639410</v>
      </c>
      <c r="C24">
        <v>3426410</v>
      </c>
      <c r="D24">
        <v>83474</v>
      </c>
      <c r="E24">
        <v>367373</v>
      </c>
    </row>
    <row r="25" spans="1:5" x14ac:dyDescent="0.2">
      <c r="A25" s="1">
        <v>45170</v>
      </c>
      <c r="B25">
        <v>662791</v>
      </c>
      <c r="C25">
        <v>3638128</v>
      </c>
      <c r="D25">
        <v>87093</v>
      </c>
      <c r="E25">
        <v>390002</v>
      </c>
    </row>
    <row r="26" spans="1:5" x14ac:dyDescent="0.2">
      <c r="A26" s="1">
        <v>45200</v>
      </c>
      <c r="B26">
        <v>679023</v>
      </c>
      <c r="C26">
        <v>3959678</v>
      </c>
      <c r="D26">
        <v>91420</v>
      </c>
      <c r="E26">
        <v>414102</v>
      </c>
    </row>
    <row r="27" spans="1:5" x14ac:dyDescent="0.2">
      <c r="A27" s="1">
        <v>45231</v>
      </c>
      <c r="B27">
        <v>695507</v>
      </c>
      <c r="C27">
        <v>4269211</v>
      </c>
      <c r="D27">
        <v>95460</v>
      </c>
      <c r="E27">
        <v>439011</v>
      </c>
    </row>
    <row r="28" spans="1:5" x14ac:dyDescent="0.2">
      <c r="A28" s="1">
        <v>45261</v>
      </c>
    </row>
  </sheetData>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Q E A A B Q S w M E F A A A C A g A G U 1 x W c Q Z Y V q j A A A A 9 g A A A B I A A A B D b 2 5 m a W c v U G F j a 2 F n Z S 5 4 b W y F T z 0 O g j A Y v Q r p T l t q Y p R 8 l M F V E h O i c W 2 w Q i N 8 G F o s d 3 P w S F 5 B j K J u D m 9 4 f 8 l 7 9 + s N 0 q G p g 4 v u r G k x I R H l J N B Y t A e D Z U J 6 d w w X J J W w U c V J l T o Y w 2 j j w Z q E V M 6 d Y 8 a 8 9 9 T P a N u V T H A e s X 2 2 z o t K N y o 0 a J 3 C Q p N P 6 / C / R S T s X m O k o J E Y M V 9 S D m w S I T P 4 D Y h x 7 9 P 9 E W H V 1 6 7 v t N Q Y b n N g E w X 2 / i A f U E s D B B Q A A A g I A B l N c V n P n d 9 2 E w I A A H M G A A A T A A A A R m 9 y b X V s Y X M v U 2 V j d G l v b j E u b d 1 U T Y / T M B C 9 V 9 r / M M p e U i m k q o A V a M U h 2 4 K o Y F e r T Q G h q g c 3 G Z q o j l 3 Z T r d V 1 f / O 2 E 6 / y 5 4 4 I C 5 J / G b 8 5 s 2 L x x o z U 0 o B q X 9 3 b 6 9 a V y 1 d M I U 5 X A d P 7 B n 6 z L A A P g B H 0 w J I Z a 0 y p O X H Z Y Y 8 / i H V b C L l L P x U c o x 7 U h g U R o d B 5 5 t G p T t s P u f Y 6 c t n w S X L d S c R j K + 0 g U T r c l p R K u T E r t H E S 6 6 X Q T s C U X M e g V E 1 t i M q d x 0 8 s E U 5 Z U 5 j 1 8 r w A t a j g c G K l n u J E X w p R W 6 h t E A 0 w X g z s v j Y 0 z w q W U l D T R X I c p J m q Y Z s Q q K b y G e P h y c V I x g 1 C Q n n a c Y 4 U 5 q 2 W o H j R m G v Y G J K z J n k d S X A r O a 4 Z x 8 q J v Q v q a q e i w 4 p a G u c y Y l g v Q 5 + I l P 0 N R D m 5 k 1 s U z c E B 9 Q F E m p 5 r V 0 e v C P e f I s a X B q H W i k C + R l + z 9 S M L D m F E 2 N U O a n 3 9 L v I d 8 Z r P J f i m 3 i 3 T W d i d Q C / P 4 Q 3 j T l P W M n F z p w D 2 3 3 A 7 7 S O X H L x u O S u z J b 7 s V w 4 D / 2 W g z 9 q 8 f B F / 0 9 l O f s v 2 0 H V 4 G u p T d y n R y m y v 8 k 8 2 g X o M M F R 2 u 4 X u N p p X T V N D w R N l u 2 6 o m E r Q L D q 4 L Q l e e 7 V h G f u E O P 9 f k c E y L L C D g 7 G D n 4 g N L Q D 4 5 Q 4 j X Y U L a s T 2 2 6 V 4 o / 1 j y + N o T S M g z 9 y 8 A q a J e b l v 3 y N v C D 6 P 7 h Y f E 7 3 7 B b p q 3 o K y e V x f n 0 K u + S 7 y 8 l v j 2 d / e 1 g u d X D 7 G 1 B L A w Q U A A A I C A A Z T X F Z D 8 r p q 6 Q A A A D p A A A A E w A A A F t D b 2 5 0 Z W 5 0 X 1 R 5 c G V z X S 5 4 b W x t j k s O w j A M R K 8 S e Z + 6 s E A I N W U B 3 I A L R M H 9 i O a j x k X h b C w 4 E l c g b X e I p W f m e e b z e l f H Z A f x o D H 2 3 i n Y F C U I c s b f e t c q m L i R e z j W 1 f U Z K I o c d V F B x x w O i N F 0 Z H U s f C C X n c a P V n M + x x a D N n f d E m 7 L c o f G O y b H k u c f U F d n a v Q 0 s L i k L K + 1 G Q d x W n N z l Q K m x L j I + J e w P 3 k d w t A b z d n E J G 2 U d i F x G V 5 / A V B L A Q I U A x Q A A A g I A B l N c V n E G W F a o w A A A P Y A A A A S A A A A A A A A A A A A A A C k A Q A A A A B D b 2 5 m a W c v U G F j a 2 F n Z S 5 4 b W x Q S w E C F A M U A A A I C A A Z T X F Z z 5 3 f d h M C A A B z B g A A E w A A A A A A A A A A A A A A p A H T A A A A R m 9 y b X V s Y X M v U 2 V j d G l v b j E u b V B L A Q I U A x Q A A A g I A B l N c V k P y u m r p A A A A O k A A A A T A A A A A A A A A A A A A A C k A R c D A A B b Q 2 9 u d G V u d F 9 U e X B l c 1 0 u e G 1 s U E s F B g A A A A A D A A M A w g A A A O w 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s c A A A A A A A A G R 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m F 3 J T I w 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h d 1 9 E Y X R h I i A v P j x F b n R y e S B U e X B l P S J G a W x s Z W R D b 2 1 w b G V 0 Z V J l c 3 V s d F R v V 2 9 y a 3 N o Z W V 0 I i B W Y W x 1 Z T 0 i b D E i I C 8 + P E V u d H J 5 I F R 5 c G U 9 I k F k Z G V k V G 9 E Y X R h T W 9 k Z W w i I F Z h b H V l P S J s M C I g L z 4 8 R W 5 0 c n k g V H l w Z T 0 i R m l s b E N v d W 5 0 I i B W Y W x 1 Z T 0 i b D c x O S I g L z 4 8 R W 5 0 c n k g V H l w Z T 0 i R m l s b E V y c m 9 y Q 2 9 k Z S I g V m F s d W U 9 I n N V b m t u b 3 d u I i A v P j x F b n R y e S B U e X B l P S J G a W x s R X J y b 3 J D b 3 V u d C I g V m F s d W U 9 I m w x I i A v P j x F b n R y e S B U e X B l P S J G a W x s T G F z d F V w Z G F 0 Z W Q i I F Z h b H V l P S J k M j A y N C 0 x M S 0 x N 1 Q w N D o x M D o 0 O S 4 x N T c x M D M w W i I g L z 4 8 R W 5 0 c n k g V H l w Z T 0 i R m l s b E N v b H V t b l R 5 c G V z I i B W Y W x 1 Z T 0 i c 0 F 3 a 0 d C Z 1 l E Q X d N R E F 3 T U c i I C 8 + P E V u d H J 5 I F R 5 c G U 9 I k Z p b G x D b 2 x 1 b W 5 O Y W 1 l c y I g V m F s d W U 9 I n N b J n F 1 b 3 Q 7 W W V h c i Z x d W 9 0 O y w m c X V v d D t E Y X R l J n F 1 b 3 Q 7 L C Z x d W 9 0 O 0 J y Y W 5 k J n F 1 b 3 Q 7 L C Z x d W 9 0 O 0 N o Y W 5 u Z W w m c X V v d D s s J n F 1 b 3 Q 7 T W F y a 2 V 0 J n F 1 b 3 Q 7 L C Z x d W 9 0 O 0 l N U H M m c X V v d D s s J n F 1 b 3 Q 7 Q 2 x p Y 2 t z J n F 1 b 3 Q 7 L C Z x d W 9 0 O 1 Z D c y Z x d W 9 0 O y w m c X V v d D t N a W R w b 2 l u d H M m c X V v d D s s J n F 1 b 3 Q 7 U G F 0 a W V u d H M g K G N 1 b W U u K S Z x d W 9 0 O y w m c X V v d D t O Q l J 4 I C h j d W 1 l L i k m c X V v d D s s J n F 1 b 3 Q 7 T W 9 u d G g g b m F t 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S Y X c g R G F 0 Y S 9 B d X R v U m V t b 3 Z l Z E N v b H V t b n M x L n t Z Z W F y L D B 9 J n F 1 b 3 Q 7 L C Z x d W 9 0 O 1 N l Y 3 R p b 2 4 x L 1 J h d y B E Y X R h L 0 F 1 d G 9 S Z W 1 v d m V k Q 2 9 s d W 1 u c z E u e 0 R h d G U s M X 0 m c X V v d D s s J n F 1 b 3 Q 7 U 2 V j d G l v b j E v U m F 3 I E R h d G E v Q X V 0 b 1 J l b W 9 2 Z W R D b 2 x 1 b W 5 z M S 5 7 Q n J h b m Q s M n 0 m c X V v d D s s J n F 1 b 3 Q 7 U 2 V j d G l v b j E v U m F 3 I E R h d G E v Q X V 0 b 1 J l b W 9 2 Z W R D b 2 x 1 b W 5 z M S 5 7 Q 2 h h b m 5 l b C w z f S Z x d W 9 0 O y w m c X V v d D t T Z W N 0 a W 9 u M S 9 S Y X c g R G F 0 Y S 9 B d X R v U m V t b 3 Z l Z E N v b H V t b n M x L n t N Y X J r Z X Q s N H 0 m c X V v d D s s J n F 1 b 3 Q 7 U 2 V j d G l v b j E v U m F 3 I E R h d G E v Q X V 0 b 1 J l b W 9 2 Z W R D b 2 x 1 b W 5 z M S 5 7 S U 1 Q c y w 1 f S Z x d W 9 0 O y w m c X V v d D t T Z W N 0 a W 9 u M S 9 S Y X c g R G F 0 Y S 9 B d X R v U m V t b 3 Z l Z E N v b H V t b n M x L n t D b G l j a 3 M s N n 0 m c X V v d D s s J n F 1 b 3 Q 7 U 2 V j d G l v b j E v U m F 3 I E R h d G E v Q X V 0 b 1 J l b W 9 2 Z W R D b 2 x 1 b W 5 z M S 5 7 V k N z L D d 9 J n F 1 b 3 Q 7 L C Z x d W 9 0 O 1 N l Y 3 R p b 2 4 x L 1 J h d y B E Y X R h L 0 F 1 d G 9 S Z W 1 v d m V k Q 2 9 s d W 1 u c z E u e 0 1 p Z H B v a W 5 0 c y w 4 f S Z x d W 9 0 O y w m c X V v d D t T Z W N 0 a W 9 u M S 9 S Y X c g R G F 0 Y S 9 B d X R v U m V t b 3 Z l Z E N v b H V t b n M x L n t Q Y X R p Z W 5 0 c y A o Y 3 V t Z S 4 p L D l 9 J n F 1 b 3 Q 7 L C Z x d W 9 0 O 1 N l Y 3 R p b 2 4 x L 1 J h d y B E Y X R h L 0 F 1 d G 9 S Z W 1 v d m V k Q 2 9 s d W 1 u c z E u e 0 5 C U n g g K G N 1 b W U u K S w x M H 0 m c X V v d D s s J n F 1 b 3 Q 7 U 2 V j d G l v b j E v U m F 3 I E R h d G E v Q X V 0 b 1 J l b W 9 2 Z W R D b 2 x 1 b W 5 z M S 5 7 T W 9 u d G g g b m F t Z S w x M X 0 m c X V v d D t d L C Z x d W 9 0 O 0 N v b H V t b k N v d W 5 0 J n F 1 b 3 Q 7 O j E y L C Z x d W 9 0 O 0 t l e U N v b H V t b k 5 h b W V z J n F 1 b 3 Q 7 O l t d L C Z x d W 9 0 O 0 N v b H V t b k l k Z W 5 0 a X R p Z X M m c X V v d D s 6 W y Z x d W 9 0 O 1 N l Y 3 R p b 2 4 x L 1 J h d y B E Y X R h L 0 F 1 d G 9 S Z W 1 v d m V k Q 2 9 s d W 1 u c z E u e 1 l l Y X I s M H 0 m c X V v d D s s J n F 1 b 3 Q 7 U 2 V j d G l v b j E v U m F 3 I E R h d G E v Q X V 0 b 1 J l b W 9 2 Z W R D b 2 x 1 b W 5 z M S 5 7 R G F 0 Z S w x f S Z x d W 9 0 O y w m c X V v d D t T Z W N 0 a W 9 u M S 9 S Y X c g R G F 0 Y S 9 B d X R v U m V t b 3 Z l Z E N v b H V t b n M x L n t C c m F u Z C w y f S Z x d W 9 0 O y w m c X V v d D t T Z W N 0 a W 9 u M S 9 S Y X c g R G F 0 Y S 9 B d X R v U m V t b 3 Z l Z E N v b H V t b n M x L n t D a G F u b m V s L D N 9 J n F 1 b 3 Q 7 L C Z x d W 9 0 O 1 N l Y 3 R p b 2 4 x L 1 J h d y B E Y X R h L 0 F 1 d G 9 S Z W 1 v d m V k Q 2 9 s d W 1 u c z E u e 0 1 h c m t l d C w 0 f S Z x d W 9 0 O y w m c X V v d D t T Z W N 0 a W 9 u M S 9 S Y X c g R G F 0 Y S 9 B d X R v U m V t b 3 Z l Z E N v b H V t b n M x L n t J T V B z L D V 9 J n F 1 b 3 Q 7 L C Z x d W 9 0 O 1 N l Y 3 R p b 2 4 x L 1 J h d y B E Y X R h L 0 F 1 d G 9 S Z W 1 v d m V k Q 2 9 s d W 1 u c z E u e 0 N s a W N r c y w 2 f S Z x d W 9 0 O y w m c X V v d D t T Z W N 0 a W 9 u M S 9 S Y X c g R G F 0 Y S 9 B d X R v U m V t b 3 Z l Z E N v b H V t b n M x L n t W Q 3 M s N 3 0 m c X V v d D s s J n F 1 b 3 Q 7 U 2 V j d G l v b j E v U m F 3 I E R h d G E v Q X V 0 b 1 J l b W 9 2 Z W R D b 2 x 1 b W 5 z M S 5 7 T W l k c G 9 p b n R z L D h 9 J n F 1 b 3 Q 7 L C Z x d W 9 0 O 1 N l Y 3 R p b 2 4 x L 1 J h d y B E Y X R h L 0 F 1 d G 9 S Z W 1 v d m V k Q 2 9 s d W 1 u c z E u e 1 B h d G l l b n R z I C h j d W 1 l L i k s O X 0 m c X V v d D s s J n F 1 b 3 Q 7 U 2 V j d G l v b j E v U m F 3 I E R h d G E v Q X V 0 b 1 J l b W 9 2 Z W R D b 2 x 1 b W 5 z M S 5 7 T k J S e C A o Y 3 V t Z S 4 p L D E w f S Z x d W 9 0 O y w m c X V v d D t T Z W N 0 a W 9 u M S 9 S Y X c g R G F 0 Y S 9 B d X R v U m V t b 3 Z l Z E N v b H V t b n M x L n t N b 2 5 0 a C B u Y W 1 l L D E x f S Z x d W 9 0 O 1 0 s J n F 1 b 3 Q 7 U m V s Y X R p b 2 5 z a G l w S W 5 m b y Z x d W 9 0 O z p b X X 0 i I C 8 + P C 9 T d G F i b G V F b n R y a W V z P j w v S X R l b T 4 8 S X R l b T 4 8 S X R l b U x v Y 2 F 0 a W 9 u P j x J d G V t V H l w Z T 5 G b 3 J t d W x h P C 9 J d G V t V H l w Z T 4 8 S X R l b V B h d G g + U 2 V j d G l v b j E v U m F 3 J T I w R G F 0 Y S 9 T b 3 V y Y 2 U 8 L 0 l 0 Z W 1 Q Y X R o P j w v S X R l b U x v Y 2 F 0 a W 9 u P j x T d G F i b G V F b n R y a W V z I C 8 + P C 9 J d G V t P j x J d G V t P j x J d G V t T G 9 j Y X R p b 2 4 + P E l 0 Z W 1 U e X B l P k Z v c m 1 1 b G E 8 L 0 l 0 Z W 1 U e X B l P j x J d G V t U G F 0 a D 5 T Z W N 0 a W 9 u M S 9 S Y X c l M j B E Y X R h L 0 5 h d m l n Y X R p b 2 4 l M j A x P C 9 J d G V t U G F 0 a D 4 8 L 0 l 0 Z W 1 M b 2 N h d G l v b j 4 8 U 3 R h Y m x l R W 5 0 c m l l c y A v P j w v S X R l b T 4 8 S X R l b T 4 8 S X R l b U x v Y 2 F 0 a W 9 u P j x J d G V t V H l w Z T 5 G b 3 J t d W x h P C 9 J d G V t V H l w Z T 4 8 S X R l b V B h d G g + U 2 V j d G l v b j E v U m F 3 J T I w R G F 0 Y S 9 Q c m 9 t b 3 R l Z C U y M G h l Y W R l c n M 8 L 0 l 0 Z W 1 Q Y X R o P j w v S X R l b U x v Y 2 F 0 a W 9 u P j x T d G F i b G V F b n R y a W V z I C 8 + P C 9 J d G V t P j x J d G V t P j x J d G V t T G 9 j Y X R p b 2 4 + P E l 0 Z W 1 U e X B l P k Z v c m 1 1 b G E 8 L 0 l 0 Z W 1 U e X B l P j x J d G V t U G F 0 a D 5 T Z W N 0 a W 9 u M S 9 S Y X c l M j B E Y X R h L 0 N o Y W 5 n Z W Q l M j B j b 2 x 1 b W 4 l M j B 0 e X B l P C 9 J d G V t U G F 0 a D 4 8 L 0 l 0 Z W 1 M b 2 N h d G l v b j 4 8 U 3 R h Y m x l R W 5 0 c m l l c y A v P j w v S X R l b T 4 8 S X R l b T 4 8 S X R l b U x v Y 2 F 0 a W 9 u P j x J d G V t V H l w Z T 5 G b 3 J t d W x h P C 9 J d G V t V H l w Z T 4 8 S X R l b V B h d G g + U 2 V j d G l v b j E v U m F 3 J T I w R G F 0 Y S 9 S Z W 1 v d m V k J T I w Y 2 9 s d W 1 u c z w v S X R l b V B h d G g + P C 9 J d G V t T G 9 j Y X R p b 2 4 + P F N 0 Y W J s Z U V u d H J p Z X M g L z 4 8 L 0 l 0 Z W 0 + P E l 0 Z W 0 + P E l 0 Z W 1 M b 2 N h d G l v b j 4 8 S X R l b V R 5 c G U + R m 9 y b X V s Y T w v S X R l b V R 5 c G U + P E l 0 Z W 1 Q Y X R o P l N l Y 3 R p b 2 4 x L 1 J h d y U y M E R h d G E v U G l 2 b 3 R l Z C U y M G N v b H V t b j w v S X R l b V B h d G g + P C 9 J d G V t T G 9 j Y X R p b 2 4 + P F N 0 Y W J s Z U V u d H J p Z X M g L z 4 8 L 0 l 0 Z W 0 + P E l 0 Z W 0 + P E l 0 Z W 1 M b 2 N h d G l v b j 4 8 S X R l b V R 5 c G U + R m 9 y b X V s Y T w v S X R l b V R 5 c G U + P E l 0 Z W 1 Q Y X R o P l N l Y 3 R p b 2 4 x L 1 J h d y U y M E R h d G E v S W 5 z Z X J 0 Z W Q l M j B t b 2 5 0 a C U y M G 5 h b W U 8 L 0 l 0 Z W 1 Q Y X R o P j w v S X R l b U x v Y 2 F 0 a W 9 u P j x T d G F i b G V F b n R y a W V z I C 8 + P C 9 J d G V t P j x J d G V t P j x J d G V t T G 9 j Y X R p b 2 4 + P E l 0 Z W 1 U e X B l P k Z v c m 1 1 b G E 8 L 0 l 0 Z W 1 U e X B l P j x J d G V t U G F 0 a D 5 T Z W N 0 a W 9 u M S 9 U b 3 R h b C U y M E 1 h c m t l d C U y M C 0 l M j B U b 3 R h b C U y M E 1 l Z G l 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9 0 Y W x f T W F y a 2 V 0 X 1 9 f V G 9 0 Y W x f T W V k a W E i I C 8 + P E V u d H J 5 I F R 5 c G U 9 I k Z p b G x l Z E N v b X B s Z X R l U m V z d W x 0 V G 9 X b 3 J r c 2 h l Z X Q i I F Z h b H V l P S J s M S I g L z 4 8 R W 5 0 c n k g V H l w Z T 0 i Q W R k Z W R U b 0 R h d G F N b 2 R l b C I g V m F s d W U 9 I m w w I i A v P j x F b n R y e S B U e X B l P S J G a W x s Q 2 9 1 b n Q i I F Z h b H V l P S J s M j c i I C 8 + P E V u d H J 5 I F R 5 c G U 9 I k Z p b G x F c n J v c k N v Z G U i I F Z h b H V l P S J z V W 5 r b m 9 3 b i I g L z 4 8 R W 5 0 c n k g V H l w Z T 0 i R m l s b E V y c m 9 y Q 2 9 1 b n Q i I F Z h b H V l P S J s M C I g L z 4 8 R W 5 0 c n k g V H l w Z T 0 i R m l s b E x h c 3 R V c G R h d G V k I i B W Y W x 1 Z T 0 i Z D I w M j Q t M T E t M T d U M D Q 6 M T A 6 N T A u M j A y N j c 5 M F o i I C 8 + P E V u d H J 5 I F R 5 c G U 9 I k Z p b G x D b 2 x 1 b W 5 U e X B l c y I g V m F s d W U 9 I n N D U U F B Q U F B P S I g L z 4 8 R W 5 0 c n k g V H l w Z T 0 i R m l s b E N v b H V t b k 5 h b W V z I i B W Y W x 1 Z T 0 i c 1 s m c X V v d D t D b 2 x 1 b W 4 x J n F 1 b 3 Q 7 L C Z x d W 9 0 O 0 R y d W c g Q S Z x d W 9 0 O y w m c X V v d D t D b 2 x 1 b W 4 z J n F 1 b 3 Q 7 L C Z x d W 9 0 O 0 R y d W c g Q i 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9 0 Y W w g T W F y a 2 V 0 I C 0 g V G 9 0 Y W w g T W V k a W E v Q X V 0 b 1 J l b W 9 2 Z W R D b 2 x 1 b W 5 z M S 5 7 Q 2 9 s d W 1 u M S w w f S Z x d W 9 0 O y w m c X V v d D t T Z W N 0 a W 9 u M S 9 U b 3 R h b C B N Y X J r Z X Q g L S B U b 3 R h b C B N Z W R p Y S 9 B d X R v U m V t b 3 Z l Z E N v b H V t b n M x L n t E c n V n I E E s M X 0 m c X V v d D s s J n F 1 b 3 Q 7 U 2 V j d G l v b j E v V G 9 0 Y W w g T W F y a 2 V 0 I C 0 g V G 9 0 Y W w g T W V k a W E v Q X V 0 b 1 J l b W 9 2 Z W R D b 2 x 1 b W 5 z M S 5 7 Q 2 9 s d W 1 u M y w y f S Z x d W 9 0 O y w m c X V v d D t T Z W N 0 a W 9 u M S 9 U b 3 R h b C B N Y X J r Z X Q g L S B U b 3 R h b C B N Z W R p Y S 9 B d X R v U m V t b 3 Z l Z E N v b H V t b n M x L n t E c n V n I E I s M 3 0 m c X V v d D s s J n F 1 b 3 Q 7 U 2 V j d G l v b j E v V G 9 0 Y W w g T W F y a 2 V 0 I C 0 g V G 9 0 Y W w g T W V k a W E v Q X V 0 b 1 J l b W 9 2 Z W R D b 2 x 1 b W 5 z M S 5 7 Q 2 9 s d W 1 u N S w 0 f S Z x d W 9 0 O 1 0 s J n F 1 b 3 Q 7 Q 2 9 s d W 1 u Q 2 9 1 b n Q m c X V v d D s 6 N S w m c X V v d D t L Z X l D b 2 x 1 b W 5 O Y W 1 l c y Z x d W 9 0 O z p b X S w m c X V v d D t D b 2 x 1 b W 5 J Z G V u d G l 0 a W V z J n F 1 b 3 Q 7 O l s m c X V v d D t T Z W N 0 a W 9 u M S 9 U b 3 R h b C B N Y X J r Z X Q g L S B U b 3 R h b C B N Z W R p Y S 9 B d X R v U m V t b 3 Z l Z E N v b H V t b n M x L n t D b 2 x 1 b W 4 x L D B 9 J n F 1 b 3 Q 7 L C Z x d W 9 0 O 1 N l Y 3 R p b 2 4 x L 1 R v d G F s I E 1 h c m t l d C A t I F R v d G F s I E 1 l Z G l h L 0 F 1 d G 9 S Z W 1 v d m V k Q 2 9 s d W 1 u c z E u e 0 R y d W c g Q S w x f S Z x d W 9 0 O y w m c X V v d D t T Z W N 0 a W 9 u M S 9 U b 3 R h b C B N Y X J r Z X Q g L S B U b 3 R h b C B N Z W R p Y S 9 B d X R v U m V t b 3 Z l Z E N v b H V t b n M x L n t D b 2 x 1 b W 4 z L D J 9 J n F 1 b 3 Q 7 L C Z x d W 9 0 O 1 N l Y 3 R p b 2 4 x L 1 R v d G F s I E 1 h c m t l d C A t I F R v d G F s I E 1 l Z G l h L 0 F 1 d G 9 S Z W 1 v d m V k Q 2 9 s d W 1 u c z E u e 0 R y d W c g Q i w z f S Z x d W 9 0 O y w m c X V v d D t T Z W N 0 a W 9 u M S 9 U b 3 R h b C B N Y X J r Z X Q g L S B U b 3 R h b C B N Z W R p Y S 9 B d X R v U m V t b 3 Z l Z E N v b H V t b n M x L n t D b 2 x 1 b W 4 1 L D R 9 J n F 1 b 3 Q 7 X S w m c X V v d D t S Z W x h d G l v b n N o a X B J b m Z v J n F 1 b 3 Q 7 O l t d f S I g L z 4 8 L 1 N 0 Y W J s Z U V u d H J p Z X M + P C 9 J d G V t P j x J d G V t P j x J d G V t T G 9 j Y X R p b 2 4 + P E l 0 Z W 1 U e X B l P k Z v c m 1 1 b G E 8 L 0 l 0 Z W 1 U e X B l P j x J d G V t U G F 0 a D 5 T Z W N 0 a W 9 u M S 9 U b 3 R h b C U y M E 1 h c m t l d C U y M C 0 l M j B U b 3 R h b C U y M E 1 l Z G l h L 1 N v d X J j Z T w v S X R l b V B h d G g + P C 9 J d G V t T G 9 j Y X R p b 2 4 + P F N 0 Y W J s Z U V u d H J p Z X M g L z 4 8 L 0 l 0 Z W 0 + P E l 0 Z W 0 + P E l 0 Z W 1 M b 2 N h d G l v b j 4 8 S X R l b V R 5 c G U + R m 9 y b X V s Y T w v S X R l b V R 5 c G U + P E l 0 Z W 1 Q Y X R o P l N l Y 3 R p b 2 4 x L 1 R v d G F s J T I w T W F y a 2 V 0 J T I w L S U y M F R v d G F s J T I w T W V k a W E v T m F 2 a W d h d G l v b i U y M D E 8 L 0 l 0 Z W 1 Q Y X R o P j w v S X R l b U x v Y 2 F 0 a W 9 u P j x T d G F i b G V F b n R y a W V z I C 8 + P C 9 J d G V t P j x J d G V t P j x J d G V t T G 9 j Y X R p b 2 4 + P E l 0 Z W 1 U e X B l P k Z v c m 1 1 b G E 8 L 0 l 0 Z W 1 U e X B l P j x J d G V t U G F 0 a D 5 T Z W N 0 a W 9 u M S 9 U b 3 R h b C U y M E 1 h c m t l d C U y M C 0 l M j B U b 3 R h b C U y M E 1 l Z G l h L 1 B y b 2 1 v d G V k J T I w a G V h Z G V y c z w v S X R l b V B h d G g + P C 9 J d G V t T G 9 j Y X R p b 2 4 + P F N 0 Y W J s Z U V u d H J p Z X M g L z 4 8 L 0 l 0 Z W 0 + P E l 0 Z W 0 + P E l 0 Z W 1 M b 2 N h d G l v b j 4 8 S X R l b V R 5 c G U + R m 9 y b X V s Y T w v S X R l b V R 5 c G U + P E l 0 Z W 1 Q Y X R o P l N l Y 3 R p b 2 4 x L 1 R v d G F s J T I w T W F y a 2 V 0 J T I w L S U y M F R v d G F s J T I w T W V k a W E v Q 2 h h b m d l Z C U y M G N v b H V t b i U y M H R 5 c G U 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j Q P m 7 p u O i u M w D Q Y J K o Z I h v c N A Q E B B Q A E g g I A u j E q z 4 l U U / T G s 7 X p z O d 7 T T k L J n Y Z e C F O a M e k m C t A 1 S J A + T x + N d x 5 X I c H / k L 7 a 8 P 5 6 n 8 5 I R k R J a G f T Z P K r z U V h D K O w M H 1 m w I u e e j v s y C 3 R 4 d x L F T K N l d 7 3 r n A x H J c 4 T e u y A H + p Z S i r J l t Y T K l 4 6 7 8 t J l I y Z / m 5 K O I D K e Y i n K L C k P 4 j X M / z w 2 V K / A D 1 c l 0 / 2 9 Q P n p R l o u a p 4 Q V D 0 Z B + o w R z 9 3 c y F w v v L e f 7 I y c s Y u N N g f f 5 9 8 p g k V M / 7 L 5 T E O E Z B q x F P T a 5 J V V o x U n a O z P V m 2 I p o x L W U A J j D N Q g s L f Y 1 v k l d p C n 1 u 0 G B P V w 4 o X R r 0 B I r 1 t 5 V T + z J 3 V Q 8 Z 5 1 I p P b O 1 I A N B F 9 V A q D 5 a F g X 1 2 f 4 g Z x 1 p a C c W C l 2 x Z r 7 U x z o d 4 U b u k n g + P G m p a C k Q 2 / T k X q q v c l m l b I g T 0 X v s c d 4 A E g W q W 6 a R y + v U C f W w O L y S 0 U w k 3 L p c n U S J y 0 S B g E h N P 1 Z J 6 3 t q 3 8 j 2 S J u L I Q D T N k 8 U X f w 7 Z / B h k m m F g 2 + 7 b r 7 3 g 2 A r U X 3 4 1 P 7 N p r a + m U L P a s 5 E 7 H 9 K Y z k v Z f d B + R 6 F 8 N 9 v 1 X U n A F Y V Y f 0 B y 2 t O 8 L C F Q H M e i d G O s R d 1 + c K P a n Z 2 U F M 2 j o L e Q S N T 9 p B K I z J 9 t e G y C Z V g 2 d L O C 6 / X W G Z + Z 9 3 6 x D J v C C Q w C G h J Y m j 6 B 1 W L + 6 F l 0 a X f L a 1 C o M l B D C U F w J k T 3 X h M u B o 8 w f A Y J K o Z I h v c N A Q c B M B 0 G C W C G S A F l A w Q B K g Q Q 4 h l 2 x n R + G i O S Y B e g z Z o 6 r o B Q i d M e q L r E X Y H x A i 7 t J M / x 2 n Z H s G q y H D q K 2 h w X z 1 d b 8 U U h t M h 2 G 2 x G g k U J H n s B s P y 4 7 L / L 3 E n 0 A 0 f Z o o 7 Q h x Q 2 z 1 8 n / P F 7 u 8 K f Z C 6 J p s M c l M o = < / D a t a M a s h u p > 
</file>

<file path=customXml/itemProps1.xml><?xml version="1.0" encoding="utf-8"?>
<ds:datastoreItem xmlns:ds="http://schemas.openxmlformats.org/officeDocument/2006/customXml" ds:itemID="{EB42A4C6-97FB-3F4A-AFCF-380AE7AB47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Channel -Wise </vt:lpstr>
      <vt:lpstr>Brand Comparison</vt:lpstr>
      <vt:lpstr>Time Analysis</vt:lpstr>
      <vt:lpstr>Drug A</vt:lpstr>
      <vt:lpstr>Drug B</vt:lpstr>
      <vt:lpstr>Raw Data</vt:lpstr>
      <vt:lpstr>Total Market - Total Media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UTKARSH SINGH</dc:creator>
  <cp:lastModifiedBy>UTKARSH SINGH</cp:lastModifiedBy>
  <cp:lastPrinted>2024-11-17T14:34:08Z</cp:lastPrinted>
  <dcterms:created xsi:type="dcterms:W3CDTF">2024-11-17T04:01:49Z</dcterms:created>
  <dcterms:modified xsi:type="dcterms:W3CDTF">2024-11-17T17:01:10Z</dcterms:modified>
</cp:coreProperties>
</file>