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tables/table1.xml" ContentType="application/vnd.openxmlformats-officedocument.spreadsheetml.tab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4392b5c1689b0ecc/Desktop/"/>
    </mc:Choice>
  </mc:AlternateContent>
  <xr:revisionPtr revIDLastSave="1749" documentId="8_{C9F637BB-AA25-4E75-9843-A69CC6EC8194}" xr6:coauthVersionLast="47" xr6:coauthVersionMax="47" xr10:uidLastSave="{E6F1FB6C-52FB-4AF0-9FB4-D12AE1F3D2CD}"/>
  <bookViews>
    <workbookView xWindow="-110" yWindow="-110" windowWidth="19420" windowHeight="11500" firstSheet="5" activeTab="10" xr2:uid="{00000000-000D-0000-FFFF-FFFF00000000}"/>
  </bookViews>
  <sheets>
    <sheet name="Combo Chart" sheetId="3" r:id="rId1"/>
    <sheet name="Waterfall Chart" sheetId="4" r:id="rId2"/>
    <sheet name="PIE CHART" sheetId="5" r:id="rId3"/>
    <sheet name="MAP CHART" sheetId="6" r:id="rId4"/>
    <sheet name="descriptive analysis" sheetId="13" r:id="rId5"/>
    <sheet name="REGRESSION" sheetId="18" r:id="rId6"/>
    <sheet name="DATA" sheetId="8" r:id="rId7"/>
    <sheet name="TOP 5" sheetId="7" r:id="rId8"/>
    <sheet name="KPI" sheetId="9" r:id="rId9"/>
    <sheet name="KPI YOY" sheetId="11" r:id="rId10"/>
    <sheet name="DASHBOARD" sheetId="2" r:id="rId11"/>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J9" i="11"/>
  <c r="E42" i="6"/>
  <c r="E16" i="6"/>
  <c r="E14" i="6"/>
  <c r="L9" i="11"/>
  <c r="E48" i="6"/>
  <c r="E17" i="9"/>
  <c r="E39" i="6"/>
  <c r="M9" i="11"/>
  <c r="E37" i="6"/>
  <c r="E28" i="6"/>
  <c r="E32" i="6"/>
  <c r="E5" i="6"/>
  <c r="E26" i="6"/>
  <c r="E34" i="6"/>
  <c r="E4" i="4"/>
  <c r="E11" i="6"/>
  <c r="E22" i="6"/>
  <c r="B17" i="9"/>
  <c r="E7" i="4"/>
  <c r="E17" i="6"/>
  <c r="E44" i="6"/>
  <c r="E46" i="6"/>
  <c r="E6" i="4"/>
  <c r="E23" i="6"/>
  <c r="E50" i="6"/>
  <c r="E52" i="6"/>
  <c r="E5" i="4"/>
  <c r="E12" i="6"/>
  <c r="E33" i="6"/>
  <c r="E38" i="6"/>
  <c r="E36" i="6"/>
  <c r="N17" i="9"/>
  <c r="E43" i="6"/>
  <c r="E24" i="6"/>
  <c r="E45" i="6"/>
  <c r="E49" i="6"/>
  <c r="E30" i="6"/>
  <c r="E51" i="6"/>
  <c r="E21" i="6"/>
  <c r="K9" i="11"/>
  <c r="E10" i="6"/>
  <c r="E8" i="6"/>
  <c r="E29" i="6"/>
  <c r="E40" i="6"/>
  <c r="I17" i="9"/>
  <c r="I9" i="11"/>
  <c r="E35" i="6"/>
  <c r="E9" i="6"/>
  <c r="E7" i="6"/>
  <c r="E41" i="6"/>
  <c r="E15" i="6"/>
  <c r="E13" i="6"/>
  <c r="E47" i="6"/>
  <c r="E4" i="6"/>
  <c r="E20" i="6"/>
  <c r="E18" i="6"/>
  <c r="R17" i="9"/>
  <c r="E25" i="6"/>
  <c r="E6" i="6"/>
  <c r="E27" i="6"/>
  <c r="E31" i="6"/>
  <c r="E19" i="6"/>
</calcChain>
</file>

<file path=xl/sharedStrings.xml><?xml version="1.0" encoding="utf-8"?>
<sst xmlns="http://schemas.openxmlformats.org/spreadsheetml/2006/main" count="8284" uniqueCount="1920">
  <si>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</si>
  <si>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</si>
  <si>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</si>
  <si>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</si>
  <si>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</si>
  <si>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</si>
  <si>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</si>
  <si>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</si>
  <si>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</si>
  <si>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</si>
  <si>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</si>
  <si>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</si>
  <si>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</si>
  <si>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</si>
  <si>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</si>
  <si>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</si>
  <si>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</si>
  <si>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</si>
  <si>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</si>
  <si>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</si>
  <si>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</si>
  <si>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</si>
  <si>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</si>
  <si>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</si>
  <si>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</si>
  <si>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</si>
  <si>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</si>
  <si>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</si>
  <si>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</si>
  <si>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</si>
  <si>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</si>
  <si>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Furniture</t>
  </si>
  <si>
    <t>FUR-CH-10000454</t>
  </si>
  <si>
    <t>Chairs</t>
  </si>
  <si>
    <t>Hon Deluxe Fabric Upholstered Stacking Chairs, Rounded Back</t>
  </si>
  <si>
    <t>DV-13045</t>
  </si>
  <si>
    <t>Darrin Van Huff</t>
  </si>
  <si>
    <t>Corporate</t>
  </si>
  <si>
    <t>Los Angeles</t>
  </si>
  <si>
    <t>California</t>
  </si>
  <si>
    <t>West</t>
  </si>
  <si>
    <t>Office Supplies</t>
  </si>
  <si>
    <t>Standard Class</t>
  </si>
  <si>
    <t>SO-20335</t>
  </si>
  <si>
    <t>Sean O'Donnell</t>
  </si>
  <si>
    <t>Florida</t>
  </si>
  <si>
    <t>Tables</t>
  </si>
  <si>
    <t>Storage</t>
  </si>
  <si>
    <t>BH-11710</t>
  </si>
  <si>
    <t>Brosina Hoffman</t>
  </si>
  <si>
    <t>Technology</t>
  </si>
  <si>
    <t>Phones</t>
  </si>
  <si>
    <t>Binders</t>
  </si>
  <si>
    <t>Concord</t>
  </si>
  <si>
    <t>North Carolina</t>
  </si>
  <si>
    <t>IM-15070</t>
  </si>
  <si>
    <t>Irene Maddox</t>
  </si>
  <si>
    <t>Seattle</t>
  </si>
  <si>
    <t>Washington</t>
  </si>
  <si>
    <t>HP-14815</t>
  </si>
  <si>
    <t>Harold Pawlan</t>
  </si>
  <si>
    <t>Home Office</t>
  </si>
  <si>
    <t>Fort Worth</t>
  </si>
  <si>
    <t>Texas</t>
  </si>
  <si>
    <t>Central</t>
  </si>
  <si>
    <t>PK-19075</t>
  </si>
  <si>
    <t>Pete Kriz</t>
  </si>
  <si>
    <t>Madison</t>
  </si>
  <si>
    <t>Wisconsin</t>
  </si>
  <si>
    <t>Utah</t>
  </si>
  <si>
    <t>San Francisco</t>
  </si>
  <si>
    <t>KB-16585</t>
  </si>
  <si>
    <t>Ken Black</t>
  </si>
  <si>
    <t>Nebraska</t>
  </si>
  <si>
    <t>US-2014-156909</t>
  </si>
  <si>
    <t>SF-20065</t>
  </si>
  <si>
    <t>Sandra Flanagan</t>
  </si>
  <si>
    <t>Philadelphia</t>
  </si>
  <si>
    <t>Pennsylvania</t>
  </si>
  <si>
    <t>East</t>
  </si>
  <si>
    <t>FUR-CH-10002774</t>
  </si>
  <si>
    <t>Global Deluxe Stacking Chair, Gray</t>
  </si>
  <si>
    <t>EB-13870</t>
  </si>
  <si>
    <t>Emily Burns</t>
  </si>
  <si>
    <t>Houston</t>
  </si>
  <si>
    <t>First Class</t>
  </si>
  <si>
    <t>CA-2012-117415</t>
  </si>
  <si>
    <t>SN-20710</t>
  </si>
  <si>
    <t>Steve Nguyen</t>
  </si>
  <si>
    <t>FUR-CH-10004218</t>
  </si>
  <si>
    <t>Global Fabric Manager's Chair, Dark Gray</t>
  </si>
  <si>
    <t>LC-16930</t>
  </si>
  <si>
    <t>Linda Cazamias</t>
  </si>
  <si>
    <t>Naperville</t>
  </si>
  <si>
    <t>Illinois</t>
  </si>
  <si>
    <t>ON-18715</t>
  </si>
  <si>
    <t>Odella Nelson</t>
  </si>
  <si>
    <t>Minnesota</t>
  </si>
  <si>
    <t>PO-18865</t>
  </si>
  <si>
    <t>Patrick O'Donnell</t>
  </si>
  <si>
    <t>Michigan</t>
  </si>
  <si>
    <t>Delaware</t>
  </si>
  <si>
    <t>CA-2012-115742</t>
  </si>
  <si>
    <t>DP-13000</t>
  </si>
  <si>
    <t>Darren Powers</t>
  </si>
  <si>
    <t>New Albany</t>
  </si>
  <si>
    <t>Indiana</t>
  </si>
  <si>
    <t>FUR-CH-10003061</t>
  </si>
  <si>
    <t>Global Leather Task Chair, Black</t>
  </si>
  <si>
    <t>New York City</t>
  </si>
  <si>
    <t>New York</t>
  </si>
  <si>
    <t>CA-2013-111682</t>
  </si>
  <si>
    <t>TB-21055</t>
  </si>
  <si>
    <t>Ted Butterfield</t>
  </si>
  <si>
    <t>Troy</t>
  </si>
  <si>
    <t>FUR-CH-10003968</t>
  </si>
  <si>
    <t>Novimex Turbo Task Chair</t>
  </si>
  <si>
    <t>KM-16720</t>
  </si>
  <si>
    <t>Kunst Miller</t>
  </si>
  <si>
    <t>US-2012-164175</t>
  </si>
  <si>
    <t>PS-18970</t>
  </si>
  <si>
    <t>Paul Stevenson</t>
  </si>
  <si>
    <t>Chicago</t>
  </si>
  <si>
    <t>FUR-CH-10001146</t>
  </si>
  <si>
    <t>Global Value Mid-Back Manager's Chair, Gray</t>
  </si>
  <si>
    <t>BS-11590</t>
  </si>
  <si>
    <t>Brendan Sweed</t>
  </si>
  <si>
    <t>Gilbert</t>
  </si>
  <si>
    <t>Arizona</t>
  </si>
  <si>
    <t>Springfield</t>
  </si>
  <si>
    <t>Virginia</t>
  </si>
  <si>
    <t>Jackson</t>
  </si>
  <si>
    <t>US-2012-134026</t>
  </si>
  <si>
    <t>JE-15745</t>
  </si>
  <si>
    <t>Joel Eaton</t>
  </si>
  <si>
    <t>Memphis</t>
  </si>
  <si>
    <t>Tennessee</t>
  </si>
  <si>
    <t>FUR-CH-10000513</t>
  </si>
  <si>
    <t>High-Back Leather Manager's Chair</t>
  </si>
  <si>
    <t>SC-20770</t>
  </si>
  <si>
    <t>Stewart Carmichael</t>
  </si>
  <si>
    <t>Decatur</t>
  </si>
  <si>
    <t>Alabama</t>
  </si>
  <si>
    <t>JC-16105</t>
  </si>
  <si>
    <t>Julie Creighton</t>
  </si>
  <si>
    <t>CA-2014-140088</t>
  </si>
  <si>
    <t>Columbia</t>
  </si>
  <si>
    <t>South Carolina</t>
  </si>
  <si>
    <t>FUR-CH-10000863</t>
  </si>
  <si>
    <t>Novimex Swivel Fabric Task Chair</t>
  </si>
  <si>
    <t>Rochester</t>
  </si>
  <si>
    <t>Minneapolis</t>
  </si>
  <si>
    <t>RB-19705</t>
  </si>
  <si>
    <t>Roger Barcio</t>
  </si>
  <si>
    <t>Portland</t>
  </si>
  <si>
    <t>Oregon</t>
  </si>
  <si>
    <t>PN-18775</t>
  </si>
  <si>
    <t>Parhena Norris</t>
  </si>
  <si>
    <t>RB-19465</t>
  </si>
  <si>
    <t>Rick Bensley</t>
  </si>
  <si>
    <t>GZ-14470</t>
  </si>
  <si>
    <t>Gary Zandusky</t>
  </si>
  <si>
    <t>Aurora</t>
  </si>
  <si>
    <t>Colorado</t>
  </si>
  <si>
    <t>JM-15250</t>
  </si>
  <si>
    <t>Janet Martin</t>
  </si>
  <si>
    <t>Charlotte</t>
  </si>
  <si>
    <t>CV-12805</t>
  </si>
  <si>
    <t>Cynthia Voltz</t>
  </si>
  <si>
    <t>CL-12565</t>
  </si>
  <si>
    <t>Clay Ludtke</t>
  </si>
  <si>
    <t>Iowa</t>
  </si>
  <si>
    <t>Columbus</t>
  </si>
  <si>
    <t>Ohio</t>
  </si>
  <si>
    <t>GG-14650</t>
  </si>
  <si>
    <t>Greg Guthrie</t>
  </si>
  <si>
    <t>Bristol</t>
  </si>
  <si>
    <t>SC-20725</t>
  </si>
  <si>
    <t>Steven Cartwright</t>
  </si>
  <si>
    <t>Wilmington</t>
  </si>
  <si>
    <t>US-2011-152030</t>
  </si>
  <si>
    <t>AD-10180</t>
  </si>
  <si>
    <t>Alan Dominguez</t>
  </si>
  <si>
    <t>FUR-CH-10004063</t>
  </si>
  <si>
    <t>Global Deluxe High-Back Manager's Chair</t>
  </si>
  <si>
    <t>TS-21610</t>
  </si>
  <si>
    <t>Troy Staebel</t>
  </si>
  <si>
    <t>Phoenix</t>
  </si>
  <si>
    <t>US-2013-125969</t>
  </si>
  <si>
    <t>LS-16975</t>
  </si>
  <si>
    <t>Lindsay Shagiari</t>
  </si>
  <si>
    <t>Global Task Chair, Black</t>
  </si>
  <si>
    <t>LC-16885</t>
  </si>
  <si>
    <t>Lena Creighton</t>
  </si>
  <si>
    <t>JD-15895</t>
  </si>
  <si>
    <t>Jonathan Doherty</t>
  </si>
  <si>
    <t>SH-19975</t>
  </si>
  <si>
    <t>Sally Hughsby</t>
  </si>
  <si>
    <t>SG-20080</t>
  </si>
  <si>
    <t>Sandra Glassco</t>
  </si>
  <si>
    <t>Missouri</t>
  </si>
  <si>
    <t>HA-14920</t>
  </si>
  <si>
    <t>Helen Andreada</t>
  </si>
  <si>
    <t>Pasadena</t>
  </si>
  <si>
    <t>MG-17680</t>
  </si>
  <si>
    <t>Maureen Gastineau</t>
  </si>
  <si>
    <t>Newark</t>
  </si>
  <si>
    <t>CA-2013-114489</t>
  </si>
  <si>
    <t>JE-16165</t>
  </si>
  <si>
    <t>Justin Ellison</t>
  </si>
  <si>
    <t>Franklin</t>
  </si>
  <si>
    <t>TW-21025</t>
  </si>
  <si>
    <t>Tamara Willingham</t>
  </si>
  <si>
    <t>San Jose</t>
  </si>
  <si>
    <t>CA-2011-104269</t>
  </si>
  <si>
    <t>DB-13060</t>
  </si>
  <si>
    <t>Dave Brooks</t>
  </si>
  <si>
    <t>Oklahoma</t>
  </si>
  <si>
    <t>TT-21070</t>
  </si>
  <si>
    <t>Ted Trevino</t>
  </si>
  <si>
    <t>New Mexico</t>
  </si>
  <si>
    <t>CA-2011-139892</t>
  </si>
  <si>
    <t>BM-11140</t>
  </si>
  <si>
    <t>Becky Martin</t>
  </si>
  <si>
    <t>San Antonio</t>
  </si>
  <si>
    <t>FUR-CH-10004287</t>
  </si>
  <si>
    <t>SAFCO Arco Folding Chair</t>
  </si>
  <si>
    <t>CA-2011-118962</t>
  </si>
  <si>
    <t>CS-12130</t>
  </si>
  <si>
    <t>Chad Sievert</t>
  </si>
  <si>
    <t>FUR-CH-10003817</t>
  </si>
  <si>
    <t>Global Value Steno Chair, Gray</t>
  </si>
  <si>
    <t>JB-15400</t>
  </si>
  <si>
    <t>Jennifer Braxton</t>
  </si>
  <si>
    <t>SJ-20500</t>
  </si>
  <si>
    <t>Shirley Jackson</t>
  </si>
  <si>
    <t>US-2012-101511</t>
  </si>
  <si>
    <t>FUR-CH-10004698</t>
  </si>
  <si>
    <t>Padded Folding Chairs, Black, 4/Carton</t>
  </si>
  <si>
    <t>RM-19675</t>
  </si>
  <si>
    <t>Robert Marley</t>
  </si>
  <si>
    <t>Monroe</t>
  </si>
  <si>
    <t>Louisiana</t>
  </si>
  <si>
    <t>Fairfield</t>
  </si>
  <si>
    <t>Connecticut</t>
  </si>
  <si>
    <t>Grand Prairie</t>
  </si>
  <si>
    <t>MP-17470</t>
  </si>
  <si>
    <t>Mark Packer</t>
  </si>
  <si>
    <t>Redlands</t>
  </si>
  <si>
    <t>New Jersey</t>
  </si>
  <si>
    <t>FH-14365</t>
  </si>
  <si>
    <t>Fred Hopkins</t>
  </si>
  <si>
    <t>MB-17305</t>
  </si>
  <si>
    <t>Maria Bertelson</t>
  </si>
  <si>
    <t>BS-11755</t>
  </si>
  <si>
    <t>Bruce Stewart</t>
  </si>
  <si>
    <t>Denver</t>
  </si>
  <si>
    <t>LC-17140</t>
  </si>
  <si>
    <t>Logan Currie</t>
  </si>
  <si>
    <t>Dallas</t>
  </si>
  <si>
    <t>HK-14890</t>
  </si>
  <si>
    <t>Heather Kirkland</t>
  </si>
  <si>
    <t>LE-16810</t>
  </si>
  <si>
    <t>Laurel Elliston</t>
  </si>
  <si>
    <t>MS-17980</t>
  </si>
  <si>
    <t>Michael Stewart</t>
  </si>
  <si>
    <t>VW-21775</t>
  </si>
  <si>
    <t>Victoria Wilson</t>
  </si>
  <si>
    <t>DS-13180</t>
  </si>
  <si>
    <t>David Smith</t>
  </si>
  <si>
    <t>Detroit</t>
  </si>
  <si>
    <t>US-2012-145436</t>
  </si>
  <si>
    <t>VD-21670</t>
  </si>
  <si>
    <t>Valerie Dominguez</t>
  </si>
  <si>
    <t>FUR-CH-10004860</t>
  </si>
  <si>
    <t>Global Low Back Tilter Chair</t>
  </si>
  <si>
    <t>FUR-CH-10004477</t>
  </si>
  <si>
    <t>Global Push Button Manager's Chair, Indigo</t>
  </si>
  <si>
    <t>EA-14035</t>
  </si>
  <si>
    <t>Erin Ashbrook</t>
  </si>
  <si>
    <t>Tampa</t>
  </si>
  <si>
    <t>CA-2011-131926</t>
  </si>
  <si>
    <t>DW-13480</t>
  </si>
  <si>
    <t>Dianna Wilson</t>
  </si>
  <si>
    <t>Lakeville</t>
  </si>
  <si>
    <t>CA-2013-154739</t>
  </si>
  <si>
    <t>LH-17155</t>
  </si>
  <si>
    <t>Logan Haushalter</t>
  </si>
  <si>
    <t>FUR-CH-10002965</t>
  </si>
  <si>
    <t>Global Leather Highback Executive Chair with Pneumatic Height Adjustment, Black</t>
  </si>
  <si>
    <t>San Diego</t>
  </si>
  <si>
    <t>DR-12880</t>
  </si>
  <si>
    <t>Dan Reichenbach</t>
  </si>
  <si>
    <t>CC-12670</t>
  </si>
  <si>
    <t>Craig Carreira</t>
  </si>
  <si>
    <t>Dl-13600</t>
  </si>
  <si>
    <t>Dorris liebe</t>
  </si>
  <si>
    <t>RC-19825</t>
  </si>
  <si>
    <t>Roy Collins</t>
  </si>
  <si>
    <t>CB-12535</t>
  </si>
  <si>
    <t>Claudia Bergmann</t>
  </si>
  <si>
    <t>Inglewood</t>
  </si>
  <si>
    <t>AH-10195</t>
  </si>
  <si>
    <t>Alan Haines</t>
  </si>
  <si>
    <t>NZ-18565</t>
  </si>
  <si>
    <t>Nick Zandusky</t>
  </si>
  <si>
    <t>CA-2011-111451</t>
  </si>
  <si>
    <t>KL-16555</t>
  </si>
  <si>
    <t>Kelly Lampkin</t>
  </si>
  <si>
    <t>Colorado Springs</t>
  </si>
  <si>
    <t>FUR-CH-10001891</t>
  </si>
  <si>
    <t>Global Deluxe Office Fabric Chairs</t>
  </si>
  <si>
    <t>Belleville</t>
  </si>
  <si>
    <t>AS-10225</t>
  </si>
  <si>
    <t>Alan Schoenberger</t>
  </si>
  <si>
    <t>Taylor</t>
  </si>
  <si>
    <t>CR-12625</t>
  </si>
  <si>
    <t>Corey Roper</t>
  </si>
  <si>
    <t>Lakewood</t>
  </si>
  <si>
    <t>Arlington</t>
  </si>
  <si>
    <t>CA-2013-142902</t>
  </si>
  <si>
    <t>BP-11185</t>
  </si>
  <si>
    <t>Ben Peterman</t>
  </si>
  <si>
    <t>Arvada</t>
  </si>
  <si>
    <t>FUR-CH-10004086</t>
  </si>
  <si>
    <t>Hon 4070 Series Pagoda Armless Upholstered Stacking Chairs</t>
  </si>
  <si>
    <t>Hackensack</t>
  </si>
  <si>
    <t>SP-20860</t>
  </si>
  <si>
    <t>Sung Pak</t>
  </si>
  <si>
    <t>CA-2011-164973</t>
  </si>
  <si>
    <t>NM-18445</t>
  </si>
  <si>
    <t>Nathan Mautz</t>
  </si>
  <si>
    <t>FUR-CH-10002602</t>
  </si>
  <si>
    <t>DMI Arturo Collection Mission-style Design Wood Chair</t>
  </si>
  <si>
    <t>Long Beach</t>
  </si>
  <si>
    <t>Hesperia</t>
  </si>
  <si>
    <t>DJ-13510</t>
  </si>
  <si>
    <t>Don Jones</t>
  </si>
  <si>
    <t>US-2013-141544</t>
  </si>
  <si>
    <t>PO-18850</t>
  </si>
  <si>
    <t>Patrick O'Brill</t>
  </si>
  <si>
    <t>FUR-CH-10003312</t>
  </si>
  <si>
    <t>Hon 2090 “Pillow Soft” Series Mid Back Swivel/Tilt Chairs</t>
  </si>
  <si>
    <t>Austin</t>
  </si>
  <si>
    <t>TD-20995</t>
  </si>
  <si>
    <t>Tamara Dahlen</t>
  </si>
  <si>
    <t>Lowell</t>
  </si>
  <si>
    <t>Massachusetts</t>
  </si>
  <si>
    <t>AB-10060</t>
  </si>
  <si>
    <t>Adam Bellavance</t>
  </si>
  <si>
    <t>JL-15505</t>
  </si>
  <si>
    <t>Jeremy Lonsdale</t>
  </si>
  <si>
    <t>Georgia</t>
  </si>
  <si>
    <t>CA-2014-144904</t>
  </si>
  <si>
    <t>KW-16435</t>
  </si>
  <si>
    <t>Katrina Willman</t>
  </si>
  <si>
    <t>FUR-CH-10000785</t>
  </si>
  <si>
    <t>Global Ergonomic Managers Chair</t>
  </si>
  <si>
    <t>JD-16060</t>
  </si>
  <si>
    <t>Julia Dunbar</t>
  </si>
  <si>
    <t>Same Day</t>
  </si>
  <si>
    <t>MK-17905</t>
  </si>
  <si>
    <t>Michael Kennedy</t>
  </si>
  <si>
    <t>AG-10900</t>
  </si>
  <si>
    <t>Arthur Gainer</t>
  </si>
  <si>
    <t>Tucson</t>
  </si>
  <si>
    <t>MM-18280</t>
  </si>
  <si>
    <t>Muhammed MacIntyre</t>
  </si>
  <si>
    <t>AR-10405</t>
  </si>
  <si>
    <t>Allen Rosenblatt</t>
  </si>
  <si>
    <t>RA-19915</t>
  </si>
  <si>
    <t>Russell Applegate</t>
  </si>
  <si>
    <t>LA-16780</t>
  </si>
  <si>
    <t>Laura Armstrong</t>
  </si>
  <si>
    <t>DK-13225</t>
  </si>
  <si>
    <t>Dean Katz</t>
  </si>
  <si>
    <t>Des Moines</t>
  </si>
  <si>
    <t>Peoria</t>
  </si>
  <si>
    <t>Nevada</t>
  </si>
  <si>
    <t>Rhode Island</t>
  </si>
  <si>
    <t>LF-17185</t>
  </si>
  <si>
    <t>Luke Foster</t>
  </si>
  <si>
    <t>Miami</t>
  </si>
  <si>
    <t>CA-2014-117457</t>
  </si>
  <si>
    <t>KH-16510</t>
  </si>
  <si>
    <t>Keith Herrera</t>
  </si>
  <si>
    <t>FUR-CH-10003956</t>
  </si>
  <si>
    <t>Novimex High-Tech Fabric Mesh Task Chair</t>
  </si>
  <si>
    <t>CA-2014-142636</t>
  </si>
  <si>
    <t>KC-16675</t>
  </si>
  <si>
    <t>Kimberly Carter</t>
  </si>
  <si>
    <t>CJ-12010</t>
  </si>
  <si>
    <t>Caroline Jumper</t>
  </si>
  <si>
    <t>CA-2013-148796</t>
  </si>
  <si>
    <t>PB-19150</t>
  </si>
  <si>
    <t>Philip Brown</t>
  </si>
  <si>
    <t>FUR-CH-10004886</t>
  </si>
  <si>
    <t>Bevis Steel Folding Chairs</t>
  </si>
  <si>
    <t>Richmond</t>
  </si>
  <si>
    <t>Louisville</t>
  </si>
  <si>
    <t>MP-17965</t>
  </si>
  <si>
    <t>Michael Paige</t>
  </si>
  <si>
    <t>Lawrence</t>
  </si>
  <si>
    <t>CA-2014-155705</t>
  </si>
  <si>
    <t>NF-18385</t>
  </si>
  <si>
    <t>Natalie Fritzler</t>
  </si>
  <si>
    <t>Mississippi</t>
  </si>
  <si>
    <t>FUR-CH-10000015</t>
  </si>
  <si>
    <t>Hon Multipurpose Stacking Arm Chairs</t>
  </si>
  <si>
    <t>SD-20485</t>
  </si>
  <si>
    <t>Shirley Daniels</t>
  </si>
  <si>
    <t>New Rochelle</t>
  </si>
  <si>
    <t>Jacksonville</t>
  </si>
  <si>
    <t>PO-19180</t>
  </si>
  <si>
    <t>Philisse Overcash</t>
  </si>
  <si>
    <t>BB-11545</t>
  </si>
  <si>
    <t>Brenda Bowman</t>
  </si>
  <si>
    <t>CA-2014-157252</t>
  </si>
  <si>
    <t>FUR-CH-10003396</t>
  </si>
  <si>
    <t>Global Deluxe Steno Chair</t>
  </si>
  <si>
    <t>CA-2013-115756</t>
  </si>
  <si>
    <t>FUR-CH-10002372</t>
  </si>
  <si>
    <t>Office Star - Ergonomically Designed Knee Chair</t>
  </si>
  <si>
    <t>TB-21595</t>
  </si>
  <si>
    <t>Troy Blackwell</t>
  </si>
  <si>
    <t>Auburn</t>
  </si>
  <si>
    <t>EB-13705</t>
  </si>
  <si>
    <t>Ed Braxton</t>
  </si>
  <si>
    <t>US-2011-110674</t>
  </si>
  <si>
    <t>SC-20095</t>
  </si>
  <si>
    <t>Sanjit Chand</t>
  </si>
  <si>
    <t>FUR-CH-10000225</t>
  </si>
  <si>
    <t>Global Geo Office Task Chair, Gray</t>
  </si>
  <si>
    <t>US-2013-157945</t>
  </si>
  <si>
    <t>FUR-CH-10002331</t>
  </si>
  <si>
    <t>Hon 4700 Series Mobuis Mid-Back Task Chairs with Adjustable Arms</t>
  </si>
  <si>
    <t>TN-21040</t>
  </si>
  <si>
    <t>Tanja Norvell</t>
  </si>
  <si>
    <t>Amarillo</t>
  </si>
  <si>
    <t>SA-20830</t>
  </si>
  <si>
    <t>Sue Ann Reed</t>
  </si>
  <si>
    <t>Huntsville</t>
  </si>
  <si>
    <t>RO-19780</t>
  </si>
  <si>
    <t>Rose O'Brian</t>
  </si>
  <si>
    <t>MD-17350</t>
  </si>
  <si>
    <t>Maribeth Dona</t>
  </si>
  <si>
    <t>Fayetteville</t>
  </si>
  <si>
    <t>Arkansas</t>
  </si>
  <si>
    <t>CA-2013-126158</t>
  </si>
  <si>
    <t>Costa Mesa</t>
  </si>
  <si>
    <t>US-2013-105578</t>
  </si>
  <si>
    <t>MY-17380</t>
  </si>
  <si>
    <t>Maribeth Yedwab</t>
  </si>
  <si>
    <t>Parker</t>
  </si>
  <si>
    <t>FUR-CH-10001215</t>
  </si>
  <si>
    <t>Global Troy Executive Leather Low-Back Tilter</t>
  </si>
  <si>
    <t>Atlanta</t>
  </si>
  <si>
    <t>Montana</t>
  </si>
  <si>
    <t>DB-13210</t>
  </si>
  <si>
    <t>Dean Braden</t>
  </si>
  <si>
    <t>MC-17605</t>
  </si>
  <si>
    <t>Matt Connell</t>
  </si>
  <si>
    <t>BD-11605</t>
  </si>
  <si>
    <t>Brian Dahlen</t>
  </si>
  <si>
    <t>CA-2014-113558</t>
  </si>
  <si>
    <t>PH-18790</t>
  </si>
  <si>
    <t>Patricia Hirasaki</t>
  </si>
  <si>
    <t>Lakeland</t>
  </si>
  <si>
    <t>FUR-CH-10003379</t>
  </si>
  <si>
    <t>Global Commerce Series High-Back Swivel/Tilt Chairs</t>
  </si>
  <si>
    <t>CA-2012-102848</t>
  </si>
  <si>
    <t>KB-16240</t>
  </si>
  <si>
    <t>Karen Bern</t>
  </si>
  <si>
    <t>FUR-CH-10000595</t>
  </si>
  <si>
    <t>Safco Contoured Stacking Chairs</t>
  </si>
  <si>
    <t>RL-19615</t>
  </si>
  <si>
    <t>Rob Lucas</t>
  </si>
  <si>
    <t>Montgomery</t>
  </si>
  <si>
    <t>Mesa</t>
  </si>
  <si>
    <t>EP-13915</t>
  </si>
  <si>
    <t>Emily Phan</t>
  </si>
  <si>
    <t>CA-2012-134894</t>
  </si>
  <si>
    <t>DK-12985</t>
  </si>
  <si>
    <t>Darren Koutras</t>
  </si>
  <si>
    <t>FUR-CH-10002647</t>
  </si>
  <si>
    <t>Situations Contoured Folding Chairs, 4/Set</t>
  </si>
  <si>
    <t>CA-2013-136406</t>
  </si>
  <si>
    <t>BD-11320</t>
  </si>
  <si>
    <t>Bill Donatelli</t>
  </si>
  <si>
    <t>FUR-CH-10002024</t>
  </si>
  <si>
    <t>HON 5400 Series Task Chairs for Big and Tall</t>
  </si>
  <si>
    <t>GT-14710</t>
  </si>
  <si>
    <t>Greg Tran</t>
  </si>
  <si>
    <t>Anaheim</t>
  </si>
  <si>
    <t>AJ-10945</t>
  </si>
  <si>
    <t>Ashley Jarboe</t>
  </si>
  <si>
    <t>LP-17080</t>
  </si>
  <si>
    <t>Liz Pelletier</t>
  </si>
  <si>
    <t>CA-12775</t>
  </si>
  <si>
    <t>Cynthia Arntzen</t>
  </si>
  <si>
    <t>JF-15490</t>
  </si>
  <si>
    <t>Jeremy Farry</t>
  </si>
  <si>
    <t>FP-14320</t>
  </si>
  <si>
    <t>Frank Preis</t>
  </si>
  <si>
    <t>CA-2014-156951</t>
  </si>
  <si>
    <t>EB-13840</t>
  </si>
  <si>
    <t>Ellis Ballard</t>
  </si>
  <si>
    <t>FUR-CH-10004997</t>
  </si>
  <si>
    <t>Hon Every-Day Series Multi-Task Chairs</t>
  </si>
  <si>
    <t>JF-15415</t>
  </si>
  <si>
    <t>Jennifer Ferguson</t>
  </si>
  <si>
    <t>TG-21640</t>
  </si>
  <si>
    <t>Trudy Glocke</t>
  </si>
  <si>
    <t>CS-11950</t>
  </si>
  <si>
    <t>Carlos Soltero</t>
  </si>
  <si>
    <t>CC-12145</t>
  </si>
  <si>
    <t>Charles Crestani</t>
  </si>
  <si>
    <t>CA-2012-128139</t>
  </si>
  <si>
    <t>BD-11725</t>
  </si>
  <si>
    <t>Bruce Degenhardt</t>
  </si>
  <si>
    <t>ZC-21910</t>
  </si>
  <si>
    <t>Zuschuss Carroll</t>
  </si>
  <si>
    <t>Salem</t>
  </si>
  <si>
    <t>TP-21130</t>
  </si>
  <si>
    <t>Theone Pippenger</t>
  </si>
  <si>
    <t>CK-12205</t>
  </si>
  <si>
    <t>Chloris Kastensmidt</t>
  </si>
  <si>
    <t>CK-12595</t>
  </si>
  <si>
    <t>Clytie Kelty</t>
  </si>
  <si>
    <t>CA-2012-138009</t>
  </si>
  <si>
    <t>SF-20965</t>
  </si>
  <si>
    <t>Sylvia Foulston</t>
  </si>
  <si>
    <t>Dearborn</t>
  </si>
  <si>
    <t>FUR-CH-10004853</t>
  </si>
  <si>
    <t>Global Manager's Adjustable Task Chair, Storm</t>
  </si>
  <si>
    <t>MO-17800</t>
  </si>
  <si>
    <t>Meg O'Connel</t>
  </si>
  <si>
    <t>FM-14380</t>
  </si>
  <si>
    <t>Fred McMath</t>
  </si>
  <si>
    <t>CA-2012-168004</t>
  </si>
  <si>
    <t>DJ-13420</t>
  </si>
  <si>
    <t>Denny Joy</t>
  </si>
  <si>
    <t>Warner Robins</t>
  </si>
  <si>
    <t>FUR-CH-10001482</t>
  </si>
  <si>
    <t>Office Star - Mesh Screen back chair with Vinyl seat</t>
  </si>
  <si>
    <t>ME-17725</t>
  </si>
  <si>
    <t>Max Engle</t>
  </si>
  <si>
    <t>JD-16150</t>
  </si>
  <si>
    <t>Justin Deggeller</t>
  </si>
  <si>
    <t>JL-15835</t>
  </si>
  <si>
    <t>John Lee</t>
  </si>
  <si>
    <t>SC-20305</t>
  </si>
  <si>
    <t>Sean Christensen</t>
  </si>
  <si>
    <t>CC-12430</t>
  </si>
  <si>
    <t>Chuck Clark</t>
  </si>
  <si>
    <t>AR-10825</t>
  </si>
  <si>
    <t>Anthony Rawles</t>
  </si>
  <si>
    <t>SR-20740</t>
  </si>
  <si>
    <t>Steven Roelle</t>
  </si>
  <si>
    <t>CR-12730</t>
  </si>
  <si>
    <t>Craig Reiter</t>
  </si>
  <si>
    <t>US-2013-156097</t>
  </si>
  <si>
    <t>EH-14125</t>
  </si>
  <si>
    <t>Eugene Hildebrand</t>
  </si>
  <si>
    <t>TH-21235</t>
  </si>
  <si>
    <t>Tiffany House</t>
  </si>
  <si>
    <t>RP-19390</t>
  </si>
  <si>
    <t>Resi Pölking</t>
  </si>
  <si>
    <t>Cleveland</t>
  </si>
  <si>
    <t>DJ-13630</t>
  </si>
  <si>
    <t>Doug Jacobs</t>
  </si>
  <si>
    <t>Burlington</t>
  </si>
  <si>
    <t>NP-18325</t>
  </si>
  <si>
    <t>Naresj Patel</t>
  </si>
  <si>
    <t>AB-10165</t>
  </si>
  <si>
    <t>Alan Barnes</t>
  </si>
  <si>
    <t>Chester</t>
  </si>
  <si>
    <t>JK-15370</t>
  </si>
  <si>
    <t>Jay Kimmel</t>
  </si>
  <si>
    <t>TH-21550</t>
  </si>
  <si>
    <t>Tracy Hopkins</t>
  </si>
  <si>
    <t>AP-10915</t>
  </si>
  <si>
    <t>Arthur Prichep</t>
  </si>
  <si>
    <t>SV-20365</t>
  </si>
  <si>
    <t>Seth Vernon</t>
  </si>
  <si>
    <t>CK-12325</t>
  </si>
  <si>
    <t>Christine Kargatis</t>
  </si>
  <si>
    <t>RD-19810</t>
  </si>
  <si>
    <t>Ross DeVincentis</t>
  </si>
  <si>
    <t>SC-20695</t>
  </si>
  <si>
    <t>Steve Chapman</t>
  </si>
  <si>
    <t>Hialeah</t>
  </si>
  <si>
    <t>JF-15355</t>
  </si>
  <si>
    <t>Jay Fein</t>
  </si>
  <si>
    <t>US-2013-150861</t>
  </si>
  <si>
    <t>EG-13900</t>
  </si>
  <si>
    <t>Emily Grady</t>
  </si>
  <si>
    <t>Oceanside</t>
  </si>
  <si>
    <t>PO-19195</t>
  </si>
  <si>
    <t>Phillina Ober</t>
  </si>
  <si>
    <t>Evanston</t>
  </si>
  <si>
    <t>RF-19735</t>
  </si>
  <si>
    <t>Roland Fjeld</t>
  </si>
  <si>
    <t>BF-11020</t>
  </si>
  <si>
    <t>Barry Französisch</t>
  </si>
  <si>
    <t>AJ-10795</t>
  </si>
  <si>
    <t>Anthony Johnson</t>
  </si>
  <si>
    <t>CA-2013-157245</t>
  </si>
  <si>
    <t>FUR-CH-10003746</t>
  </si>
  <si>
    <t>Hon 4070 Series Pagoda Round Back Stacking Chairs</t>
  </si>
  <si>
    <t>BV-11245</t>
  </si>
  <si>
    <t>Benjamin Venier</t>
  </si>
  <si>
    <t>DL-12865</t>
  </si>
  <si>
    <t>Dan Lawera</t>
  </si>
  <si>
    <t>CA-2012-144267</t>
  </si>
  <si>
    <t>FUR-CH-10002335</t>
  </si>
  <si>
    <t>Hon GuestStacker Chair</t>
  </si>
  <si>
    <t>BM-11785</t>
  </si>
  <si>
    <t>Bryan Mills</t>
  </si>
  <si>
    <t>Lancaster</t>
  </si>
  <si>
    <t>CA-2012-154620</t>
  </si>
  <si>
    <t>LT-17110</t>
  </si>
  <si>
    <t>Liz Thompson</t>
  </si>
  <si>
    <t>FUR-CH-10004675</t>
  </si>
  <si>
    <t>Lifetime Advantage Folding Chairs, 4/Carton</t>
  </si>
  <si>
    <t>CA-2012-115938</t>
  </si>
  <si>
    <t>FUR-CH-10003199</t>
  </si>
  <si>
    <t>Office Star - Contemporary Task Swivel Chair</t>
  </si>
  <si>
    <t>JK-15730</t>
  </si>
  <si>
    <t>Joe Kamberova</t>
  </si>
  <si>
    <t>ES-14020</t>
  </si>
  <si>
    <t>Erica Smith</t>
  </si>
  <si>
    <t>CA-2012-101910</t>
  </si>
  <si>
    <t>CD-11920</t>
  </si>
  <si>
    <t>Carlos Daly</t>
  </si>
  <si>
    <t>Lake Elsinore</t>
  </si>
  <si>
    <t>HW-14935</t>
  </si>
  <si>
    <t>Helen Wasserman</t>
  </si>
  <si>
    <t>MC-18130</t>
  </si>
  <si>
    <t>Mike Caudle</t>
  </si>
  <si>
    <t>GM-14440</t>
  </si>
  <si>
    <t>Gary McGarr</t>
  </si>
  <si>
    <t>Omaha</t>
  </si>
  <si>
    <t>Santa Ana</t>
  </si>
  <si>
    <t>BW-11110</t>
  </si>
  <si>
    <t>Bart Watters</t>
  </si>
  <si>
    <t>Milwaukee</t>
  </si>
  <si>
    <t>CA-2011-140858</t>
  </si>
  <si>
    <t>FUR-CH-10001394</t>
  </si>
  <si>
    <t>Global Leather Executive Chair</t>
  </si>
  <si>
    <t>PG-18820</t>
  </si>
  <si>
    <t>Patrick Gardner</t>
  </si>
  <si>
    <t>CA-2014-129462</t>
  </si>
  <si>
    <t>Florence</t>
  </si>
  <si>
    <t>FUR-CH-10000665</t>
  </si>
  <si>
    <t>Global Airflow Leather Mesh Back Chair, Black</t>
  </si>
  <si>
    <t>JL-15175</t>
  </si>
  <si>
    <t>James Lanier</t>
  </si>
  <si>
    <t>CA-2012-114300</t>
  </si>
  <si>
    <t>AF-10885</t>
  </si>
  <si>
    <t>Art Foster</t>
  </si>
  <si>
    <t>GA-14725</t>
  </si>
  <si>
    <t>Guy Armstrong</t>
  </si>
  <si>
    <t>CK-12760</t>
  </si>
  <si>
    <t>Cyma Kinney</t>
  </si>
  <si>
    <t>DP-13105</t>
  </si>
  <si>
    <t>Dave Poirier</t>
  </si>
  <si>
    <t>SJ-20125</t>
  </si>
  <si>
    <t>Sanjit Jacobs</t>
  </si>
  <si>
    <t>CM-12445</t>
  </si>
  <si>
    <t>Chuck Magee</t>
  </si>
  <si>
    <t>AJ-10780</t>
  </si>
  <si>
    <t>Anthony Jacobs</t>
  </si>
  <si>
    <t>LS-16945</t>
  </si>
  <si>
    <t>Linda Southworth</t>
  </si>
  <si>
    <t>New Hampshire</t>
  </si>
  <si>
    <t>CA-2014-111689</t>
  </si>
  <si>
    <t>Maryland</t>
  </si>
  <si>
    <t>HL-15040</t>
  </si>
  <si>
    <t>Hunter Lopez</t>
  </si>
  <si>
    <t>MS-17365</t>
  </si>
  <si>
    <t>Maribeth Schnelling</t>
  </si>
  <si>
    <t>GB-14530</t>
  </si>
  <si>
    <t>George Bell</t>
  </si>
  <si>
    <t>US-2011-141215</t>
  </si>
  <si>
    <t>AH-10075</t>
  </si>
  <si>
    <t>Adam Hart</t>
  </si>
  <si>
    <t>KH-16360</t>
  </si>
  <si>
    <t>Katherine Hughes</t>
  </si>
  <si>
    <t>JA-15970</t>
  </si>
  <si>
    <t>Joseph Airdo</t>
  </si>
  <si>
    <t>CA-2014-152142</t>
  </si>
  <si>
    <t>LW-16990</t>
  </si>
  <si>
    <t>Lindsay Williams</t>
  </si>
  <si>
    <t>TB-21190</t>
  </si>
  <si>
    <t>Thomas Brumley</t>
  </si>
  <si>
    <t>CA-2013-144939</t>
  </si>
  <si>
    <t>CA-2011-163419</t>
  </si>
  <si>
    <t>TZ-21580</t>
  </si>
  <si>
    <t>Tracy Zic</t>
  </si>
  <si>
    <t>AS-10630</t>
  </si>
  <si>
    <t>Ann Steele</t>
  </si>
  <si>
    <t>CA-2012-153549</t>
  </si>
  <si>
    <t>SL-20155</t>
  </si>
  <si>
    <t>Sara Luxemburg</t>
  </si>
  <si>
    <t>Olympia</t>
  </si>
  <si>
    <t>KM-16225</t>
  </si>
  <si>
    <t>Kalyca Meade</t>
  </si>
  <si>
    <t>CA-2012-124450</t>
  </si>
  <si>
    <t>District of Columbia</t>
  </si>
  <si>
    <t>FUR-CH-10000309</t>
  </si>
  <si>
    <t>Global Comet Stacking Arm Chair</t>
  </si>
  <si>
    <t>DE-13255</t>
  </si>
  <si>
    <t>Deanra Eno</t>
  </si>
  <si>
    <t>CA-2011-163552</t>
  </si>
  <si>
    <t>RD-19660</t>
  </si>
  <si>
    <t>Robert Dilbeck</t>
  </si>
  <si>
    <t>NS-18640</t>
  </si>
  <si>
    <t>Noel Staavos</t>
  </si>
  <si>
    <t>CA-2014-152702</t>
  </si>
  <si>
    <t>Rockford</t>
  </si>
  <si>
    <t>FUR-CH-10002304</t>
  </si>
  <si>
    <t>Global Stack Chair without Arms, Black</t>
  </si>
  <si>
    <t>DG-13300</t>
  </si>
  <si>
    <t>Deirdre Greer</t>
  </si>
  <si>
    <t>NF-18595</t>
  </si>
  <si>
    <t>Nicole Fjeld</t>
  </si>
  <si>
    <t>US-2012-125374</t>
  </si>
  <si>
    <t>TS-21160</t>
  </si>
  <si>
    <t>Theresa Swint</t>
  </si>
  <si>
    <t>CA-2013-157686</t>
  </si>
  <si>
    <t>BD-11620</t>
  </si>
  <si>
    <t>Brian DeCherney</t>
  </si>
  <si>
    <t>Brownsville</t>
  </si>
  <si>
    <t>MS-17710</t>
  </si>
  <si>
    <t>Maurice Satty</t>
  </si>
  <si>
    <t>CC-12100</t>
  </si>
  <si>
    <t>Chad Cunningham</t>
  </si>
  <si>
    <t>CA-2012-110016</t>
  </si>
  <si>
    <t>BT-11395</t>
  </si>
  <si>
    <t>Bill Tyler</t>
  </si>
  <si>
    <t>FUR-CH-10002880</t>
  </si>
  <si>
    <t>Global High-Back Leather Tilter, Burgundy</t>
  </si>
  <si>
    <t>Oakland</t>
  </si>
  <si>
    <t>Clinton</t>
  </si>
  <si>
    <t>PV-18985</t>
  </si>
  <si>
    <t>Paul Van Hugh</t>
  </si>
  <si>
    <t>CS-12355</t>
  </si>
  <si>
    <t>Christine Sundaresam</t>
  </si>
  <si>
    <t>Roswell</t>
  </si>
  <si>
    <t>US-2011-147627</t>
  </si>
  <si>
    <t>Jonesboro</t>
  </si>
  <si>
    <t>FH-14275</t>
  </si>
  <si>
    <t>Frank Hawley</t>
  </si>
  <si>
    <t>CA-2013-149314</t>
  </si>
  <si>
    <t>FUR-CH-10002126</t>
  </si>
  <si>
    <t>Hon Deluxe Fabric Upholstered Stacking Chairs</t>
  </si>
  <si>
    <t>PM-18940</t>
  </si>
  <si>
    <t>Paul MacIntyre</t>
  </si>
  <si>
    <t>CA-2013-113621</t>
  </si>
  <si>
    <t>Rockville</t>
  </si>
  <si>
    <t>FUR-CH-10001270</t>
  </si>
  <si>
    <t>Harbour Creations Steel Folding Chair</t>
  </si>
  <si>
    <t>HR-14830</t>
  </si>
  <si>
    <t>Harold Ryan</t>
  </si>
  <si>
    <t>CA-2014-117212</t>
  </si>
  <si>
    <t>BT-11530</t>
  </si>
  <si>
    <t>Bradley Talbott</t>
  </si>
  <si>
    <t>FUR-CH-10003973</t>
  </si>
  <si>
    <t>GuestStacker Chair with Chrome Finish Legs</t>
  </si>
  <si>
    <t>CA-2013-130946</t>
  </si>
  <si>
    <t>FUR-CH-10004540</t>
  </si>
  <si>
    <t>Global Chrome Stack Chair</t>
  </si>
  <si>
    <t>CA-2013-114727</t>
  </si>
  <si>
    <t>US-2014-118087</t>
  </si>
  <si>
    <t>SP-20620</t>
  </si>
  <si>
    <t>Stefania Perrino</t>
  </si>
  <si>
    <t>Buffalo</t>
  </si>
  <si>
    <t>BG-11695</t>
  </si>
  <si>
    <t>Brooke Gillingham</t>
  </si>
  <si>
    <t>Boynton Beach</t>
  </si>
  <si>
    <t>GM-14680</t>
  </si>
  <si>
    <t>Greg Matthias</t>
  </si>
  <si>
    <t>CA-2014-115602</t>
  </si>
  <si>
    <t>FUR-CH-10001708</t>
  </si>
  <si>
    <t>Office Star - Contemporary Swivel Chair with Padded Adjustable Arms and Flex Back</t>
  </si>
  <si>
    <t>MH-18115</t>
  </si>
  <si>
    <t>Mick Hernandez</t>
  </si>
  <si>
    <t>SM-20950</t>
  </si>
  <si>
    <t>Suzanne McNair</t>
  </si>
  <si>
    <t>Greenville</t>
  </si>
  <si>
    <t>CC-12220</t>
  </si>
  <si>
    <t>Chris Cortes</t>
  </si>
  <si>
    <t>PF-19225</t>
  </si>
  <si>
    <t>Phillip Flathmann</t>
  </si>
  <si>
    <t>US-2011-167738</t>
  </si>
  <si>
    <t>DC-12850</t>
  </si>
  <si>
    <t>Dan Campbell</t>
  </si>
  <si>
    <t>CA-2013-119186</t>
  </si>
  <si>
    <t>FUR-CH-10001973</t>
  </si>
  <si>
    <t>Office Star Flex Back Scooter Chair with White Frame</t>
  </si>
  <si>
    <t>Providence</t>
  </si>
  <si>
    <t>JH-16180</t>
  </si>
  <si>
    <t>Justin Hirsh</t>
  </si>
  <si>
    <t>CA-2013-141397</t>
  </si>
  <si>
    <t>FUR-CH-10003846</t>
  </si>
  <si>
    <t>Hon Valutask Swivel Chairs</t>
  </si>
  <si>
    <t>US-2013-134488</t>
  </si>
  <si>
    <t>LW-16825</t>
  </si>
  <si>
    <t>Laurel Workman</t>
  </si>
  <si>
    <t>Deltona</t>
  </si>
  <si>
    <t>GZ-14545</t>
  </si>
  <si>
    <t>George Zrebassa</t>
  </si>
  <si>
    <t>Freeport</t>
  </si>
  <si>
    <t>CA-2011-153976</t>
  </si>
  <si>
    <t>BP-11290</t>
  </si>
  <si>
    <t>Beth Paige</t>
  </si>
  <si>
    <t>ND-18370</t>
  </si>
  <si>
    <t>Natalie DeCherney</t>
  </si>
  <si>
    <t>US-2011-151925</t>
  </si>
  <si>
    <t>KT-16465</t>
  </si>
  <si>
    <t>Kean Takahito</t>
  </si>
  <si>
    <t>FUR-CH-10002961</t>
  </si>
  <si>
    <t>Leather Task Chair, Black</t>
  </si>
  <si>
    <t>HM-14860</t>
  </si>
  <si>
    <t>Harry Marie</t>
  </si>
  <si>
    <t>US-2014-155425</t>
  </si>
  <si>
    <t>AB-10600</t>
  </si>
  <si>
    <t>Ann Blume</t>
  </si>
  <si>
    <t>MG-17890</t>
  </si>
  <si>
    <t>Michael Granlund</t>
  </si>
  <si>
    <t>PP-18955</t>
  </si>
  <si>
    <t>Paul Prost</t>
  </si>
  <si>
    <t>Smyrna</t>
  </si>
  <si>
    <t>YS-21880</t>
  </si>
  <si>
    <t>Yana Sorensen</t>
  </si>
  <si>
    <t>KM-16375</t>
  </si>
  <si>
    <t>Katherine Murray</t>
  </si>
  <si>
    <t>CA-2013-136329</t>
  </si>
  <si>
    <t>HA-14905</t>
  </si>
  <si>
    <t>Helen Abelman</t>
  </si>
  <si>
    <t>BT-11305</t>
  </si>
  <si>
    <t>Beth Thompson</t>
  </si>
  <si>
    <t>RW-19540</t>
  </si>
  <si>
    <t>Rick Wilson</t>
  </si>
  <si>
    <t>DK-12835</t>
  </si>
  <si>
    <t>Damala Kotsonis</t>
  </si>
  <si>
    <t>CA-2011-120768</t>
  </si>
  <si>
    <t>Parma</t>
  </si>
  <si>
    <t>CA-2012-139731</t>
  </si>
  <si>
    <t>MM-17920</t>
  </si>
  <si>
    <t>Michael Moore</t>
  </si>
  <si>
    <t>PW-19030</t>
  </si>
  <si>
    <t>Pauline Webber</t>
  </si>
  <si>
    <t>CA-2014-102337</t>
  </si>
  <si>
    <t>FUR-CH-10004289</t>
  </si>
  <si>
    <t>Global Super Steno Chair</t>
  </si>
  <si>
    <t>MC-17425</t>
  </si>
  <si>
    <t>Mark Cousins</t>
  </si>
  <si>
    <t>Mobile</t>
  </si>
  <si>
    <t>ME-17320</t>
  </si>
  <si>
    <t>Maria Etezadi</t>
  </si>
  <si>
    <t>Vineland</t>
  </si>
  <si>
    <t>CA-2013-152289</t>
  </si>
  <si>
    <t>KD-16495</t>
  </si>
  <si>
    <t>Keith Dawkins</t>
  </si>
  <si>
    <t>Glendale</t>
  </si>
  <si>
    <t>CA-2014-139199</t>
  </si>
  <si>
    <t>FUR-CH-10000847</t>
  </si>
  <si>
    <t>Global Executive Mid-Back Manager's Chair</t>
  </si>
  <si>
    <t>KN-16390</t>
  </si>
  <si>
    <t>Katherine Nockton</t>
  </si>
  <si>
    <t>Westminster</t>
  </si>
  <si>
    <t>MS-17770</t>
  </si>
  <si>
    <t>Maxwell Schwartz</t>
  </si>
  <si>
    <t>CA-2014-166436</t>
  </si>
  <si>
    <t>TS-21370</t>
  </si>
  <si>
    <t>Todd Sumrall</t>
  </si>
  <si>
    <t>JW-15220</t>
  </si>
  <si>
    <t>Jane Waco</t>
  </si>
  <si>
    <t>JD-15790</t>
  </si>
  <si>
    <t>John Dryer</t>
  </si>
  <si>
    <t>AR-10540</t>
  </si>
  <si>
    <t>Andy Reiter</t>
  </si>
  <si>
    <t>US-2014-160759</t>
  </si>
  <si>
    <t>AI-10855</t>
  </si>
  <si>
    <t>Arianne Irving</t>
  </si>
  <si>
    <t>North Las Vegas</t>
  </si>
  <si>
    <t>Tempe</t>
  </si>
  <si>
    <t>Everett</t>
  </si>
  <si>
    <t>DB-13270</t>
  </si>
  <si>
    <t>Deborah Brumfield</t>
  </si>
  <si>
    <t>Watertown</t>
  </si>
  <si>
    <t>EB-13750</t>
  </si>
  <si>
    <t>Edward Becker</t>
  </si>
  <si>
    <t>SG-20470</t>
  </si>
  <si>
    <t>Sheri Gordon</t>
  </si>
  <si>
    <t>US-2011-157385</t>
  </si>
  <si>
    <t>CA-2011-101602</t>
  </si>
  <si>
    <t>MC-18100</t>
  </si>
  <si>
    <t>Mick Crebagga</t>
  </si>
  <si>
    <t>El Paso</t>
  </si>
  <si>
    <t>TT-21460</t>
  </si>
  <si>
    <t>Tonja Turnell</t>
  </si>
  <si>
    <t>MY-18295</t>
  </si>
  <si>
    <t>Muhammed Yedwab</t>
  </si>
  <si>
    <t>RD-19480</t>
  </si>
  <si>
    <t>Rick Duston</t>
  </si>
  <si>
    <t>CA-2014-149181</t>
  </si>
  <si>
    <t>ML-17395</t>
  </si>
  <si>
    <t>Marina Lichtenstein</t>
  </si>
  <si>
    <t>JG-15160</t>
  </si>
  <si>
    <t>James Galang</t>
  </si>
  <si>
    <t>CA-2012-143119</t>
  </si>
  <si>
    <t>MC-17275</t>
  </si>
  <si>
    <t>Marc Crier</t>
  </si>
  <si>
    <t>Lafayette</t>
  </si>
  <si>
    <t>NW-18400</t>
  </si>
  <si>
    <t>Natalie Webber</t>
  </si>
  <si>
    <t>BS-11380</t>
  </si>
  <si>
    <t>Bill Stewart</t>
  </si>
  <si>
    <t>CD-12280</t>
  </si>
  <si>
    <t>Christina DeMoss</t>
  </si>
  <si>
    <t>TH-21100</t>
  </si>
  <si>
    <t>Thea Hendricks</t>
  </si>
  <si>
    <t>MM-18055</t>
  </si>
  <si>
    <t>Michelle Moray</t>
  </si>
  <si>
    <t>NS-18505</t>
  </si>
  <si>
    <t>Neola Schneider</t>
  </si>
  <si>
    <t>SW-20455</t>
  </si>
  <si>
    <t>Shaun Weien</t>
  </si>
  <si>
    <t>EB-13930</t>
  </si>
  <si>
    <t>Eric Barreto</t>
  </si>
  <si>
    <t>PS-18760</t>
  </si>
  <si>
    <t>Pamela Stobb</t>
  </si>
  <si>
    <t>HF-14995</t>
  </si>
  <si>
    <t>Herbert Flentye</t>
  </si>
  <si>
    <t>Indianapolis</t>
  </si>
  <si>
    <t>CA-2012-114069</t>
  </si>
  <si>
    <t>CD-12790</t>
  </si>
  <si>
    <t>Cynthia Delaney</t>
  </si>
  <si>
    <t>CA-2014-123491</t>
  </si>
  <si>
    <t>JK-15205</t>
  </si>
  <si>
    <t>Jamie Kunitz</t>
  </si>
  <si>
    <t>FM-14215</t>
  </si>
  <si>
    <t>Filia McAdams</t>
  </si>
  <si>
    <t>ED-13885</t>
  </si>
  <si>
    <t>Emily Ducich</t>
  </si>
  <si>
    <t>JW-15955</t>
  </si>
  <si>
    <t>Joni Wasserman</t>
  </si>
  <si>
    <t>Greensboro</t>
  </si>
  <si>
    <t>Baltimore</t>
  </si>
  <si>
    <t>JE-15610</t>
  </si>
  <si>
    <t>Jim Epp</t>
  </si>
  <si>
    <t>Kenosha</t>
  </si>
  <si>
    <t>CA-2011-120474</t>
  </si>
  <si>
    <t>FUR-CH-10001854</t>
  </si>
  <si>
    <t>Office Star - Professional Matrix Back Chair with 2-to-1 Synchro Tilt and Mesh Fabric Seat</t>
  </si>
  <si>
    <t>TB-21175</t>
  </si>
  <si>
    <t>Thomas Boland</t>
  </si>
  <si>
    <t>BE-11455</t>
  </si>
  <si>
    <t>Brad Eason</t>
  </si>
  <si>
    <t>Kansas</t>
  </si>
  <si>
    <t>JF-15565</t>
  </si>
  <si>
    <t>Jill Fjeld</t>
  </si>
  <si>
    <t>Tulsa</t>
  </si>
  <si>
    <t>CA-2013-168956</t>
  </si>
  <si>
    <t>FUR-CH-10004754</t>
  </si>
  <si>
    <t>Global Stack Chair with Arms, Black</t>
  </si>
  <si>
    <t>Raleigh</t>
  </si>
  <si>
    <t>CA-2012-131422</t>
  </si>
  <si>
    <t>Meriden</t>
  </si>
  <si>
    <t>CA-2013-157763</t>
  </si>
  <si>
    <t>KH-16330</t>
  </si>
  <si>
    <t>Katharine Harms</t>
  </si>
  <si>
    <t>Bowling Green</t>
  </si>
  <si>
    <t>FUR-CH-10000988</t>
  </si>
  <si>
    <t>Hon Olson Stacker Stools</t>
  </si>
  <si>
    <t>CA-2014-128370</t>
  </si>
  <si>
    <t>CA-2011-116932</t>
  </si>
  <si>
    <t>ME-18010</t>
  </si>
  <si>
    <t>Michelle Ellison</t>
  </si>
  <si>
    <t>Spokane</t>
  </si>
  <si>
    <t>CA-2014-118885</t>
  </si>
  <si>
    <t>CA-2012-109512</t>
  </si>
  <si>
    <t>AS-10090</t>
  </si>
  <si>
    <t>Adam Shillingsburg</t>
  </si>
  <si>
    <t>CA-2014-167094</t>
  </si>
  <si>
    <t>FUR-CH-10000155</t>
  </si>
  <si>
    <t>Global Comet Stacking Armless Chair</t>
  </si>
  <si>
    <t>DB-13660</t>
  </si>
  <si>
    <t>Duane Benoit</t>
  </si>
  <si>
    <t>EH-13990</t>
  </si>
  <si>
    <t>Erica Hackney</t>
  </si>
  <si>
    <t>US-2014-111423</t>
  </si>
  <si>
    <t>EH-13765</t>
  </si>
  <si>
    <t>Edward Hooks</t>
  </si>
  <si>
    <t>FUR-CH-10003981</t>
  </si>
  <si>
    <t>Global Commerce Series Low-Back Swivel/Tilt Chairs</t>
  </si>
  <si>
    <t>CA-2013-112109</t>
  </si>
  <si>
    <t>JE-15715</t>
  </si>
  <si>
    <t>Joe Elijah</t>
  </si>
  <si>
    <t>Broomfield</t>
  </si>
  <si>
    <t>CA-2014-157987</t>
  </si>
  <si>
    <t>AC-10615</t>
  </si>
  <si>
    <t>Ann Chong</t>
  </si>
  <si>
    <t>Paterson</t>
  </si>
  <si>
    <t>CA-2011-110408</t>
  </si>
  <si>
    <t>FUR-CH-10003774</t>
  </si>
  <si>
    <t>Global Wood Trimmed Manager's Task Chair, Khaki</t>
  </si>
  <si>
    <t>CA-2013-112669</t>
  </si>
  <si>
    <t>Oklahoma City</t>
  </si>
  <si>
    <t>JS-16030</t>
  </si>
  <si>
    <t>Joy Smith</t>
  </si>
  <si>
    <t>Chesapeake</t>
  </si>
  <si>
    <t>LW-17215</t>
  </si>
  <si>
    <t>Luke Weiss</t>
  </si>
  <si>
    <t>CA-2014-163510</t>
  </si>
  <si>
    <t>CA-2013-145905</t>
  </si>
  <si>
    <t>AM-10705</t>
  </si>
  <si>
    <t>Anne McFarland</t>
  </si>
  <si>
    <t>CA-2013-168354</t>
  </si>
  <si>
    <t>RH-19510</t>
  </si>
  <si>
    <t>Rick Huthwaite</t>
  </si>
  <si>
    <t>CA-2014-162481</t>
  </si>
  <si>
    <t>CT-11995</t>
  </si>
  <si>
    <t>Carol Triggs</t>
  </si>
  <si>
    <t>CA-2012-142237</t>
  </si>
  <si>
    <t>FUR-CH-10003833</t>
  </si>
  <si>
    <t>Novimex Fabric Task Chair</t>
  </si>
  <si>
    <t>CA-2014-120376</t>
  </si>
  <si>
    <t>CA-2011-106439</t>
  </si>
  <si>
    <t>CC-12610</t>
  </si>
  <si>
    <t>Corey Catlett</t>
  </si>
  <si>
    <t>US-2014-110996</t>
  </si>
  <si>
    <t>KA-16525</t>
  </si>
  <si>
    <t>Kelly Andreada</t>
  </si>
  <si>
    <t>Ontario</t>
  </si>
  <si>
    <t>MM-17260</t>
  </si>
  <si>
    <t>Magdelene Morse</t>
  </si>
  <si>
    <t>CA-2011-145926</t>
  </si>
  <si>
    <t>Moorhead</t>
  </si>
  <si>
    <t>CA-2011-123295</t>
  </si>
  <si>
    <t>AH-10120</t>
  </si>
  <si>
    <t>Adrian Hane</t>
  </si>
  <si>
    <t>BW-11200</t>
  </si>
  <si>
    <t>Ben Wallace</t>
  </si>
  <si>
    <t>CA-2012-164882</t>
  </si>
  <si>
    <t>SW-20245</t>
  </si>
  <si>
    <t>Scot Wooten</t>
  </si>
  <si>
    <t>CA-2014-158246</t>
  </si>
  <si>
    <t>Sunnyvale</t>
  </si>
  <si>
    <t>BS-11665</t>
  </si>
  <si>
    <t>Brian Stugart</t>
  </si>
  <si>
    <t>RF-19345</t>
  </si>
  <si>
    <t>Randy Ferguson</t>
  </si>
  <si>
    <t>WB-21850</t>
  </si>
  <si>
    <t>William Brown</t>
  </si>
  <si>
    <t>TB-21625</t>
  </si>
  <si>
    <t>Trudy Brown</t>
  </si>
  <si>
    <t>US-2013-152051</t>
  </si>
  <si>
    <t>York</t>
  </si>
  <si>
    <t>US-2014-139969</t>
  </si>
  <si>
    <t>AF-10870</t>
  </si>
  <si>
    <t>Art Ferguson</t>
  </si>
  <si>
    <t>College Station</t>
  </si>
  <si>
    <t>RB-19435</t>
  </si>
  <si>
    <t>Richard Bierner</t>
  </si>
  <si>
    <t>KF-16285</t>
  </si>
  <si>
    <t>Karen Ferguson</t>
  </si>
  <si>
    <t>Manteca</t>
  </si>
  <si>
    <t>US-2014-137491</t>
  </si>
  <si>
    <t>San Angelo</t>
  </si>
  <si>
    <t>IL-15100</t>
  </si>
  <si>
    <t>Ivan Liston</t>
  </si>
  <si>
    <t>CA-2013-128818</t>
  </si>
  <si>
    <t>FUR-CH-10002084</t>
  </si>
  <si>
    <t>Hon Mobius Operator's Chair</t>
  </si>
  <si>
    <t>RH-19600</t>
  </si>
  <si>
    <t>Rob Haberlin</t>
  </si>
  <si>
    <t>Knoxville</t>
  </si>
  <si>
    <t>AW-10930</t>
  </si>
  <si>
    <t>Arthur Wiediger</t>
  </si>
  <si>
    <t>ML-17410</t>
  </si>
  <si>
    <t>Maris LaWare</t>
  </si>
  <si>
    <t>CA-2014-129378</t>
  </si>
  <si>
    <t>FUR-CH-10000553</t>
  </si>
  <si>
    <t>Metal Folding Chairs, Beige, 4/Carton</t>
  </si>
  <si>
    <t>CA-2012-131884</t>
  </si>
  <si>
    <t>DK-13375</t>
  </si>
  <si>
    <t>Dennis Kane</t>
  </si>
  <si>
    <t>Marion</t>
  </si>
  <si>
    <t>Vermont</t>
  </si>
  <si>
    <t>05408</t>
  </si>
  <si>
    <t>TG-21310</t>
  </si>
  <si>
    <t>Toby Gnade</t>
  </si>
  <si>
    <t>Maine</t>
  </si>
  <si>
    <t>CA-2014-105214</t>
  </si>
  <si>
    <t>MW-18220</t>
  </si>
  <si>
    <t>Mitch Webber</t>
  </si>
  <si>
    <t>MV-17485</t>
  </si>
  <si>
    <t>Mark Van Huff</t>
  </si>
  <si>
    <t>TP-21415</t>
  </si>
  <si>
    <t>Tom Prescott</t>
  </si>
  <si>
    <t>CA-2011-157882</t>
  </si>
  <si>
    <t>CA-2014-142622</t>
  </si>
  <si>
    <t>JK-15625</t>
  </si>
  <si>
    <t>Jim Karlsson</t>
  </si>
  <si>
    <t>RS-19420</t>
  </si>
  <si>
    <t>Ricardo Sperren</t>
  </si>
  <si>
    <t>Midland</t>
  </si>
  <si>
    <t>CA-2014-157931</t>
  </si>
  <si>
    <t>US-2014-120418</t>
  </si>
  <si>
    <t>BC-11125</t>
  </si>
  <si>
    <t>Becky Castell</t>
  </si>
  <si>
    <t>CA-2014-122035</t>
  </si>
  <si>
    <t>EM-13825</t>
  </si>
  <si>
    <t>Elizabeth Moffitt</t>
  </si>
  <si>
    <t>Sioux Falls</t>
  </si>
  <si>
    <t>South Dakota</t>
  </si>
  <si>
    <t>Fort Collins</t>
  </si>
  <si>
    <t>CA-2011-102295</t>
  </si>
  <si>
    <t>Sacramento</t>
  </si>
  <si>
    <t>FUR-CH-10001714</t>
  </si>
  <si>
    <t>Global Leather &amp; Oak Executive Chair, Burgundy</t>
  </si>
  <si>
    <t>CA-2013-159940</t>
  </si>
  <si>
    <t>EM-13810</t>
  </si>
  <si>
    <t>Eleni McCrary</t>
  </si>
  <si>
    <t>CA-2013-156300</t>
  </si>
  <si>
    <t>Elmhurst</t>
  </si>
  <si>
    <t>CA-2011-148586</t>
  </si>
  <si>
    <t>AZ-10750</t>
  </si>
  <si>
    <t>Annie Zypern</t>
  </si>
  <si>
    <t>FUR-CH-10002439</t>
  </si>
  <si>
    <t>Iceberg Nesting Folding Chair, 19w x 6d x 43h</t>
  </si>
  <si>
    <t>PW-19240</t>
  </si>
  <si>
    <t>Pierre Wener</t>
  </si>
  <si>
    <t>CA-2013-119165</t>
  </si>
  <si>
    <t>SC-20380</t>
  </si>
  <si>
    <t>Shahid Collister</t>
  </si>
  <si>
    <t>CA-2013-114972</t>
  </si>
  <si>
    <t>FUR-CH-10001190</t>
  </si>
  <si>
    <t>Global Deluxe High-Back Office Chair in Storm</t>
  </si>
  <si>
    <t>TB-21250</t>
  </si>
  <si>
    <t>Tim Brockman</t>
  </si>
  <si>
    <t>JM-15865</t>
  </si>
  <si>
    <t>John Murray</t>
  </si>
  <si>
    <t>CA-2011-136644</t>
  </si>
  <si>
    <t>SC-20575</t>
  </si>
  <si>
    <t>Sonia Cooley</t>
  </si>
  <si>
    <t>Mishawaka</t>
  </si>
  <si>
    <t>LS-17200</t>
  </si>
  <si>
    <t>Luke Schmidt</t>
  </si>
  <si>
    <t>RR-19315</t>
  </si>
  <si>
    <t>Ralph Ritter</t>
  </si>
  <si>
    <t>DB-12910</t>
  </si>
  <si>
    <t>Daniel Byrd</t>
  </si>
  <si>
    <t>CA-2013-124506</t>
  </si>
  <si>
    <t>TT-21220</t>
  </si>
  <si>
    <t>Thomas Thornton</t>
  </si>
  <si>
    <t>LO-17170</t>
  </si>
  <si>
    <t>Lori Olson</t>
  </si>
  <si>
    <t>CA-2012-168746</t>
  </si>
  <si>
    <t>CA-2012-113404</t>
  </si>
  <si>
    <t>KD-16615</t>
  </si>
  <si>
    <t>Ken Dana</t>
  </si>
  <si>
    <t>Tallahassee</t>
  </si>
  <si>
    <t>Nashville</t>
  </si>
  <si>
    <t>BD-11635</t>
  </si>
  <si>
    <t>Brian Derr</t>
  </si>
  <si>
    <t>Woodstock</t>
  </si>
  <si>
    <t>CA-2013-137204</t>
  </si>
  <si>
    <t>BO-11350</t>
  </si>
  <si>
    <t>Bill Overfelt</t>
  </si>
  <si>
    <t>CA-2011-147298</t>
  </si>
  <si>
    <t>AG-10300</t>
  </si>
  <si>
    <t>Aleksandra Gannaway</t>
  </si>
  <si>
    <t>US-2014-110604</t>
  </si>
  <si>
    <t>JF-15295</t>
  </si>
  <si>
    <t>Jason Fortune-</t>
  </si>
  <si>
    <t>FUR-CH-10002017</t>
  </si>
  <si>
    <t>SAFCO Optional Arm Kit for Workspace Cribbage Stacking Chair</t>
  </si>
  <si>
    <t>CA-2014-108441</t>
  </si>
  <si>
    <t>SB-20170</t>
  </si>
  <si>
    <t>Sarah Bern</t>
  </si>
  <si>
    <t>CA-2012-135538</t>
  </si>
  <si>
    <t>CL-12700</t>
  </si>
  <si>
    <t>Craig Leslie</t>
  </si>
  <si>
    <t>HG-15025</t>
  </si>
  <si>
    <t>Hunter Glantz</t>
  </si>
  <si>
    <t>US-2012-139759</t>
  </si>
  <si>
    <t>NL-18310</t>
  </si>
  <si>
    <t>Nancy Lomonaco</t>
  </si>
  <si>
    <t>CA-2011-126403</t>
  </si>
  <si>
    <t>RR-19525</t>
  </si>
  <si>
    <t>Rick Reed</t>
  </si>
  <si>
    <t>FUR-CH-10003761</t>
  </si>
  <si>
    <t>Global Italian Leather Office Chair</t>
  </si>
  <si>
    <t>TC-21295</t>
  </si>
  <si>
    <t>Toby Carlisle</t>
  </si>
  <si>
    <t>SV-20785</t>
  </si>
  <si>
    <t>Stewart Visinsky</t>
  </si>
  <si>
    <t>US-2011-141257</t>
  </si>
  <si>
    <t>FUR-CH-10002758</t>
  </si>
  <si>
    <t>Hon Deluxe Fabric Upholstered Stacking Chairs, Squared Back</t>
  </si>
  <si>
    <t>CA-2011-158029</t>
  </si>
  <si>
    <t>GA-14515</t>
  </si>
  <si>
    <t>George Ashbrook</t>
  </si>
  <si>
    <t>JP-16135</t>
  </si>
  <si>
    <t>Julie Prescott</t>
  </si>
  <si>
    <t>Bakersfield</t>
  </si>
  <si>
    <t>CA-2012-149972</t>
  </si>
  <si>
    <t>CA-2012-122623</t>
  </si>
  <si>
    <t>CA-2012-148635</t>
  </si>
  <si>
    <t>MH-18025</t>
  </si>
  <si>
    <t>Michelle Huthwaite</t>
  </si>
  <si>
    <t>CA-2012-104626</t>
  </si>
  <si>
    <t>DR-12940</t>
  </si>
  <si>
    <t>Daniel Raglin</t>
  </si>
  <si>
    <t>CA-11965</t>
  </si>
  <si>
    <t>Carol Adams</t>
  </si>
  <si>
    <t>US-2011-125521</t>
  </si>
  <si>
    <t>AC-10660</t>
  </si>
  <si>
    <t>Anna Chung</t>
  </si>
  <si>
    <t>US-2013-162852</t>
  </si>
  <si>
    <t>DM-13345</t>
  </si>
  <si>
    <t>Denise Monton</t>
  </si>
  <si>
    <t>VF-21715</t>
  </si>
  <si>
    <t>Vicky Freymann</t>
  </si>
  <si>
    <t>CA-2013-128594</t>
  </si>
  <si>
    <t>CA-2013-154690</t>
  </si>
  <si>
    <t>CC-12370</t>
  </si>
  <si>
    <t>Christopher Conant</t>
  </si>
  <si>
    <t>CA-2011-148040</t>
  </si>
  <si>
    <t>BF-11275</t>
  </si>
  <si>
    <t>Beth Fritzler</t>
  </si>
  <si>
    <t>US-2013-167339</t>
  </si>
  <si>
    <t>US-2013-159856</t>
  </si>
  <si>
    <t>CA-2011-142727</t>
  </si>
  <si>
    <t>HG-14845</t>
  </si>
  <si>
    <t>Harry Greene</t>
  </si>
  <si>
    <t>Lake Charles</t>
  </si>
  <si>
    <t>US-2012-114839</t>
  </si>
  <si>
    <t>CA-2013-153577</t>
  </si>
  <si>
    <t>Highland Park</t>
  </si>
  <si>
    <t>Hempstead</t>
  </si>
  <si>
    <t>BP-11155</t>
  </si>
  <si>
    <t>Becky Pak</t>
  </si>
  <si>
    <t>Apple Valley</t>
  </si>
  <si>
    <t>CA-2012-168564</t>
  </si>
  <si>
    <t>CA-2014-155880</t>
  </si>
  <si>
    <t>FUR-CH-10000422</t>
  </si>
  <si>
    <t>Global Highback Leather Tilter in Burgundy</t>
  </si>
  <si>
    <t>CA-2014-134915</t>
  </si>
  <si>
    <t>EM-14140</t>
  </si>
  <si>
    <t>Eugene Moren</t>
  </si>
  <si>
    <t>FUR-CH-10004875</t>
  </si>
  <si>
    <t>Harbour Creations 67200 Series Stacking Chairs</t>
  </si>
  <si>
    <t>CA-2014-123638</t>
  </si>
  <si>
    <t>MA-17995</t>
  </si>
  <si>
    <t>Michelle Arnett</t>
  </si>
  <si>
    <t>CA-2014-137428</t>
  </si>
  <si>
    <t>AY-10555</t>
  </si>
  <si>
    <t>Andy Yotov</t>
  </si>
  <si>
    <t>CA-2014-139773</t>
  </si>
  <si>
    <t>FUR-CH-10001797</t>
  </si>
  <si>
    <t>Safco Chair Connectors, 6/Carton</t>
  </si>
  <si>
    <t>CA-2011-109232</t>
  </si>
  <si>
    <t>Mount Pleasant</t>
  </si>
  <si>
    <t>GB-14575</t>
  </si>
  <si>
    <t>Giulietta Baptist</t>
  </si>
  <si>
    <t>CA-2011-131310</t>
  </si>
  <si>
    <t>Eau Claire</t>
  </si>
  <si>
    <t>SR-20425</t>
  </si>
  <si>
    <t>Sharelle Roach</t>
  </si>
  <si>
    <t>CA-2014-116855</t>
  </si>
  <si>
    <t>Gresham</t>
  </si>
  <si>
    <t>US-2013-114293</t>
  </si>
  <si>
    <t>Chattanooga</t>
  </si>
  <si>
    <t>CA-2014-149559</t>
  </si>
  <si>
    <t>FUR-CH-10002320</t>
  </si>
  <si>
    <t>Hon Pagoda Stacking Chairs</t>
  </si>
  <si>
    <t>Idaho</t>
  </si>
  <si>
    <t>CA-2011-143903</t>
  </si>
  <si>
    <t>KB-16405</t>
  </si>
  <si>
    <t>Katrina Bavinger</t>
  </si>
  <si>
    <t>JG-15310</t>
  </si>
  <si>
    <t>Jason Gross</t>
  </si>
  <si>
    <t>CA-2013-150350</t>
  </si>
  <si>
    <t>CA-2012-121720</t>
  </si>
  <si>
    <t>EB-14110</t>
  </si>
  <si>
    <t>Eugene Barchas</t>
  </si>
  <si>
    <t>CA-2011-136399</t>
  </si>
  <si>
    <t>US-2013-148110</t>
  </si>
  <si>
    <t>CA-2014-131828</t>
  </si>
  <si>
    <t>CS-11845</t>
  </si>
  <si>
    <t>Cari Sayre</t>
  </si>
  <si>
    <t>FUR-CH-10004495</t>
  </si>
  <si>
    <t>Global Leather and Oak Executive Chair, Black</t>
  </si>
  <si>
    <t>GH-14410</t>
  </si>
  <si>
    <t>Gary Hansen</t>
  </si>
  <si>
    <t>CA-2013-138695</t>
  </si>
  <si>
    <t>US-2013-133879</t>
  </si>
  <si>
    <t>AH-10030</t>
  </si>
  <si>
    <t>Aaron Hawkins</t>
  </si>
  <si>
    <t>US-2013-127971</t>
  </si>
  <si>
    <t>DW-13195</t>
  </si>
  <si>
    <t>David Wiener</t>
  </si>
  <si>
    <t>CA-2014-113355</t>
  </si>
  <si>
    <t>SJ-20215</t>
  </si>
  <si>
    <t>Sarah Jordon</t>
  </si>
  <si>
    <t>CA-2013-159730</t>
  </si>
  <si>
    <t>LB-16795</t>
  </si>
  <si>
    <t>Laurel Beltran</t>
  </si>
  <si>
    <t>CM-11815</t>
  </si>
  <si>
    <t>Candace McMahon</t>
  </si>
  <si>
    <t>CA-2012-146038</t>
  </si>
  <si>
    <t>US-2011-133130</t>
  </si>
  <si>
    <t>CA-2014-169978</t>
  </si>
  <si>
    <t>CA-2011-134551</t>
  </si>
  <si>
    <t>TS-21505</t>
  </si>
  <si>
    <t>Tony Sayre</t>
  </si>
  <si>
    <t>LC-17050</t>
  </si>
  <si>
    <t>Liz Carlisle</t>
  </si>
  <si>
    <t>CA-2012-161718</t>
  </si>
  <si>
    <t>CA-2012-130659</t>
  </si>
  <si>
    <t>FUR-CH-10003535</t>
  </si>
  <si>
    <t>Global Armless Task Chair, Royal Blue</t>
  </si>
  <si>
    <t>DH-13075</t>
  </si>
  <si>
    <t>Dave Hallsten</t>
  </si>
  <si>
    <t>US-2011-150119</t>
  </si>
  <si>
    <t>CA-2012-150791</t>
  </si>
  <si>
    <t>CA-2012-153381</t>
  </si>
  <si>
    <t>Dubuque</t>
  </si>
  <si>
    <t>AH-10690</t>
  </si>
  <si>
    <t>Anna Häberlin</t>
  </si>
  <si>
    <t>MH-17455</t>
  </si>
  <si>
    <t>Mark Hamilton</t>
  </si>
  <si>
    <t>CA-2014-111815</t>
  </si>
  <si>
    <t>Dearborn Heights</t>
  </si>
  <si>
    <t>CA-2012-157322</t>
  </si>
  <si>
    <t>Carol Stream</t>
  </si>
  <si>
    <t>CA-2014-142034</t>
  </si>
  <si>
    <t>Saint Cloud</t>
  </si>
  <si>
    <t>RD-19930</t>
  </si>
  <si>
    <t>Russell D'Ascenzo</t>
  </si>
  <si>
    <t>SC-20020</t>
  </si>
  <si>
    <t>Sam Craven</t>
  </si>
  <si>
    <t>SU-20665</t>
  </si>
  <si>
    <t>Stephanie Ulpright</t>
  </si>
  <si>
    <t>CA-2013-157511</t>
  </si>
  <si>
    <t>CA-2014-155292</t>
  </si>
  <si>
    <t>CA-2013-152555</t>
  </si>
  <si>
    <t>FC-14335</t>
  </si>
  <si>
    <t>Fred Chung</t>
  </si>
  <si>
    <t>CA-2012-121650</t>
  </si>
  <si>
    <t>CA-2011-159835</t>
  </si>
  <si>
    <t>RB-19330</t>
  </si>
  <si>
    <t>Randy Bradley</t>
  </si>
  <si>
    <t>NC-18535</t>
  </si>
  <si>
    <t>Nick Crebassa</t>
  </si>
  <si>
    <t>CA-2014-113530</t>
  </si>
  <si>
    <t>DB-12970</t>
  </si>
  <si>
    <t>Darren Budd</t>
  </si>
  <si>
    <t>Plantation</t>
  </si>
  <si>
    <t>CA-2014-154109</t>
  </si>
  <si>
    <t>CA-2011-135608</t>
  </si>
  <si>
    <t>CA-2013-149979</t>
  </si>
  <si>
    <t>CA-2014-161956</t>
  </si>
  <si>
    <t>CA-2013-116799</t>
  </si>
  <si>
    <t>Odessa</t>
  </si>
  <si>
    <t>FUR-CH-10004983</t>
  </si>
  <si>
    <t>Office Star - Mid Back Dual function Ergonomic High Back Chair with 2-Way Adjustable Arms</t>
  </si>
  <si>
    <t>CA-2011-153913</t>
  </si>
  <si>
    <t>EJ-13720</t>
  </si>
  <si>
    <t>Ed Jacobs</t>
  </si>
  <si>
    <t>CA-2013-156503</t>
  </si>
  <si>
    <t>NC-18415</t>
  </si>
  <si>
    <t>Nathan Cano</t>
  </si>
  <si>
    <t>FUR-CH-10003606</t>
  </si>
  <si>
    <t>SAFCO Folding Chair Trolley</t>
  </si>
  <si>
    <t>CA-2012-113628</t>
  </si>
  <si>
    <t>FUR-CH-10003298</t>
  </si>
  <si>
    <t>Office Star - Contemporary Task Swivel chair with Loop Arms, Charcoal</t>
  </si>
  <si>
    <t>CA-2012-102582</t>
  </si>
  <si>
    <t>CA-2014-141733</t>
  </si>
  <si>
    <t>LS-17230</t>
  </si>
  <si>
    <t>Lycoris Saunders</t>
  </si>
  <si>
    <t>CA-2011-105984</t>
  </si>
  <si>
    <t>CA-2011-126760</t>
  </si>
  <si>
    <t>US-2011-109162</t>
  </si>
  <si>
    <t>KE-16420</t>
  </si>
  <si>
    <t>Katrina Edelman</t>
  </si>
  <si>
    <t>CA-2012-132486</t>
  </si>
  <si>
    <t>PF-19120</t>
  </si>
  <si>
    <t>Peter Fuller</t>
  </si>
  <si>
    <t>US-2013-163881</t>
  </si>
  <si>
    <t>Texarkana</t>
  </si>
  <si>
    <t>US-2014-142573</t>
  </si>
  <si>
    <t>CA-2012-118955</t>
  </si>
  <si>
    <t>US-2013-143448</t>
  </si>
  <si>
    <t>Greenwood</t>
  </si>
  <si>
    <t>CA-2013-119963</t>
  </si>
  <si>
    <t>SP-20920</t>
  </si>
  <si>
    <t>Susan Pistek</t>
  </si>
  <si>
    <t>CA-2013-135265</t>
  </si>
  <si>
    <t>CA-2012-105627</t>
  </si>
  <si>
    <t>DK-12895</t>
  </si>
  <si>
    <t>Dana Kaydos</t>
  </si>
  <si>
    <t>CA-2011-154963</t>
  </si>
  <si>
    <t>AA-10645</t>
  </si>
  <si>
    <t>Anna Andreadi</t>
  </si>
  <si>
    <t>CA-2014-124296</t>
  </si>
  <si>
    <t>CA-2014-136350</t>
  </si>
  <si>
    <t>CA-2012-124058</t>
  </si>
  <si>
    <t>Miramar</t>
  </si>
  <si>
    <t>CA-2014-112725</t>
  </si>
  <si>
    <t>TP-21565</t>
  </si>
  <si>
    <t>Tracy Poddar</t>
  </si>
  <si>
    <t>CA-2011-157924</t>
  </si>
  <si>
    <t>FUR-CH-10000229</t>
  </si>
  <si>
    <t>Global Enterprise Series Seating High-Back Swivel/Tilt Chairs</t>
  </si>
  <si>
    <t>Mcallen</t>
  </si>
  <si>
    <t>CA-2011-145387</t>
  </si>
  <si>
    <t>Cranston</t>
  </si>
  <si>
    <t>AH-10585</t>
  </si>
  <si>
    <t>Angele Hood</t>
  </si>
  <si>
    <t>CA-2012-154970</t>
  </si>
  <si>
    <t>CA-2013-157336</t>
  </si>
  <si>
    <t>CA-2011-168130</t>
  </si>
  <si>
    <t>BS-11365</t>
  </si>
  <si>
    <t>Bill Shonely</t>
  </si>
  <si>
    <t>CA-2013-124793</t>
  </si>
  <si>
    <t>SH-20635</t>
  </si>
  <si>
    <t>Stefanie Holloman</t>
  </si>
  <si>
    <t>CA-2011-166989</t>
  </si>
  <si>
    <t>CA-2013-120355</t>
  </si>
  <si>
    <t>CA-2014-162565</t>
  </si>
  <si>
    <t>North Dakota</t>
  </si>
  <si>
    <t>CA-2011-166954</t>
  </si>
  <si>
    <t>San Gabriel</t>
  </si>
  <si>
    <t>US-2011-138758</t>
  </si>
  <si>
    <t>CA-2014-119452</t>
  </si>
  <si>
    <t>US-2012-146745</t>
  </si>
  <si>
    <t>CA-2014-156895</t>
  </si>
  <si>
    <t>CA-2014-121300</t>
  </si>
  <si>
    <t>Mentor</t>
  </si>
  <si>
    <t>CA-2011-150798</t>
  </si>
  <si>
    <t>VS-21820</t>
  </si>
  <si>
    <t>Vivek Sundaresam</t>
  </si>
  <si>
    <t>CA-2013-120873</t>
  </si>
  <si>
    <t>Hampton</t>
  </si>
  <si>
    <t>Rome</t>
  </si>
  <si>
    <t>CA-2013-118759</t>
  </si>
  <si>
    <t>CA-2011-140403</t>
  </si>
  <si>
    <t>CA-2012-126557</t>
  </si>
  <si>
    <t>US-2011-106334</t>
  </si>
  <si>
    <t>La Crosse</t>
  </si>
  <si>
    <t>CA-2011-110219</t>
  </si>
  <si>
    <t>CA-2014-129490</t>
  </si>
  <si>
    <t>CA-2013-129868</t>
  </si>
  <si>
    <t>CA-2012-146948</t>
  </si>
  <si>
    <t>CA-2012-117800</t>
  </si>
  <si>
    <t>CA-2014-130141</t>
  </si>
  <si>
    <t>FUR-CH-10000749</t>
  </si>
  <si>
    <t>Office Star - Ergonomic Mid Back Chair with 2-Way Adjustable Arms</t>
  </si>
  <si>
    <t>CA-2013-143910</t>
  </si>
  <si>
    <t>CA-2013-139556</t>
  </si>
  <si>
    <t>DB-13360</t>
  </si>
  <si>
    <t>Dennis Bolton</t>
  </si>
  <si>
    <t>CA-2012-112130</t>
  </si>
  <si>
    <t>CA-2011-138681</t>
  </si>
  <si>
    <t>US-2012-138121</t>
  </si>
  <si>
    <t>NR-18550</t>
  </si>
  <si>
    <t>Nick Radford</t>
  </si>
  <si>
    <t>CA-2013-120530</t>
  </si>
  <si>
    <t>CA-2014-103499</t>
  </si>
  <si>
    <t>CA-2011-150301</t>
  </si>
  <si>
    <t>CA-2011-159310</t>
  </si>
  <si>
    <t>Marietta</t>
  </si>
  <si>
    <t>CA-2013-121370</t>
  </si>
  <si>
    <t>CA-2013-140018</t>
  </si>
  <si>
    <t>CA-2011-107818</t>
  </si>
  <si>
    <t>Pasco</t>
  </si>
  <si>
    <t>CA-2014-122490</t>
  </si>
  <si>
    <t>CA-2014-143567</t>
  </si>
  <si>
    <t>CA-2013-163167</t>
  </si>
  <si>
    <t>US-2011-122021</t>
  </si>
  <si>
    <t>US-2011-161613</t>
  </si>
  <si>
    <t>CA-2014-163125</t>
  </si>
  <si>
    <t>League City</t>
  </si>
  <si>
    <t>FUR-CH-10001802</t>
  </si>
  <si>
    <t>Hon Every-Day Chair Series Swivel Task Chairs</t>
  </si>
  <si>
    <t>AR-10345</t>
  </si>
  <si>
    <t>Alex Russell</t>
  </si>
  <si>
    <t>CA-2014-143245</t>
  </si>
  <si>
    <t>Tuscaloosa</t>
  </si>
  <si>
    <t>CA-2012-156482</t>
  </si>
  <si>
    <t>CA-2011-156587</t>
  </si>
  <si>
    <t>AB-10015</t>
  </si>
  <si>
    <t>Aaron Bergman</t>
  </si>
  <si>
    <t>CA-2012-122406</t>
  </si>
  <si>
    <t>US-2013-153815</t>
  </si>
  <si>
    <t>CA-2013-149279</t>
  </si>
  <si>
    <t>LR-17035</t>
  </si>
  <si>
    <t>Lisa Ryan</t>
  </si>
  <si>
    <t>US-2014-130953</t>
  </si>
  <si>
    <t>FUR-CH-10004626</t>
  </si>
  <si>
    <t>Office Star Flex Back Scooter Chair with Aluminum Finish Frame</t>
  </si>
  <si>
    <t>CA-2013-155166</t>
  </si>
  <si>
    <t>CA-2011-116568</t>
  </si>
  <si>
    <t>CA-2013-111213</t>
  </si>
  <si>
    <t>CA-2014-128734</t>
  </si>
  <si>
    <t>Chandler</t>
  </si>
  <si>
    <t>CA-2014-163006</t>
  </si>
  <si>
    <t>CA-2013-115378</t>
  </si>
  <si>
    <t>CA-2012-161627</t>
  </si>
  <si>
    <t>CA-2011-121006</t>
  </si>
  <si>
    <t>CA-2013-122903</t>
  </si>
  <si>
    <t>CA-2012-115567</t>
  </si>
  <si>
    <t>CA-2014-145653</t>
  </si>
  <si>
    <t>CA-2011-115084</t>
  </si>
  <si>
    <t>CA-2012-125185</t>
  </si>
  <si>
    <t>Bethlehem</t>
  </si>
  <si>
    <t>CA-2012-162887</t>
  </si>
  <si>
    <t>CA-2011-113859</t>
  </si>
  <si>
    <t>CA-2011-146283</t>
  </si>
  <si>
    <t>US-2011-139500</t>
  </si>
  <si>
    <t>CA-2014-131254</t>
  </si>
  <si>
    <t>CA-2013-154060</t>
  </si>
  <si>
    <t>CA-2011-113768</t>
  </si>
  <si>
    <t>CA-2013-122448</t>
  </si>
  <si>
    <t>CA-2011-132451</t>
  </si>
  <si>
    <t>CA-2014-148999</t>
  </si>
  <si>
    <t>FUR-CH-10002044</t>
  </si>
  <si>
    <t>Office Star - Contemporary Task Swivel chair with 2-way adjustable arms, Plum</t>
  </si>
  <si>
    <t>CA-2014-134495</t>
  </si>
  <si>
    <t>CA-2014-164378</t>
  </si>
  <si>
    <t>TH-21115</t>
  </si>
  <si>
    <t>Thea Hudgings</t>
  </si>
  <si>
    <t>CA-2014-117667</t>
  </si>
  <si>
    <t>Santa Barbara</t>
  </si>
  <si>
    <t>JK-16090</t>
  </si>
  <si>
    <t>Juliana Krohn</t>
  </si>
  <si>
    <t>US-2014-150595</t>
  </si>
  <si>
    <t>CA-2014-157966</t>
  </si>
  <si>
    <t>CA-2014-137498</t>
  </si>
  <si>
    <t>CA-2011-164742</t>
  </si>
  <si>
    <t>CA-2013-134516</t>
  </si>
  <si>
    <t>BG-11035</t>
  </si>
  <si>
    <t>Barry Gonzalez</t>
  </si>
  <si>
    <t>US-2013-124163</t>
  </si>
  <si>
    <t>CA-2014-148810</t>
  </si>
  <si>
    <t>FUR-CH-10001545</t>
  </si>
  <si>
    <t>Hon Comfortask Task/Swivel Chairs</t>
  </si>
  <si>
    <t>CA-2011-154893</t>
  </si>
  <si>
    <t>CA-2012-119550</t>
  </si>
  <si>
    <t>US-2012-138093</t>
  </si>
  <si>
    <t>US-2012-160857</t>
  </si>
  <si>
    <t>CA-2013-118514</t>
  </si>
  <si>
    <t>Lake Forest</t>
  </si>
  <si>
    <t>CA-2012-162047</t>
  </si>
  <si>
    <t>CA-2013-142398</t>
  </si>
  <si>
    <t>CA-2011-105270</t>
  </si>
  <si>
    <t>Chico</t>
  </si>
  <si>
    <t>CA-2014-140186</t>
  </si>
  <si>
    <t>CA-2011-166716</t>
  </si>
  <si>
    <t>CA-2014-161067</t>
  </si>
  <si>
    <t>CA-2013-122063</t>
  </si>
  <si>
    <t>CA-2013-142895</t>
  </si>
  <si>
    <t>DO-13645</t>
  </si>
  <si>
    <t>Doug O'Connell</t>
  </si>
  <si>
    <t>CA-2012-126725</t>
  </si>
  <si>
    <t>US-2011-117968</t>
  </si>
  <si>
    <t>CA-2013-152247</t>
  </si>
  <si>
    <t>Cheyenne</t>
  </si>
  <si>
    <t>Wyoming</t>
  </si>
  <si>
    <t>CA-2013-133935</t>
  </si>
  <si>
    <t>US-2012-126977</t>
  </si>
  <si>
    <t>CA-2013-127138</t>
  </si>
  <si>
    <t>CA-2011-117765</t>
  </si>
  <si>
    <t>US-2014-163300</t>
  </si>
  <si>
    <t>CA-2013-162187</t>
  </si>
  <si>
    <t>US-2011-112991</t>
  </si>
  <si>
    <t>Caldwell</t>
  </si>
  <si>
    <t>CA-2012-100657</t>
  </si>
  <si>
    <t>US-2014-152492</t>
  </si>
  <si>
    <t>CA-2014-145702</t>
  </si>
  <si>
    <t>CA-2014-166695</t>
  </si>
  <si>
    <t>CA-2014-100111</t>
  </si>
  <si>
    <t>CA-2013-124590</t>
  </si>
  <si>
    <t>CA-2013-124100</t>
  </si>
  <si>
    <t>CA-2011-163447</t>
  </si>
  <si>
    <t>CA-2014-101322</t>
  </si>
  <si>
    <t>MH-17440</t>
  </si>
  <si>
    <t>Mark Haberlin</t>
  </si>
  <si>
    <t>CA-2012-158421</t>
  </si>
  <si>
    <t>CA-2013-143609</t>
  </si>
  <si>
    <t>CA-2013-118332</t>
  </si>
  <si>
    <t>CA-2013-133697</t>
  </si>
  <si>
    <t>CA-2012-133445</t>
  </si>
  <si>
    <t>US-2014-142188</t>
  </si>
  <si>
    <t>CA-2014-102379</t>
  </si>
  <si>
    <t>CA-2013-100944</t>
  </si>
  <si>
    <t>US-2012-139675</t>
  </si>
  <si>
    <t>CA-2014-143756</t>
  </si>
  <si>
    <t>CA-2013-163328</t>
  </si>
  <si>
    <t>Eugene</t>
  </si>
  <si>
    <t>CA-2014-143112</t>
  </si>
  <si>
    <t>CA-2011-107811</t>
  </si>
  <si>
    <t>CA-2014-154074</t>
  </si>
  <si>
    <t>CA-2014-161774</t>
  </si>
  <si>
    <t>CA-2013-140130</t>
  </si>
  <si>
    <t>CA-2012-149650</t>
  </si>
  <si>
    <t>CA-2011-166891</t>
  </si>
  <si>
    <t>US-2014-133361</t>
  </si>
  <si>
    <t>US-2014-116652</t>
  </si>
  <si>
    <t>CA-2014-138289</t>
  </si>
  <si>
    <t>CA-2012-109862</t>
  </si>
  <si>
    <t>CA-2011-113880</t>
  </si>
  <si>
    <t>US-2012-164966</t>
  </si>
  <si>
    <t>CA-2012-126739</t>
  </si>
  <si>
    <t>CA-2012-166947</t>
  </si>
  <si>
    <t>CA-2011-166086</t>
  </si>
  <si>
    <t>CA-2011-100678</t>
  </si>
  <si>
    <t>CA-2014-123085</t>
  </si>
  <si>
    <t>CA-2011-154095</t>
  </si>
  <si>
    <t>CA-2013-148852</t>
  </si>
  <si>
    <t>CA-2012-107678</t>
  </si>
  <si>
    <t>VP-21760</t>
  </si>
  <si>
    <t>Victoria Pisteka</t>
  </si>
  <si>
    <t>CA-2012-141250</t>
  </si>
  <si>
    <t>Texas City</t>
  </si>
  <si>
    <t>CA-2013-105081</t>
  </si>
  <si>
    <t>US-2014-124779</t>
  </si>
  <si>
    <t>CA-2014-145429</t>
  </si>
  <si>
    <t>CA-2012-123141</t>
  </si>
  <si>
    <t>Rio Rancho</t>
  </si>
  <si>
    <t>CA-2012-156734</t>
  </si>
  <si>
    <t>CA-2011-144029</t>
  </si>
  <si>
    <t>US-2014-101784</t>
  </si>
  <si>
    <t>CA-2013-154767</t>
  </si>
  <si>
    <t>CA-2014-124205</t>
  </si>
  <si>
    <t>TC-21145</t>
  </si>
  <si>
    <t>Theresa Coyne</t>
  </si>
  <si>
    <t>CA-2013-162943</t>
  </si>
  <si>
    <t>CA-2014-100615</t>
  </si>
  <si>
    <t>CA-2013-109827</t>
  </si>
  <si>
    <t>CA-2014-156237</t>
  </si>
  <si>
    <t>CA-2014-163860</t>
  </si>
  <si>
    <t>CA-2013-123946</t>
  </si>
  <si>
    <t>FUR-CH-10002073</t>
  </si>
  <si>
    <t>Hon Olson Stacker Chairs</t>
  </si>
  <si>
    <t>CA-2011-147543</t>
  </si>
  <si>
    <t>El Cajon</t>
  </si>
  <si>
    <t>CA-2014-128965</t>
  </si>
  <si>
    <t>CA-2012-137113</t>
  </si>
  <si>
    <t>CA-2012-120677</t>
  </si>
  <si>
    <t>US-2012-165512</t>
  </si>
  <si>
    <t>CA-2011-124247</t>
  </si>
  <si>
    <t>CA-2012-130365</t>
  </si>
  <si>
    <t>CA-2012-104871</t>
  </si>
  <si>
    <t>Normal</t>
  </si>
  <si>
    <t>CA-2012-141740</t>
  </si>
  <si>
    <t>CA-2012-154823</t>
  </si>
  <si>
    <t>CA-2013-145548</t>
  </si>
  <si>
    <t>CA-2014-119494</t>
  </si>
  <si>
    <t>US-2014-165358</t>
  </si>
  <si>
    <t>CA-2013-165330</t>
  </si>
  <si>
    <t>CA-2014-128944</t>
  </si>
  <si>
    <t>CA-2014-141439</t>
  </si>
  <si>
    <t>CA-2014-100412</t>
  </si>
  <si>
    <t>CA-2011-117464</t>
  </si>
  <si>
    <t>US-2014-168613</t>
  </si>
  <si>
    <t>CA-2014-128853</t>
  </si>
  <si>
    <t>CA-2014-133102</t>
  </si>
  <si>
    <t>Camarillo</t>
  </si>
  <si>
    <t>CA-2014-118892</t>
  </si>
  <si>
    <t>US-2011-143721</t>
  </si>
  <si>
    <t>US-2014-117450</t>
  </si>
  <si>
    <t>CA-2013-144092</t>
  </si>
  <si>
    <t>CA-2011-163412</t>
  </si>
  <si>
    <t>CA-2011-116190</t>
  </si>
  <si>
    <t>CA-2014-168389</t>
  </si>
  <si>
    <t>Modesto</t>
  </si>
  <si>
    <t>CA-2013-163594</t>
  </si>
  <si>
    <t>CA-2013-127243</t>
  </si>
  <si>
    <t>CA-2014-108035</t>
  </si>
  <si>
    <t>CA-2013-110975</t>
  </si>
  <si>
    <t>CA-2012-100146</t>
  </si>
  <si>
    <t>US-2013-114013</t>
  </si>
  <si>
    <t>CA-2013-101693</t>
  </si>
  <si>
    <t>CA-2014-105669</t>
  </si>
  <si>
    <t>CA-2011-167199</t>
  </si>
  <si>
    <t>CA-2011-129938</t>
  </si>
  <si>
    <t>CA-2013-162383</t>
  </si>
  <si>
    <t>CA-2011-125731</t>
  </si>
  <si>
    <t>CA-2013-107146</t>
  </si>
  <si>
    <t>Longmont</t>
  </si>
  <si>
    <t>US-2014-134642</t>
  </si>
  <si>
    <t>US-2014-112347</t>
  </si>
  <si>
    <t>CM-12715</t>
  </si>
  <si>
    <t>Craig Molinari</t>
  </si>
  <si>
    <t>CA-2013-105746</t>
  </si>
  <si>
    <t>US-2013-166660</t>
  </si>
  <si>
    <t>CA-2013-138597</t>
  </si>
  <si>
    <t>CA-2012-142734</t>
  </si>
  <si>
    <t>CA-2013-158778</t>
  </si>
  <si>
    <t>US-2011-144078</t>
  </si>
  <si>
    <t>CA-2011-162089</t>
  </si>
  <si>
    <t>US-2014-158526</t>
  </si>
  <si>
    <t>CA-2012-161452</t>
  </si>
  <si>
    <t>CA-2013-138968</t>
  </si>
  <si>
    <t>CA-2011-133592</t>
  </si>
  <si>
    <t>CA-2013-118899</t>
  </si>
  <si>
    <t>CA-2012-139374</t>
  </si>
  <si>
    <t>CA-2014-104850</t>
  </si>
  <si>
    <t>US-2014-118941</t>
  </si>
  <si>
    <t>CA-2014-166184</t>
  </si>
  <si>
    <t>CA-2011-125150</t>
  </si>
  <si>
    <t>CA-2012-127327</t>
  </si>
  <si>
    <t>CA-2012-137302</t>
  </si>
  <si>
    <t>CA-2012-149083</t>
  </si>
  <si>
    <t>CA-2012-143364</t>
  </si>
  <si>
    <t>CA-2013-101672</t>
  </si>
  <si>
    <t>West Virginia</t>
  </si>
  <si>
    <t>CA-2014-128363</t>
  </si>
  <si>
    <t>CA-2012-110891</t>
  </si>
  <si>
    <t>US-2013-168095</t>
  </si>
  <si>
    <t>CA-2013-146325</t>
  </si>
  <si>
    <t>CA-2011-131009</t>
  </si>
  <si>
    <t>CA-2014-131807</t>
  </si>
  <si>
    <t>CA-2013-157707</t>
  </si>
  <si>
    <t>CA-2012-110863</t>
  </si>
  <si>
    <t>CA-2011-129189</t>
  </si>
  <si>
    <t>CA-2014-121489</t>
  </si>
  <si>
    <t>CA-2014-151750</t>
  </si>
  <si>
    <t>LC-16960</t>
  </si>
  <si>
    <t>Lindsay Castell</t>
  </si>
  <si>
    <t>US-2014-167570</t>
  </si>
  <si>
    <t>CA-2014-160122</t>
  </si>
  <si>
    <t>CA-2013-130393</t>
  </si>
  <si>
    <t>US-2014-106551</t>
  </si>
  <si>
    <t>CA-2013-116722</t>
  </si>
  <si>
    <t>US-2014-150070</t>
  </si>
  <si>
    <t>CA-2013-134138</t>
  </si>
  <si>
    <t>CA-2014-107174</t>
  </si>
  <si>
    <t>CA-2012-136728</t>
  </si>
  <si>
    <t>CA-2012-114811</t>
  </si>
  <si>
    <t>CA-2014-102204</t>
  </si>
  <si>
    <t>CA-2013-169670</t>
  </si>
  <si>
    <t>CA-2013-139549</t>
  </si>
  <si>
    <t>CA-2014-134810</t>
  </si>
  <si>
    <t>US-2014-167318</t>
  </si>
  <si>
    <t>CA-2011-161508</t>
  </si>
  <si>
    <t>CA-2013-153269</t>
  </si>
  <si>
    <t>Andover</t>
  </si>
  <si>
    <t>CA-2014-135076</t>
  </si>
  <si>
    <t>US-2011-155544</t>
  </si>
  <si>
    <t>CA-2013-163048</t>
  </si>
  <si>
    <t>CA-2014-120061</t>
  </si>
  <si>
    <t>CA-2012-110814</t>
  </si>
  <si>
    <t>CA-2013-125087</t>
  </si>
  <si>
    <t>US-2014-118556</t>
  </si>
  <si>
    <t>CA-2012-102316</t>
  </si>
  <si>
    <t>CA-2013-109400</t>
  </si>
  <si>
    <t>CA-2014-118003</t>
  </si>
  <si>
    <t>CA-2014-137624</t>
  </si>
  <si>
    <t>CA-2013-156748</t>
  </si>
  <si>
    <t>CA-2012-157287</t>
  </si>
  <si>
    <t>CA-2013-123540</t>
  </si>
  <si>
    <t>CA-2013-113341</t>
  </si>
  <si>
    <t>US-2012-131842</t>
  </si>
  <si>
    <t>CA-2014-163265</t>
  </si>
  <si>
    <t>CA-2011-146815</t>
  </si>
  <si>
    <t>CA-2013-120824</t>
  </si>
  <si>
    <t>CA-2013-151148</t>
  </si>
  <si>
    <t>CA-2013-102813</t>
  </si>
  <si>
    <t>CA-2014-126914</t>
  </si>
  <si>
    <t>CA-2012-127754</t>
  </si>
  <si>
    <t>CA-2013-162159</t>
  </si>
  <si>
    <t>CA-2012-111038</t>
  </si>
  <si>
    <t>CA-2013-150483</t>
  </si>
  <si>
    <t>CA-2014-111717</t>
  </si>
  <si>
    <t>CA-2014-150266</t>
  </si>
  <si>
    <t>CA-2013-134180</t>
  </si>
  <si>
    <t>CA-2014-122308</t>
  </si>
  <si>
    <t>CA-2014-137785</t>
  </si>
  <si>
    <t>CA-2012-165799</t>
  </si>
  <si>
    <t>CA-2014-105823</t>
  </si>
  <si>
    <t>CA-2012-160227</t>
  </si>
  <si>
    <t>CA-2013-106278</t>
  </si>
  <si>
    <t>CA-2013-143406</t>
  </si>
  <si>
    <t>CA-2014-153045</t>
  </si>
  <si>
    <t>CA-2013-160108</t>
  </si>
  <si>
    <t>CA-2014-156776</t>
  </si>
  <si>
    <t>FUR-CH-10002317</t>
  </si>
  <si>
    <t>Global Enterprise Series Seating Low-Back Swivel/Tilt Chairs</t>
  </si>
  <si>
    <t>CA-2011-103310</t>
  </si>
  <si>
    <t>Bryan</t>
  </si>
  <si>
    <t>CA-2011-168368</t>
  </si>
  <si>
    <t>CA-2014-111388</t>
  </si>
  <si>
    <t>CA-2012-124499</t>
  </si>
  <si>
    <t>CA-2012-151869</t>
  </si>
  <si>
    <t>CA-2014-122539</t>
  </si>
  <si>
    <t>CA-2011-161032</t>
  </si>
  <si>
    <t>US-2014-165456</t>
  </si>
  <si>
    <t>US-2012-163433</t>
  </si>
  <si>
    <t>US-2014-108343</t>
  </si>
  <si>
    <t>FUR-CH-10002780</t>
  </si>
  <si>
    <t>Office Star - Task Chair with Contemporary Loop Arms</t>
  </si>
  <si>
    <t>CA-2014-121853</t>
  </si>
  <si>
    <t>CA-2014-109085</t>
  </si>
  <si>
    <t>CA-2013-159009</t>
  </si>
  <si>
    <t>CA-2014-148411</t>
  </si>
  <si>
    <t>CA-2014-113460</t>
  </si>
  <si>
    <t>CA-2012-111339</t>
  </si>
  <si>
    <t>CA-2011-154158</t>
  </si>
  <si>
    <t>CA-2012-130848</t>
  </si>
  <si>
    <t>CA-2011-125997</t>
  </si>
  <si>
    <t>CA-2012-164777</t>
  </si>
  <si>
    <t>CA-2011-116246</t>
  </si>
  <si>
    <t>CA-2011-152100</t>
  </si>
  <si>
    <t>US-2014-109610</t>
  </si>
  <si>
    <t>CA-2014-102925</t>
  </si>
  <si>
    <t>CA-2013-116596</t>
  </si>
  <si>
    <t>CA-2012-135727</t>
  </si>
  <si>
    <t>CA-2011-130428</t>
  </si>
  <si>
    <t>CA-2012-143147</t>
  </si>
  <si>
    <t>CA-2014-152975</t>
  </si>
  <si>
    <t>CA-2011-151330</t>
  </si>
  <si>
    <t>CA-2011-104563</t>
  </si>
  <si>
    <t>CA-2011-156160</t>
  </si>
  <si>
    <t>CA-2013-161746</t>
  </si>
  <si>
    <t>CA-2013-105781</t>
  </si>
  <si>
    <t>CA-2011-114321</t>
  </si>
  <si>
    <t>US-2011-140914</t>
  </si>
  <si>
    <t>CA-2013-146913</t>
  </si>
  <si>
    <t>US-2011-114377</t>
  </si>
  <si>
    <t>CA-2014-144491</t>
  </si>
  <si>
    <t>CA-2011-127166</t>
  </si>
  <si>
    <t>CA-2014-107209</t>
  </si>
  <si>
    <t>US-2011-164406</t>
  </si>
  <si>
    <t>US-2014-152842</t>
  </si>
  <si>
    <t>US-2013-125402</t>
  </si>
  <si>
    <t>CA-2013-122581</t>
  </si>
  <si>
    <t>US-2013-115441</t>
  </si>
  <si>
    <t>US-2012-129007</t>
  </si>
  <si>
    <t>CA-2012-132388</t>
  </si>
  <si>
    <t>CA-2013-149272</t>
  </si>
  <si>
    <t>CA-2014-121559</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</si>
  <si>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</si>
  <si>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</si>
  <si>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</si>
  <si>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</si>
  <si>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</si>
  <si>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</si>
  <si>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</si>
  <si>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</si>
  <si>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</si>
  <si>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</si>
  <si>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</si>
  <si>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</si>
  <si>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</si>
  <si>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</si>
  <si>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</si>
  <si>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</si>
  <si>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</si>
  <si>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</si>
  <si>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</si>
  <si>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</si>
  <si>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</si>
  <si>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t>
  </si>
  <si>
    <t>SALES</t>
  </si>
  <si>
    <t>Count of Order ID</t>
  </si>
  <si>
    <t>Sum of Quantity</t>
  </si>
  <si>
    <t>Sum of Profit Margin</t>
  </si>
  <si>
    <t>Mean</t>
  </si>
  <si>
    <t>Standard Error</t>
  </si>
  <si>
    <t>Median</t>
  </si>
  <si>
    <t>Mode</t>
  </si>
  <si>
    <t>Standard Deviation</t>
  </si>
  <si>
    <t>Sample Variance</t>
  </si>
  <si>
    <t>Kurtosis</t>
  </si>
  <si>
    <t>Skewness</t>
  </si>
  <si>
    <t>Range</t>
  </si>
  <si>
    <t>Minimum</t>
  </si>
  <si>
    <t>Maximum</t>
  </si>
  <si>
    <t>Sum</t>
  </si>
  <si>
    <t>Count</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</si>
  <si>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</si>
  <si>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</si>
  <si>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</si>
  <si>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</si>
  <si>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</si>
  <si>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</si>
  <si>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</si>
  <si>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</si>
  <si>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</si>
  <si>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</si>
  <si>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</si>
  <si>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</si>
  <si>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</si>
  <si>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</si>
  <si>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</si>
  <si>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</si>
  <si>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</si>
  <si>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</si>
  <si>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</si>
  <si>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</si>
  <si>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</si>
  <si>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</si>
  <si>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</si>
  <si>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</si>
  <si>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</si>
  <si>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Sales</t>
  </si>
  <si>
    <t>Residuals</t>
  </si>
  <si>
    <t>Standard Residuals</t>
  </si>
  <si>
    <t>PROBABILITY OUTPUT</t>
  </si>
  <si>
    <t>Percentile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</si>
</sst>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quot;k&quot;"/>
    <numFmt numFmtId="166" formatCode="&quot;#&quot;\ 0"/>
  </numFmts>
  <fonts count="7">
    <font>
      <sz val="11"/>
      <color theme="1"/>
      <name val="Calibri"/>
      <scheme val="minor"/>
    </font>
    <font>
      <sz val="11"/>
      <color theme="1"/>
      <name val="Calibri"/>
      <family val="2"/>
      <scheme val="minor"/>
    </font>
    <font>
      <sz val="11"/>
      <color theme="1"/>
      <name val="Calibri"/>
      <family val="2"/>
      <scheme val="minor"/>
    </font>
    <font>
      <sz val="11"/>
      <color theme="1"/>
      <name val="Lato"/>
    </font>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6">
    <xf numFmtId="0" fontId="0" fillId="0" borderId="0" xfId="0"/>
    <xf numFmtId="0" fontId="2" fillId="0" borderId="0" xfId="0" applyFont="1"/>
    <xf numFmtId="164" fontId="3"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1" fillId="0" borderId="0" xfId="0" applyFont="1"/>
    <xf numFmtId="0" fontId="1" fillId="2" borderId="0" xfId="0" applyFont="1" applyFill="1"/>
    <xf numFmtId="0" fontId="0" fillId="2" borderId="1" xfId="0" applyFill="1" applyBorder="1"/>
    <xf numFmtId="0" fontId="0" fillId="2" borderId="3" xfId="0" applyFill="1" applyBorder="1"/>
    <xf numFmtId="0" fontId="0" fillId="2" borderId="6" xfId="0" applyFill="1" applyBorder="1" applyAlignment="1">
      <alignment horizontal="left"/>
    </xf>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4" fontId="0" fillId="0" borderId="0" xfId="0" applyNumberFormat="1"/>
    <xf numFmtId="44" fontId="0" fillId="0" borderId="0" xfId="1" applyFont="1"/>
    <xf numFmtId="166" fontId="0" fillId="0" borderId="0" xfId="0" applyNumberFormat="1"/>
    <xf numFmtId="10" fontId="0" fillId="0" borderId="0" xfId="2" applyNumberFormat="1" applyFont="1"/>
    <xf numFmtId="0" fontId="0" fillId="0" borderId="10" xfId="0" applyBorder="1"/>
    <xf numFmtId="0" fontId="0" fillId="0" borderId="12" xfId="0" applyBorder="1" applyAlignment="1">
      <alignment horizontal="left"/>
    </xf>
    <xf numFmtId="164" fontId="5" fillId="0" borderId="0" xfId="0" applyNumberFormat="1" applyFont="1"/>
    <xf numFmtId="0" fontId="0" fillId="0" borderId="15" xfId="0" applyBorder="1"/>
    <xf numFmtId="0" fontId="6" fillId="0" borderId="16" xfId="0" applyFont="1" applyBorder="1" applyAlignment="1">
      <alignment horizontal="center"/>
    </xf>
    <xf numFmtId="0" fontId="6" fillId="0" borderId="16" xfId="0" applyFont="1" applyBorder="1" applyAlignment="1">
      <alignment horizontal="centerContinuous"/>
    </xf>
    <xf numFmtId="0" fontId="0" fillId="0" borderId="3" xfId="0" applyNumberFormat="1" applyBorder="1"/>
    <xf numFmtId="0" fontId="0" fillId="0" borderId="4" xfId="0" applyNumberFormat="1" applyBorder="1"/>
    <xf numFmtId="0" fontId="0" fillId="0" borderId="5" xfId="0" applyNumberFormat="1" applyBorder="1"/>
    <xf numFmtId="0" fontId="0" fillId="2" borderId="5" xfId="0" applyNumberFormat="1" applyFill="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12"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55">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m/d/yyyy"/>
    </dxf>
    <dxf>
      <numFmt numFmtId="19" formatCode="m/d/yyyy"/>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ont>
        <b/>
        <color theme="1"/>
      </font>
      <border>
        <bottom style="thin">
          <color theme="4"/>
        </bottom>
        <vertical/>
        <horizontal/>
      </border>
    </dxf>
    <dxf>
      <font>
        <color theme="1" tint="0.24994659260841701"/>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4"/>
      <tableStyleElement type="firstRowStripe" dxfId="53"/>
      <tableStyleElement type="secondRowStripe" dxfId="52"/>
    </tableStyle>
    <tableStyle name="SlicerStyleLight1 2" pivot="0" table="0" count="10" xr9:uid="{F18FF5FD-14A4-4DD8-A394-19F4A129089D}">
      <tableStyleElement type="wholeTable" dxfId="51"/>
      <tableStyleElement type="headerRow" dxfId="5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[18.xlsx]Combo Chart!PivotTable1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893-446C-A0DE-3BC67E449111}"/>
            </c:ext>
          </c:extLst>
        </c:ser>
        <c:dLbls>
          <c:showLegendKey val="0"/>
          <c:showVal val="0"/>
          <c:showCatName val="0"/>
          <c:showSerName val="0"/>
          <c:showPercent val="0"/>
          <c:showBubbleSize val="0"/>
        </c:dLbls>
        <c:axId val="1857366751"/>
        <c:axId val="1857361951"/>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893-446C-A0DE-3BC67E449111}"/>
            </c:ext>
          </c:extLst>
        </c:ser>
        <c:dLbls>
          <c:showLegendKey val="0"/>
          <c:showVal val="0"/>
          <c:showCatName val="0"/>
          <c:showSerName val="0"/>
          <c:showPercent val="0"/>
          <c:showBubbleSize val="0"/>
        </c:dLbls>
        <c:gapWidth val="219"/>
        <c:overlap val="-27"/>
        <c:axId val="1857365791"/>
        <c:axId val="1857363871"/>
      </c:barChart>
      <c:catAx>
        <c:axId val="1857365791"/>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3871"/>
        <c:crosses val="autoZero"/>
        <c:auto val="1"/>
        <c:lblAlgn val="ctr"/>
        <c:lblOffset val="100"/>
        <c:noMultiLvlLbl val="0"/>
      </c:catAx>
      <c:valAx>
        <c:axId val="1857363871"/>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5791"/>
        <c:crosses val="autoZero"/>
        <c:crossBetween val="between"/>
      </c:valAx>
      <c:valAx>
        <c:axId val="1857361951"/>
        <c:scaling>
          <c:orientation val="minMax"/>
        </c:scaling>
        <c:delete val="0"/>
        <c:axPos val="r"/>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6751"/>
        <c:crosses val="max"/>
        <c:crossBetween val="between"/>
      </c:valAx>
      <c:catAx>
        <c:axId val="1857366751"/>
        <c:scaling>
          <c:orientation val="minMax"/>
        </c:scaling>
        <c:delete val="1"/>
        <c:axPos val="b"/>
        <c:numFmt formatCode="General" sourceLinked="1"/>
        <c:majorTickMark val="none"/>
        <c:minorTickMark val="none"/>
        <c:tickLblPos val="nextTo"/>
        <c:crossAx val="1857361951"/>
        <c:crosses val="autoZero"/>
        <c:auto val="1"/>
        <c:lblAlgn val="ctr"/>
        <c:lblOffset val="100"/>
        <c:noMultiLvlLbl val="0"/>
      </c:catAx>
      <c:spPr>
        <a:noFill/>
        <a:ln>
          <a:noFill/>
        </a:ln>
        <a:effectLst/>
      </c:spPr>
    </c:plotArea>
    <c:legend>
      <c:legendPos val="r"/>
      <c:layout>
        <c:manualLayout>
          <c:xMode val="edge"/>
          <c:yMode val="edge"/>
          <c:x val="0.81149475065616805"/>
          <c:y val="0.42650408282298047"/>
          <c:w val="0.1773941382327209"/>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[18.xlsx]PIE CHART!PivotTable3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DE-4332-9B20-03F551874A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DE-4332-9B20-03F551874A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DE-4332-9B20-03F551874A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613-4758-BEC8-84904356F51A}"/>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Profit  Residual Plot</a:t>
            </a:r>
          </a:p>
        </c:rich>
      </c:tx>
      <c:overlay val="0"/>
    </c:title>
    <c:autoTitleDeleted val="0"/>
    <c:plotArea>
      <c:layout/>
      <c:scatterChart>
        <c:scatterStyle val="lineMarker"/>
        <c:varyColors val="0"/>
        <c:ser>
          <c:idx val="0"/>
          <c:order val="0"/>
          <c:spPr>
            <a:ln w="19050">
              <a:noFill/>
            </a:ln>
          </c:spPr>
          <c:xVal>
            <c:numRef>
              <c:f>DATA!$V$2:$V$618</c:f>
              <c:numCache>
                <c:formatCode>General</c:formatCode>
                <c:ptCount val="617"/>
                <c:pt idx="0">
                  <c:v>539.24639999999999</c:v>
                </c:pt>
                <c:pt idx="1">
                  <c:v>219.58199999999997</c:v>
                </c:pt>
                <c:pt idx="2">
                  <c:v>-143.43099999999998</c:v>
                </c:pt>
                <c:pt idx="3">
                  <c:v>-54.320399999999978</c:v>
                </c:pt>
                <c:pt idx="4">
                  <c:v>71.77200000000002</c:v>
                </c:pt>
                <c:pt idx="5">
                  <c:v>96.854399999999998</c:v>
                </c:pt>
                <c:pt idx="6">
                  <c:v>63.685999999999979</c:v>
                </c:pt>
                <c:pt idx="7">
                  <c:v>60.391999999999939</c:v>
                </c:pt>
                <c:pt idx="8">
                  <c:v>15.147000000000006</c:v>
                </c:pt>
                <c:pt idx="9">
                  <c:v>-12.196000000000005</c:v>
                </c:pt>
                <c:pt idx="10">
                  <c:v>12.177999999999983</c:v>
                </c:pt>
                <c:pt idx="11">
                  <c:v>-29.252400000000009</c:v>
                </c:pt>
                <c:pt idx="12">
                  <c:v>-66.391599999999983</c:v>
                </c:pt>
                <c:pt idx="13">
                  <c:v>-8.5794000000000779</c:v>
                </c:pt>
                <c:pt idx="14">
                  <c:v>40.472999999999999</c:v>
                </c:pt>
                <c:pt idx="15">
                  <c:v>70.196000000000026</c:v>
                </c:pt>
                <c:pt idx="16">
                  <c:v>-56.995999999999981</c:v>
                </c:pt>
                <c:pt idx="17">
                  <c:v>145.06959999999992</c:v>
                </c:pt>
                <c:pt idx="18">
                  <c:v>39.923399999999994</c:v>
                </c:pt>
                <c:pt idx="19">
                  <c:v>12.106799999999993</c:v>
                </c:pt>
                <c:pt idx="20">
                  <c:v>83.709599999999966</c:v>
                </c:pt>
                <c:pt idx="21">
                  <c:v>54.17639999999993</c:v>
                </c:pt>
                <c:pt idx="22">
                  <c:v>21.835199999999986</c:v>
                </c:pt>
                <c:pt idx="23">
                  <c:v>-1.0196000000000005</c:v>
                </c:pt>
                <c:pt idx="24">
                  <c:v>260.61120000000017</c:v>
                </c:pt>
                <c:pt idx="25">
                  <c:v>-6.5490000000000492</c:v>
                </c:pt>
                <c:pt idx="26">
                  <c:v>-4.4969999999999999</c:v>
                </c:pt>
                <c:pt idx="27">
                  <c:v>-28.686199999999999</c:v>
                </c:pt>
                <c:pt idx="28">
                  <c:v>98.480200000000082</c:v>
                </c:pt>
                <c:pt idx="29">
                  <c:v>16.797200000000004</c:v>
                </c:pt>
                <c:pt idx="30">
                  <c:v>80.777199999999979</c:v>
                </c:pt>
                <c:pt idx="31">
                  <c:v>24.2012</c:v>
                </c:pt>
                <c:pt idx="32">
                  <c:v>168.47040000000004</c:v>
                </c:pt>
                <c:pt idx="33">
                  <c:v>-69.311999999999898</c:v>
                </c:pt>
                <c:pt idx="34">
                  <c:v>420.58800000000019</c:v>
                </c:pt>
                <c:pt idx="35">
                  <c:v>0</c:v>
                </c:pt>
                <c:pt idx="36">
                  <c:v>140.39599999999993</c:v>
                </c:pt>
                <c:pt idx="37">
                  <c:v>-29.116799999999955</c:v>
                </c:pt>
                <c:pt idx="38">
                  <c:v>6.4784000000000042</c:v>
                </c:pt>
                <c:pt idx="39">
                  <c:v>-15.146999999999991</c:v>
                </c:pt>
                <c:pt idx="40">
                  <c:v>-86.058600000000013</c:v>
                </c:pt>
                <c:pt idx="41">
                  <c:v>43.675200000000018</c:v>
                </c:pt>
                <c:pt idx="42">
                  <c:v>-14.870399999999961</c:v>
                </c:pt>
                <c:pt idx="43">
                  <c:v>-20.784600000000012</c:v>
                </c:pt>
                <c:pt idx="44">
                  <c:v>-12.84900000000016</c:v>
                </c:pt>
                <c:pt idx="45">
                  <c:v>59.481600000000014</c:v>
                </c:pt>
                <c:pt idx="46">
                  <c:v>25.474399999999999</c:v>
                </c:pt>
                <c:pt idx="47">
                  <c:v>-20.245000000000008</c:v>
                </c:pt>
                <c:pt idx="48">
                  <c:v>-15.418800000000203</c:v>
                </c:pt>
                <c:pt idx="49">
                  <c:v>43.223399999999984</c:v>
                </c:pt>
                <c:pt idx="50">
                  <c:v>-28.49799999999999</c:v>
                </c:pt>
                <c:pt idx="51">
                  <c:v>6.8388000000000009</c:v>
                </c:pt>
                <c:pt idx="52">
                  <c:v>17.098099999999988</c:v>
                </c:pt>
                <c:pt idx="53">
                  <c:v>35.097300000000004</c:v>
                </c:pt>
                <c:pt idx="54">
                  <c:v>-2.6997000000000355</c:v>
                </c:pt>
                <c:pt idx="55">
                  <c:v>15.222499999999997</c:v>
                </c:pt>
                <c:pt idx="56">
                  <c:v>32.097999999999971</c:v>
                </c:pt>
                <c:pt idx="57">
                  <c:v>7.0980000000000061</c:v>
                </c:pt>
                <c:pt idx="58">
                  <c:v>25.897999999999982</c:v>
                </c:pt>
                <c:pt idx="59">
                  <c:v>176.80260000000001</c:v>
                </c:pt>
                <c:pt idx="60">
                  <c:v>-63.376499999999965</c:v>
                </c:pt>
                <c:pt idx="61">
                  <c:v>-136.48950000000002</c:v>
                </c:pt>
                <c:pt idx="62">
                  <c:v>-2.6997000000000355</c:v>
                </c:pt>
                <c:pt idx="63">
                  <c:v>553.39019999999982</c:v>
                </c:pt>
                <c:pt idx="64">
                  <c:v>146.38799999999998</c:v>
                </c:pt>
                <c:pt idx="65">
                  <c:v>1.3097999999999956</c:v>
                </c:pt>
                <c:pt idx="66">
                  <c:v>-15.222500000000011</c:v>
                </c:pt>
                <c:pt idx="67">
                  <c:v>-124.431</c:v>
                </c:pt>
                <c:pt idx="68">
                  <c:v>60.391999999999967</c:v>
                </c:pt>
                <c:pt idx="69">
                  <c:v>-13.432999999999993</c:v>
                </c:pt>
                <c:pt idx="70">
                  <c:v>-24.397999999999911</c:v>
                </c:pt>
                <c:pt idx="71">
                  <c:v>-47.871600000000001</c:v>
                </c:pt>
                <c:pt idx="72">
                  <c:v>-114.39120000000003</c:v>
                </c:pt>
                <c:pt idx="73">
                  <c:v>-38.215799999999973</c:v>
                </c:pt>
                <c:pt idx="74">
                  <c:v>267.66720000000009</c:v>
                </c:pt>
                <c:pt idx="75">
                  <c:v>30.444999999999993</c:v>
                </c:pt>
                <c:pt idx="76">
                  <c:v>13.317599999999985</c:v>
                </c:pt>
                <c:pt idx="77">
                  <c:v>52.376399999999961</c:v>
                </c:pt>
                <c:pt idx="78">
                  <c:v>0</c:v>
                </c:pt>
                <c:pt idx="79">
                  <c:v>5.1960000000000015</c:v>
                </c:pt>
                <c:pt idx="80">
                  <c:v>-119.23120000000003</c:v>
                </c:pt>
                <c:pt idx="81">
                  <c:v>13.437199999999986</c:v>
                </c:pt>
                <c:pt idx="82">
                  <c:v>-8.5794000000000779</c:v>
                </c:pt>
                <c:pt idx="83">
                  <c:v>10.960199999999993</c:v>
                </c:pt>
                <c:pt idx="84">
                  <c:v>19.435200000000009</c:v>
                </c:pt>
                <c:pt idx="85">
                  <c:v>33.215599999999995</c:v>
                </c:pt>
                <c:pt idx="86">
                  <c:v>378.274</c:v>
                </c:pt>
                <c:pt idx="87">
                  <c:v>0</c:v>
                </c:pt>
                <c:pt idx="88">
                  <c:v>35.097300000000004</c:v>
                </c:pt>
                <c:pt idx="89">
                  <c:v>-36.213599999999985</c:v>
                </c:pt>
                <c:pt idx="90">
                  <c:v>18.176399999999973</c:v>
                </c:pt>
                <c:pt idx="91">
                  <c:v>45.555000000000007</c:v>
                </c:pt>
                <c:pt idx="92">
                  <c:v>-110.02320000000003</c:v>
                </c:pt>
                <c:pt idx="93">
                  <c:v>-20.784600000000012</c:v>
                </c:pt>
                <c:pt idx="94">
                  <c:v>-29.007299999999994</c:v>
                </c:pt>
                <c:pt idx="95">
                  <c:v>-93.472400000000022</c:v>
                </c:pt>
                <c:pt idx="96">
                  <c:v>12.805799999999994</c:v>
                </c:pt>
                <c:pt idx="97">
                  <c:v>-35.513599999999997</c:v>
                </c:pt>
                <c:pt idx="98">
                  <c:v>0</c:v>
                </c:pt>
                <c:pt idx="99">
                  <c:v>-10.918799999999983</c:v>
                </c:pt>
                <c:pt idx="100">
                  <c:v>-38.211600000000033</c:v>
                </c:pt>
                <c:pt idx="101">
                  <c:v>88.725000000000023</c:v>
                </c:pt>
                <c:pt idx="102">
                  <c:v>-14.638799999999947</c:v>
                </c:pt>
                <c:pt idx="103">
                  <c:v>45.293999999999954</c:v>
                </c:pt>
                <c:pt idx="104">
                  <c:v>25.874999999999972</c:v>
                </c:pt>
                <c:pt idx="105">
                  <c:v>4.8391999999999911</c:v>
                </c:pt>
                <c:pt idx="106">
                  <c:v>313.26239999999967</c:v>
                </c:pt>
                <c:pt idx="107">
                  <c:v>0</c:v>
                </c:pt>
                <c:pt idx="108">
                  <c:v>115.5528</c:v>
                </c:pt>
                <c:pt idx="109">
                  <c:v>-12.147999999999996</c:v>
                </c:pt>
                <c:pt idx="110">
                  <c:v>-73.054800000000071</c:v>
                </c:pt>
                <c:pt idx="111">
                  <c:v>36.473600000000005</c:v>
                </c:pt>
                <c:pt idx="112">
                  <c:v>-28.274400000000021</c:v>
                </c:pt>
                <c:pt idx="113">
                  <c:v>0</c:v>
                </c:pt>
                <c:pt idx="114">
                  <c:v>-75.191999999999979</c:v>
                </c:pt>
                <c:pt idx="115">
                  <c:v>-1.217800000000004</c:v>
                </c:pt>
                <c:pt idx="116">
                  <c:v>-17.744999999999976</c:v>
                </c:pt>
                <c:pt idx="117">
                  <c:v>-25.477199999999982</c:v>
                </c:pt>
                <c:pt idx="118">
                  <c:v>-58.504800000000017</c:v>
                </c:pt>
                <c:pt idx="119">
                  <c:v>-26.635199999999998</c:v>
                </c:pt>
                <c:pt idx="120">
                  <c:v>38.870400000000018</c:v>
                </c:pt>
                <c:pt idx="121">
                  <c:v>-93.989999999999952</c:v>
                </c:pt>
                <c:pt idx="122">
                  <c:v>383.93099999999993</c:v>
                </c:pt>
                <c:pt idx="123">
                  <c:v>13.588199999999986</c:v>
                </c:pt>
                <c:pt idx="124">
                  <c:v>-8.5794000000000779</c:v>
                </c:pt>
                <c:pt idx="125">
                  <c:v>-59.835600000000042</c:v>
                </c:pt>
                <c:pt idx="126">
                  <c:v>0</c:v>
                </c:pt>
                <c:pt idx="127">
                  <c:v>-9.1601999999999961</c:v>
                </c:pt>
                <c:pt idx="128">
                  <c:v>-9.1601999999999961</c:v>
                </c:pt>
                <c:pt idx="129">
                  <c:v>23.027999999999992</c:v>
                </c:pt>
                <c:pt idx="130">
                  <c:v>-93.472400000000022</c:v>
                </c:pt>
                <c:pt idx="131">
                  <c:v>47.660399999999967</c:v>
                </c:pt>
                <c:pt idx="132">
                  <c:v>102.95279999999988</c:v>
                </c:pt>
                <c:pt idx="133">
                  <c:v>49.715999999999966</c:v>
                </c:pt>
                <c:pt idx="134">
                  <c:v>-11.51760000000003</c:v>
                </c:pt>
                <c:pt idx="135">
                  <c:v>6.3935999999999957</c:v>
                </c:pt>
                <c:pt idx="136">
                  <c:v>15.147000000000004</c:v>
                </c:pt>
                <c:pt idx="137">
                  <c:v>17.466000000000008</c:v>
                </c:pt>
                <c:pt idx="138">
                  <c:v>2.3093999999999895</c:v>
                </c:pt>
                <c:pt idx="139">
                  <c:v>373.77899999999983</c:v>
                </c:pt>
                <c:pt idx="140">
                  <c:v>-25.474400000000017</c:v>
                </c:pt>
                <c:pt idx="141">
                  <c:v>-2.5698000000000292</c:v>
                </c:pt>
                <c:pt idx="142">
                  <c:v>14.690199999999997</c:v>
                </c:pt>
                <c:pt idx="143">
                  <c:v>151.47000000000003</c:v>
                </c:pt>
                <c:pt idx="144">
                  <c:v>84.501999999999953</c:v>
                </c:pt>
                <c:pt idx="145">
                  <c:v>89.222400000000022</c:v>
                </c:pt>
                <c:pt idx="146">
                  <c:v>77.624999999999972</c:v>
                </c:pt>
                <c:pt idx="147">
                  <c:v>87.28419999999997</c:v>
                </c:pt>
                <c:pt idx="148">
                  <c:v>314.03840000000002</c:v>
                </c:pt>
                <c:pt idx="149">
                  <c:v>585.55199999999991</c:v>
                </c:pt>
                <c:pt idx="150">
                  <c:v>-9.0929999999999964</c:v>
                </c:pt>
                <c:pt idx="151">
                  <c:v>54.400800000000004</c:v>
                </c:pt>
                <c:pt idx="152">
                  <c:v>-63.376499999999965</c:v>
                </c:pt>
                <c:pt idx="153">
                  <c:v>-19.338199999999993</c:v>
                </c:pt>
                <c:pt idx="154">
                  <c:v>2.8392000000000017</c:v>
                </c:pt>
                <c:pt idx="155">
                  <c:v>112.78800000000001</c:v>
                </c:pt>
                <c:pt idx="156">
                  <c:v>-59.835600000000042</c:v>
                </c:pt>
                <c:pt idx="157">
                  <c:v>51.476399999999941</c:v>
                </c:pt>
                <c:pt idx="158">
                  <c:v>0</c:v>
                </c:pt>
                <c:pt idx="159">
                  <c:v>68.001000000000033</c:v>
                </c:pt>
                <c:pt idx="160">
                  <c:v>-22.138200000000012</c:v>
                </c:pt>
                <c:pt idx="161">
                  <c:v>54.352799999999945</c:v>
                </c:pt>
                <c:pt idx="162">
                  <c:v>148.70400000000006</c:v>
                </c:pt>
                <c:pt idx="163">
                  <c:v>-1.217800000000004</c:v>
                </c:pt>
                <c:pt idx="164">
                  <c:v>-108.26620000000001</c:v>
                </c:pt>
                <c:pt idx="165">
                  <c:v>746.40779999999972</c:v>
                </c:pt>
                <c:pt idx="166">
                  <c:v>-77.333000000000013</c:v>
                </c:pt>
                <c:pt idx="167">
                  <c:v>-24.858000000000175</c:v>
                </c:pt>
                <c:pt idx="168">
                  <c:v>-6.0890000000000057</c:v>
                </c:pt>
                <c:pt idx="169">
                  <c:v>-5.5240000000000293</c:v>
                </c:pt>
                <c:pt idx="170">
                  <c:v>81.264599999999916</c:v>
                </c:pt>
                <c:pt idx="171">
                  <c:v>-6.0980000000000025</c:v>
                </c:pt>
                <c:pt idx="172">
                  <c:v>173.32919999999999</c:v>
                </c:pt>
                <c:pt idx="173">
                  <c:v>21.259</c:v>
                </c:pt>
                <c:pt idx="174">
                  <c:v>48.795999999999978</c:v>
                </c:pt>
                <c:pt idx="175">
                  <c:v>-24.842999999999961</c:v>
                </c:pt>
                <c:pt idx="176">
                  <c:v>-36.441000000000031</c:v>
                </c:pt>
                <c:pt idx="177">
                  <c:v>-11.337199999999939</c:v>
                </c:pt>
                <c:pt idx="178">
                  <c:v>-12.147000000000009</c:v>
                </c:pt>
                <c:pt idx="179">
                  <c:v>18.327599999999997</c:v>
                </c:pt>
                <c:pt idx="180">
                  <c:v>36.3018</c:v>
                </c:pt>
                <c:pt idx="181">
                  <c:v>9.9651999999999994</c:v>
                </c:pt>
                <c:pt idx="182">
                  <c:v>6.0740000000000016</c:v>
                </c:pt>
                <c:pt idx="183">
                  <c:v>-35.513599999999997</c:v>
                </c:pt>
                <c:pt idx="184">
                  <c:v>-630.88200000000006</c:v>
                </c:pt>
                <c:pt idx="185">
                  <c:v>-2.1312000000000033</c:v>
                </c:pt>
                <c:pt idx="186">
                  <c:v>227.20500000000004</c:v>
                </c:pt>
                <c:pt idx="187">
                  <c:v>3.2392000000000074</c:v>
                </c:pt>
                <c:pt idx="188">
                  <c:v>71.77200000000002</c:v>
                </c:pt>
                <c:pt idx="189">
                  <c:v>35.490000000000009</c:v>
                </c:pt>
                <c:pt idx="190">
                  <c:v>240.29399999999995</c:v>
                </c:pt>
                <c:pt idx="191">
                  <c:v>-43.435200000000009</c:v>
                </c:pt>
                <c:pt idx="192">
                  <c:v>-31.843000000000018</c:v>
                </c:pt>
                <c:pt idx="193">
                  <c:v>-14.195999999999984</c:v>
                </c:pt>
                <c:pt idx="194">
                  <c:v>52.339199999999977</c:v>
                </c:pt>
                <c:pt idx="195">
                  <c:v>8.1881999999999877</c:v>
                </c:pt>
                <c:pt idx="196">
                  <c:v>-42.746999999999957</c:v>
                </c:pt>
                <c:pt idx="197">
                  <c:v>13.677600000000002</c:v>
                </c:pt>
                <c:pt idx="198">
                  <c:v>-110.02320000000003</c:v>
                </c:pt>
                <c:pt idx="199">
                  <c:v>-23.782199999999996</c:v>
                </c:pt>
                <c:pt idx="200">
                  <c:v>70.196000000000026</c:v>
                </c:pt>
                <c:pt idx="201">
                  <c:v>-163.57670000000005</c:v>
                </c:pt>
                <c:pt idx="202">
                  <c:v>770.35199999999986</c:v>
                </c:pt>
                <c:pt idx="203">
                  <c:v>125.24499999999995</c:v>
                </c:pt>
                <c:pt idx="204">
                  <c:v>-19.105800000000016</c:v>
                </c:pt>
                <c:pt idx="205">
                  <c:v>47.848000000000013</c:v>
                </c:pt>
                <c:pt idx="206">
                  <c:v>307.14479999999992</c:v>
                </c:pt>
                <c:pt idx="207">
                  <c:v>-3.2391999999999896</c:v>
                </c:pt>
                <c:pt idx="208">
                  <c:v>-29.152799999999992</c:v>
                </c:pt>
                <c:pt idx="209">
                  <c:v>4.1971999999999987</c:v>
                </c:pt>
                <c:pt idx="210">
                  <c:v>-18.117599999999996</c:v>
                </c:pt>
                <c:pt idx="211">
                  <c:v>31.015599999999978</c:v>
                </c:pt>
                <c:pt idx="212">
                  <c:v>143.62880000000001</c:v>
                </c:pt>
                <c:pt idx="213">
                  <c:v>20.733199999999997</c:v>
                </c:pt>
                <c:pt idx="214">
                  <c:v>-13.740299999999994</c:v>
                </c:pt>
                <c:pt idx="215">
                  <c:v>-5.1396000000000583</c:v>
                </c:pt>
                <c:pt idx="216">
                  <c:v>56.274400000000014</c:v>
                </c:pt>
                <c:pt idx="217">
                  <c:v>20.155800000000013</c:v>
                </c:pt>
                <c:pt idx="218">
                  <c:v>99.431999999999931</c:v>
                </c:pt>
                <c:pt idx="219">
                  <c:v>22.529599999999995</c:v>
                </c:pt>
                <c:pt idx="220">
                  <c:v>-39.636999999999993</c:v>
                </c:pt>
                <c:pt idx="221">
                  <c:v>52.376399999999961</c:v>
                </c:pt>
                <c:pt idx="222">
                  <c:v>-8.5416000000000025</c:v>
                </c:pt>
                <c:pt idx="223">
                  <c:v>51.829200000000014</c:v>
                </c:pt>
                <c:pt idx="224">
                  <c:v>-84.823200000000071</c:v>
                </c:pt>
                <c:pt idx="225">
                  <c:v>64.756799999999998</c:v>
                </c:pt>
                <c:pt idx="226">
                  <c:v>-17.035200000000003</c:v>
                </c:pt>
                <c:pt idx="227">
                  <c:v>-18.117599999999996</c:v>
                </c:pt>
                <c:pt idx="228">
                  <c:v>-28.274400000000021</c:v>
                </c:pt>
                <c:pt idx="229">
                  <c:v>43.840799999999973</c:v>
                </c:pt>
                <c:pt idx="230">
                  <c:v>244.24959999999999</c:v>
                </c:pt>
                <c:pt idx="231">
                  <c:v>169.18200000000004</c:v>
                </c:pt>
                <c:pt idx="232">
                  <c:v>21.837600000000023</c:v>
                </c:pt>
                <c:pt idx="233">
                  <c:v>38.970000000000006</c:v>
                </c:pt>
                <c:pt idx="234">
                  <c:v>-172.11720000000003</c:v>
                </c:pt>
                <c:pt idx="235">
                  <c:v>75.686000000000007</c:v>
                </c:pt>
                <c:pt idx="236">
                  <c:v>72.640799999999999</c:v>
                </c:pt>
                <c:pt idx="237">
                  <c:v>0</c:v>
                </c:pt>
                <c:pt idx="238">
                  <c:v>23.576399999999978</c:v>
                </c:pt>
                <c:pt idx="239">
                  <c:v>-6.5490000000000492</c:v>
                </c:pt>
                <c:pt idx="240">
                  <c:v>-73.819200000000052</c:v>
                </c:pt>
                <c:pt idx="241">
                  <c:v>81.173400000000001</c:v>
                </c:pt>
                <c:pt idx="242">
                  <c:v>-12.84900000000016</c:v>
                </c:pt>
                <c:pt idx="243">
                  <c:v>7.119599999999906</c:v>
                </c:pt>
                <c:pt idx="244">
                  <c:v>580.53939999999989</c:v>
                </c:pt>
                <c:pt idx="245">
                  <c:v>70.197999999999922</c:v>
                </c:pt>
                <c:pt idx="246">
                  <c:v>2.4597999999999871</c:v>
                </c:pt>
                <c:pt idx="247">
                  <c:v>-97.552800000000076</c:v>
                </c:pt>
                <c:pt idx="248">
                  <c:v>-14.407800000000009</c:v>
                </c:pt>
                <c:pt idx="249">
                  <c:v>28.137200000000007</c:v>
                </c:pt>
                <c:pt idx="250">
                  <c:v>168.47040000000004</c:v>
                </c:pt>
                <c:pt idx="251">
                  <c:v>102.95279999999988</c:v>
                </c:pt>
                <c:pt idx="252">
                  <c:v>56.324000000000012</c:v>
                </c:pt>
                <c:pt idx="253">
                  <c:v>43.464599999999905</c:v>
                </c:pt>
                <c:pt idx="254">
                  <c:v>8.8783999999999921</c:v>
                </c:pt>
                <c:pt idx="255">
                  <c:v>-14.558399999999978</c:v>
                </c:pt>
                <c:pt idx="256">
                  <c:v>-14.576399999999996</c:v>
                </c:pt>
                <c:pt idx="257">
                  <c:v>7.0489999999999498</c:v>
                </c:pt>
                <c:pt idx="258">
                  <c:v>25.245000000000019</c:v>
                </c:pt>
                <c:pt idx="259">
                  <c:v>422.51</c:v>
                </c:pt>
                <c:pt idx="260">
                  <c:v>-34.070400000000006</c:v>
                </c:pt>
                <c:pt idx="261">
                  <c:v>161.96739999999997</c:v>
                </c:pt>
                <c:pt idx="262">
                  <c:v>54.666000000000011</c:v>
                </c:pt>
                <c:pt idx="263">
                  <c:v>-12.839199999999977</c:v>
                </c:pt>
                <c:pt idx="264">
                  <c:v>0</c:v>
                </c:pt>
                <c:pt idx="265">
                  <c:v>-21.068600000000174</c:v>
                </c:pt>
                <c:pt idx="266">
                  <c:v>375.73500000000001</c:v>
                </c:pt>
                <c:pt idx="267">
                  <c:v>609.71569999999997</c:v>
                </c:pt>
                <c:pt idx="268">
                  <c:v>8.0990999999999875</c:v>
                </c:pt>
                <c:pt idx="269">
                  <c:v>18.176400000000008</c:v>
                </c:pt>
                <c:pt idx="270">
                  <c:v>-97.176000000000073</c:v>
                </c:pt>
                <c:pt idx="271">
                  <c:v>-35.36460000000001</c:v>
                </c:pt>
                <c:pt idx="272">
                  <c:v>23.924000000000007</c:v>
                </c:pt>
                <c:pt idx="273">
                  <c:v>8.5371999999999968</c:v>
                </c:pt>
                <c:pt idx="274">
                  <c:v>4.2293999999999699</c:v>
                </c:pt>
                <c:pt idx="275">
                  <c:v>-137.52900000000002</c:v>
                </c:pt>
                <c:pt idx="276">
                  <c:v>-20.784600000000012</c:v>
                </c:pt>
                <c:pt idx="277">
                  <c:v>45.348800000000011</c:v>
                </c:pt>
                <c:pt idx="278">
                  <c:v>77.035199999999975</c:v>
                </c:pt>
                <c:pt idx="279">
                  <c:v>8.8783999999999956</c:v>
                </c:pt>
                <c:pt idx="280">
                  <c:v>-99.621900000000068</c:v>
                </c:pt>
                <c:pt idx="281">
                  <c:v>50.097999999999985</c:v>
                </c:pt>
                <c:pt idx="282">
                  <c:v>100.19599999999997</c:v>
                </c:pt>
                <c:pt idx="283">
                  <c:v>294.67100000000005</c:v>
                </c:pt>
                <c:pt idx="284">
                  <c:v>2.8195999999999799</c:v>
                </c:pt>
                <c:pt idx="285">
                  <c:v>0</c:v>
                </c:pt>
                <c:pt idx="286">
                  <c:v>8.0945999999999998</c:v>
                </c:pt>
                <c:pt idx="287">
                  <c:v>-8.0784000000000198</c:v>
                </c:pt>
                <c:pt idx="288">
                  <c:v>14.124599999999999</c:v>
                </c:pt>
                <c:pt idx="289">
                  <c:v>-6.0196000000000538</c:v>
                </c:pt>
                <c:pt idx="290">
                  <c:v>0</c:v>
                </c:pt>
                <c:pt idx="291">
                  <c:v>11.264799999999997</c:v>
                </c:pt>
                <c:pt idx="292">
                  <c:v>-31.914400000000015</c:v>
                </c:pt>
                <c:pt idx="293">
                  <c:v>209.27399999999992</c:v>
                </c:pt>
                <c:pt idx="294">
                  <c:v>20.155800000000013</c:v>
                </c:pt>
                <c:pt idx="295">
                  <c:v>225.26400000000001</c:v>
                </c:pt>
                <c:pt idx="296">
                  <c:v>21.294000000000008</c:v>
                </c:pt>
                <c:pt idx="297">
                  <c:v>141.1644</c:v>
                </c:pt>
                <c:pt idx="298">
                  <c:v>-90.376199999999997</c:v>
                </c:pt>
                <c:pt idx="299">
                  <c:v>35.759999999999962</c:v>
                </c:pt>
                <c:pt idx="300">
                  <c:v>149.14799999999991</c:v>
                </c:pt>
                <c:pt idx="301">
                  <c:v>-13.677599999999998</c:v>
                </c:pt>
                <c:pt idx="302">
                  <c:v>50.490000000000009</c:v>
                </c:pt>
                <c:pt idx="303">
                  <c:v>-11.069100000000006</c:v>
                </c:pt>
                <c:pt idx="304">
                  <c:v>27.057799999999986</c:v>
                </c:pt>
                <c:pt idx="305">
                  <c:v>-15.245000000000005</c:v>
                </c:pt>
                <c:pt idx="306">
                  <c:v>-2.5647999999999982</c:v>
                </c:pt>
                <c:pt idx="307">
                  <c:v>-54.595799999999997</c:v>
                </c:pt>
                <c:pt idx="308">
                  <c:v>-10.283999999999992</c:v>
                </c:pt>
                <c:pt idx="309">
                  <c:v>88.552800000000005</c:v>
                </c:pt>
                <c:pt idx="310">
                  <c:v>52.511399999999981</c:v>
                </c:pt>
                <c:pt idx="311">
                  <c:v>-19.105800000000016</c:v>
                </c:pt>
                <c:pt idx="312">
                  <c:v>-68.1096</c:v>
                </c:pt>
                <c:pt idx="313">
                  <c:v>73.19399999999996</c:v>
                </c:pt>
                <c:pt idx="314">
                  <c:v>13.764599999999994</c:v>
                </c:pt>
                <c:pt idx="315">
                  <c:v>20.959199999999996</c:v>
                </c:pt>
                <c:pt idx="316">
                  <c:v>11.69100000000001</c:v>
                </c:pt>
                <c:pt idx="317">
                  <c:v>24.156800000000004</c:v>
                </c:pt>
                <c:pt idx="318">
                  <c:v>-46.399800000000013</c:v>
                </c:pt>
                <c:pt idx="319">
                  <c:v>-1.0656000000000017</c:v>
                </c:pt>
                <c:pt idx="320">
                  <c:v>-13.810000000000116</c:v>
                </c:pt>
                <c:pt idx="321">
                  <c:v>-9.717599999999976</c:v>
                </c:pt>
                <c:pt idx="322">
                  <c:v>178.79999999999998</c:v>
                </c:pt>
                <c:pt idx="323">
                  <c:v>-7.0979999999999919</c:v>
                </c:pt>
                <c:pt idx="324">
                  <c:v>145.2816</c:v>
                </c:pt>
                <c:pt idx="325">
                  <c:v>134.53020000000001</c:v>
                </c:pt>
                <c:pt idx="326">
                  <c:v>394.21199999999999</c:v>
                </c:pt>
                <c:pt idx="327">
                  <c:v>700.98000000000013</c:v>
                </c:pt>
                <c:pt idx="328">
                  <c:v>-258.50160000000011</c:v>
                </c:pt>
                <c:pt idx="329">
                  <c:v>112.78800000000001</c:v>
                </c:pt>
                <c:pt idx="330">
                  <c:v>-17.035200000000003</c:v>
                </c:pt>
                <c:pt idx="331">
                  <c:v>33.215599999999995</c:v>
                </c:pt>
                <c:pt idx="332">
                  <c:v>-178.84680000000006</c:v>
                </c:pt>
                <c:pt idx="333">
                  <c:v>105.29699999999988</c:v>
                </c:pt>
                <c:pt idx="334">
                  <c:v>292.77599999999995</c:v>
                </c:pt>
                <c:pt idx="335">
                  <c:v>13.972799999999999</c:v>
                </c:pt>
                <c:pt idx="336">
                  <c:v>25.552800000000005</c:v>
                </c:pt>
                <c:pt idx="337">
                  <c:v>72.640799999999999</c:v>
                </c:pt>
                <c:pt idx="338">
                  <c:v>149.14799999999991</c:v>
                </c:pt>
                <c:pt idx="339">
                  <c:v>-28.597800000000007</c:v>
                </c:pt>
                <c:pt idx="340">
                  <c:v>15.537199999999999</c:v>
                </c:pt>
                <c:pt idx="341">
                  <c:v>5.4800999999999966</c:v>
                </c:pt>
                <c:pt idx="342">
                  <c:v>266.45219999999989</c:v>
                </c:pt>
                <c:pt idx="343">
                  <c:v>251.20200000000003</c:v>
                </c:pt>
                <c:pt idx="344">
                  <c:v>-32.664599999999993</c:v>
                </c:pt>
                <c:pt idx="345">
                  <c:v>-19.258800000000008</c:v>
                </c:pt>
                <c:pt idx="346">
                  <c:v>-7.8588000000000022</c:v>
                </c:pt>
                <c:pt idx="347">
                  <c:v>52.974299999999992</c:v>
                </c:pt>
                <c:pt idx="348">
                  <c:v>292.77599999999995</c:v>
                </c:pt>
                <c:pt idx="349">
                  <c:v>150.29399999999998</c:v>
                </c:pt>
                <c:pt idx="350">
                  <c:v>121.98999999999992</c:v>
                </c:pt>
                <c:pt idx="351">
                  <c:v>-9.1109999999999971</c:v>
                </c:pt>
                <c:pt idx="352">
                  <c:v>-21.717600000000004</c:v>
                </c:pt>
                <c:pt idx="353">
                  <c:v>0</c:v>
                </c:pt>
                <c:pt idx="354">
                  <c:v>10.647000000000004</c:v>
                </c:pt>
                <c:pt idx="355">
                  <c:v>-23.576400000000007</c:v>
                </c:pt>
                <c:pt idx="356">
                  <c:v>146.38799999999998</c:v>
                </c:pt>
                <c:pt idx="357">
                  <c:v>136.66500000000002</c:v>
                </c:pt>
                <c:pt idx="358">
                  <c:v>38.437200000000004</c:v>
                </c:pt>
                <c:pt idx="359">
                  <c:v>48.470400000000012</c:v>
                </c:pt>
                <c:pt idx="360">
                  <c:v>-42.411600000000035</c:v>
                </c:pt>
                <c:pt idx="361">
                  <c:v>-36.176400000000001</c:v>
                </c:pt>
                <c:pt idx="362">
                  <c:v>86.870400000000004</c:v>
                </c:pt>
                <c:pt idx="363">
                  <c:v>62.782199999999975</c:v>
                </c:pt>
                <c:pt idx="364">
                  <c:v>-8.0980000000000167</c:v>
                </c:pt>
                <c:pt idx="365">
                  <c:v>-28.95679999999993</c:v>
                </c:pt>
                <c:pt idx="366">
                  <c:v>141.1644</c:v>
                </c:pt>
                <c:pt idx="367">
                  <c:v>43.784199999999984</c:v>
                </c:pt>
                <c:pt idx="368">
                  <c:v>-5.4882000000000062</c:v>
                </c:pt>
                <c:pt idx="369">
                  <c:v>-57.631200000000035</c:v>
                </c:pt>
                <c:pt idx="370">
                  <c:v>-9.1335000000000122</c:v>
                </c:pt>
                <c:pt idx="371">
                  <c:v>23.027999999999992</c:v>
                </c:pt>
                <c:pt idx="372">
                  <c:v>-5.4801000000000215</c:v>
                </c:pt>
                <c:pt idx="373">
                  <c:v>13.764599999999994</c:v>
                </c:pt>
                <c:pt idx="374">
                  <c:v>72.534400000000005</c:v>
                </c:pt>
                <c:pt idx="375">
                  <c:v>75.654799999999994</c:v>
                </c:pt>
                <c:pt idx="376">
                  <c:v>-51.983999999999924</c:v>
                </c:pt>
                <c:pt idx="377">
                  <c:v>-15.466600000000003</c:v>
                </c:pt>
                <c:pt idx="378">
                  <c:v>-23.782199999999996</c:v>
                </c:pt>
                <c:pt idx="379">
                  <c:v>-12.956799999999994</c:v>
                </c:pt>
                <c:pt idx="380">
                  <c:v>523.70519999999988</c:v>
                </c:pt>
                <c:pt idx="381">
                  <c:v>-46.736200000000011</c:v>
                </c:pt>
                <c:pt idx="382">
                  <c:v>148.70400000000006</c:v>
                </c:pt>
                <c:pt idx="383">
                  <c:v>-14.870399999999961</c:v>
                </c:pt>
                <c:pt idx="384">
                  <c:v>140.39599999999993</c:v>
                </c:pt>
                <c:pt idx="385">
                  <c:v>14.62239999999999</c:v>
                </c:pt>
                <c:pt idx="386">
                  <c:v>-22.138200000000012</c:v>
                </c:pt>
                <c:pt idx="387">
                  <c:v>177.42059999999998</c:v>
                </c:pt>
                <c:pt idx="388">
                  <c:v>150.38400000000001</c:v>
                </c:pt>
                <c:pt idx="389">
                  <c:v>-6.9282000000000039</c:v>
                </c:pt>
                <c:pt idx="390">
                  <c:v>481.46999999999991</c:v>
                </c:pt>
                <c:pt idx="391">
                  <c:v>-65.035200000000046</c:v>
                </c:pt>
                <c:pt idx="392">
                  <c:v>-13.588200000000001</c:v>
                </c:pt>
                <c:pt idx="393">
                  <c:v>35.759999999999962</c:v>
                </c:pt>
                <c:pt idx="394">
                  <c:v>32.633200000000016</c:v>
                </c:pt>
                <c:pt idx="395">
                  <c:v>60.5488</c:v>
                </c:pt>
                <c:pt idx="396">
                  <c:v>0</c:v>
                </c:pt>
                <c:pt idx="397">
                  <c:v>-4.858799999999988</c:v>
                </c:pt>
                <c:pt idx="398">
                  <c:v>189.40460000000002</c:v>
                </c:pt>
                <c:pt idx="399">
                  <c:v>-3.5996000000000521</c:v>
                </c:pt>
                <c:pt idx="400">
                  <c:v>-18.221999999999994</c:v>
                </c:pt>
                <c:pt idx="401">
                  <c:v>356.22500000000002</c:v>
                </c:pt>
                <c:pt idx="402">
                  <c:v>-25.376400000000018</c:v>
                </c:pt>
                <c:pt idx="403">
                  <c:v>-42.89670000000001</c:v>
                </c:pt>
                <c:pt idx="404">
                  <c:v>10.098000000000006</c:v>
                </c:pt>
                <c:pt idx="405">
                  <c:v>210.59399999999977</c:v>
                </c:pt>
                <c:pt idx="406">
                  <c:v>42.117600000000039</c:v>
                </c:pt>
                <c:pt idx="407">
                  <c:v>16.797200000000004</c:v>
                </c:pt>
                <c:pt idx="408">
                  <c:v>27.088199999999965</c:v>
                </c:pt>
                <c:pt idx="409">
                  <c:v>10.647000000000006</c:v>
                </c:pt>
                <c:pt idx="410">
                  <c:v>-109.58220000000011</c:v>
                </c:pt>
                <c:pt idx="411">
                  <c:v>-34.917600000000022</c:v>
                </c:pt>
                <c:pt idx="412">
                  <c:v>119.19999999999999</c:v>
                </c:pt>
                <c:pt idx="413">
                  <c:v>-18.454800000000013</c:v>
                </c:pt>
                <c:pt idx="414">
                  <c:v>7.4591999999999992</c:v>
                </c:pt>
                <c:pt idx="415">
                  <c:v>26.874400000000023</c:v>
                </c:pt>
                <c:pt idx="416">
                  <c:v>423.00849999999997</c:v>
                </c:pt>
                <c:pt idx="417">
                  <c:v>38.379999999999981</c:v>
                </c:pt>
                <c:pt idx="418">
                  <c:v>306.48939999999988</c:v>
                </c:pt>
                <c:pt idx="419">
                  <c:v>16.440299999999986</c:v>
                </c:pt>
                <c:pt idx="420">
                  <c:v>-72.039000000000044</c:v>
                </c:pt>
                <c:pt idx="421">
                  <c:v>10.2592</c:v>
                </c:pt>
                <c:pt idx="422">
                  <c:v>101.38319999999999</c:v>
                </c:pt>
                <c:pt idx="423">
                  <c:v>-56.343000000000018</c:v>
                </c:pt>
                <c:pt idx="424">
                  <c:v>225.26400000000001</c:v>
                </c:pt>
                <c:pt idx="425">
                  <c:v>23.027999999999992</c:v>
                </c:pt>
                <c:pt idx="426">
                  <c:v>81.173400000000001</c:v>
                </c:pt>
                <c:pt idx="427">
                  <c:v>45.294000000000011</c:v>
                </c:pt>
                <c:pt idx="428">
                  <c:v>-30.933200000000006</c:v>
                </c:pt>
                <c:pt idx="429">
                  <c:v>42.588000000000022</c:v>
                </c:pt>
                <c:pt idx="430">
                  <c:v>-93.989999999999952</c:v>
                </c:pt>
                <c:pt idx="431">
                  <c:v>32.633199999999988</c:v>
                </c:pt>
                <c:pt idx="432">
                  <c:v>-36.176400000000001</c:v>
                </c:pt>
                <c:pt idx="433">
                  <c:v>9.1637999999999984</c:v>
                </c:pt>
                <c:pt idx="434">
                  <c:v>-7.0979999999999919</c:v>
                </c:pt>
                <c:pt idx="435">
                  <c:v>181.17599999999993</c:v>
                </c:pt>
                <c:pt idx="436">
                  <c:v>-92.799600000000027</c:v>
                </c:pt>
                <c:pt idx="437">
                  <c:v>-5.8346000000000231</c:v>
                </c:pt>
                <c:pt idx="438">
                  <c:v>47.0548</c:v>
                </c:pt>
                <c:pt idx="439">
                  <c:v>2.3093999999999895</c:v>
                </c:pt>
                <c:pt idx="440">
                  <c:v>394.26800000000003</c:v>
                </c:pt>
                <c:pt idx="441">
                  <c:v>60.391999999999967</c:v>
                </c:pt>
                <c:pt idx="442">
                  <c:v>-12.058799999999991</c:v>
                </c:pt>
                <c:pt idx="443">
                  <c:v>-12.058799999999991</c:v>
                </c:pt>
                <c:pt idx="444">
                  <c:v>29.152800000000013</c:v>
                </c:pt>
                <c:pt idx="445">
                  <c:v>29.880199999999981</c:v>
                </c:pt>
                <c:pt idx="446">
                  <c:v>68.333200000000005</c:v>
                </c:pt>
                <c:pt idx="447">
                  <c:v>8.0980000000000203</c:v>
                </c:pt>
                <c:pt idx="448">
                  <c:v>74.573999999999955</c:v>
                </c:pt>
                <c:pt idx="449">
                  <c:v>48.313600000000008</c:v>
                </c:pt>
                <c:pt idx="450">
                  <c:v>45.294000000000011</c:v>
                </c:pt>
                <c:pt idx="451">
                  <c:v>22.940999999999995</c:v>
                </c:pt>
                <c:pt idx="452">
                  <c:v>9.9651999999999994</c:v>
                </c:pt>
                <c:pt idx="453">
                  <c:v>-18.117599999999996</c:v>
                </c:pt>
                <c:pt idx="454">
                  <c:v>-77.333000000000013</c:v>
                </c:pt>
                <c:pt idx="455">
                  <c:v>0</c:v>
                </c:pt>
                <c:pt idx="456">
                  <c:v>-24.294000000000018</c:v>
                </c:pt>
                <c:pt idx="457">
                  <c:v>-96.11460000000011</c:v>
                </c:pt>
                <c:pt idx="458">
                  <c:v>-24.39200000000001</c:v>
                </c:pt>
                <c:pt idx="459">
                  <c:v>108.35279999999986</c:v>
                </c:pt>
                <c:pt idx="460">
                  <c:v>-24.842999999999961</c:v>
                </c:pt>
                <c:pt idx="461">
                  <c:v>18.11760000000001</c:v>
                </c:pt>
                <c:pt idx="462">
                  <c:v>-182.63700000000017</c:v>
                </c:pt>
                <c:pt idx="463">
                  <c:v>-39.952800000000025</c:v>
                </c:pt>
                <c:pt idx="464">
                  <c:v>-140.19599999999997</c:v>
                </c:pt>
                <c:pt idx="465">
                  <c:v>256.78399999999976</c:v>
                </c:pt>
                <c:pt idx="466">
                  <c:v>-12.196000000000005</c:v>
                </c:pt>
                <c:pt idx="467">
                  <c:v>80.78400000000002</c:v>
                </c:pt>
                <c:pt idx="468">
                  <c:v>13.852799999999981</c:v>
                </c:pt>
                <c:pt idx="469">
                  <c:v>87.350400000000036</c:v>
                </c:pt>
                <c:pt idx="470">
                  <c:v>-2.693600000000032</c:v>
                </c:pt>
                <c:pt idx="471">
                  <c:v>6.0740000000000016</c:v>
                </c:pt>
                <c:pt idx="472">
                  <c:v>9.1763999999999974</c:v>
                </c:pt>
                <c:pt idx="473">
                  <c:v>31.94100000000001</c:v>
                </c:pt>
                <c:pt idx="474">
                  <c:v>9.9651999999999994</c:v>
                </c:pt>
                <c:pt idx="475">
                  <c:v>40.586699999999979</c:v>
                </c:pt>
                <c:pt idx="476">
                  <c:v>427.43679999999995</c:v>
                </c:pt>
                <c:pt idx="477">
                  <c:v>14.558400000000006</c:v>
                </c:pt>
                <c:pt idx="478">
                  <c:v>10.858800000000002</c:v>
                </c:pt>
                <c:pt idx="479">
                  <c:v>-7.7094000000001017</c:v>
                </c:pt>
                <c:pt idx="480">
                  <c:v>-5.8346000000000231</c:v>
                </c:pt>
                <c:pt idx="481">
                  <c:v>12.990000000000002</c:v>
                </c:pt>
                <c:pt idx="482">
                  <c:v>-34.64100000000002</c:v>
                </c:pt>
                <c:pt idx="483">
                  <c:v>76.011600000000016</c:v>
                </c:pt>
                <c:pt idx="484">
                  <c:v>-5.758800000000015</c:v>
                </c:pt>
                <c:pt idx="485">
                  <c:v>-35.36460000000001</c:v>
                </c:pt>
                <c:pt idx="486">
                  <c:v>22.529599999999995</c:v>
                </c:pt>
                <c:pt idx="487">
                  <c:v>100.19599999999997</c:v>
                </c:pt>
                <c:pt idx="488">
                  <c:v>-12.078400000000101</c:v>
                </c:pt>
                <c:pt idx="489">
                  <c:v>284.98</c:v>
                </c:pt>
                <c:pt idx="490">
                  <c:v>15.185000000000002</c:v>
                </c:pt>
                <c:pt idx="491">
                  <c:v>28.078400000000016</c:v>
                </c:pt>
                <c:pt idx="492">
                  <c:v>-2.0364000000000004</c:v>
                </c:pt>
                <c:pt idx="493">
                  <c:v>0</c:v>
                </c:pt>
                <c:pt idx="494">
                  <c:v>22.529599999999995</c:v>
                </c:pt>
                <c:pt idx="495">
                  <c:v>73.19399999999996</c:v>
                </c:pt>
                <c:pt idx="496">
                  <c:v>212.18759999999997</c:v>
                </c:pt>
                <c:pt idx="497">
                  <c:v>4.5881999999999987</c:v>
                </c:pt>
                <c:pt idx="498">
                  <c:v>18.11760000000001</c:v>
                </c:pt>
                <c:pt idx="499">
                  <c:v>99.431999999999931</c:v>
                </c:pt>
                <c:pt idx="500">
                  <c:v>143.03999999999996</c:v>
                </c:pt>
                <c:pt idx="501">
                  <c:v>24.857999999999983</c:v>
                </c:pt>
                <c:pt idx="502">
                  <c:v>50.097999999999985</c:v>
                </c:pt>
                <c:pt idx="503">
                  <c:v>4.2623999999999977</c:v>
                </c:pt>
                <c:pt idx="504">
                  <c:v>23.027999999999992</c:v>
                </c:pt>
                <c:pt idx="505">
                  <c:v>2.5980000000000008</c:v>
                </c:pt>
                <c:pt idx="506">
                  <c:v>78.767099999999971</c:v>
                </c:pt>
                <c:pt idx="507">
                  <c:v>-219.16440000000023</c:v>
                </c:pt>
                <c:pt idx="508">
                  <c:v>-54.595799999999997</c:v>
                </c:pt>
                <c:pt idx="509">
                  <c:v>-2.0567999999999991</c:v>
                </c:pt>
                <c:pt idx="510">
                  <c:v>32.391999999999939</c:v>
                </c:pt>
                <c:pt idx="511">
                  <c:v>-29.917800000000021</c:v>
                </c:pt>
                <c:pt idx="512">
                  <c:v>-14.080999999999989</c:v>
                </c:pt>
                <c:pt idx="513">
                  <c:v>65.206400000000002</c:v>
                </c:pt>
                <c:pt idx="514">
                  <c:v>60.356000000000023</c:v>
                </c:pt>
                <c:pt idx="515">
                  <c:v>-14.478399999999993</c:v>
                </c:pt>
                <c:pt idx="516">
                  <c:v>-18.106799999999993</c:v>
                </c:pt>
                <c:pt idx="517">
                  <c:v>27.440999999999995</c:v>
                </c:pt>
                <c:pt idx="518">
                  <c:v>35.098999999999961</c:v>
                </c:pt>
                <c:pt idx="519">
                  <c:v>188.2192</c:v>
                </c:pt>
                <c:pt idx="520">
                  <c:v>-23.03520000000006</c:v>
                </c:pt>
                <c:pt idx="521">
                  <c:v>-6.0980000000000025</c:v>
                </c:pt>
                <c:pt idx="522">
                  <c:v>13.764599999999994</c:v>
                </c:pt>
                <c:pt idx="523">
                  <c:v>90.97199999999998</c:v>
                </c:pt>
                <c:pt idx="524">
                  <c:v>-24.23520000000001</c:v>
                </c:pt>
                <c:pt idx="525">
                  <c:v>9.5031999999999925</c:v>
                </c:pt>
                <c:pt idx="526">
                  <c:v>42.746999999999986</c:v>
                </c:pt>
                <c:pt idx="527">
                  <c:v>59.035200000000003</c:v>
                </c:pt>
                <c:pt idx="528">
                  <c:v>-8.7232000000000198</c:v>
                </c:pt>
                <c:pt idx="529">
                  <c:v>-53.270399999999995</c:v>
                </c:pt>
                <c:pt idx="530">
                  <c:v>-18.088200000000001</c:v>
                </c:pt>
                <c:pt idx="531">
                  <c:v>11.919999999999987</c:v>
                </c:pt>
                <c:pt idx="532">
                  <c:v>-2.6997000000000355</c:v>
                </c:pt>
                <c:pt idx="533">
                  <c:v>20.196000000000012</c:v>
                </c:pt>
                <c:pt idx="534">
                  <c:v>-25.913599999999988</c:v>
                </c:pt>
                <c:pt idx="535">
                  <c:v>81.58299999999997</c:v>
                </c:pt>
                <c:pt idx="536">
                  <c:v>-46.137000000000029</c:v>
                </c:pt>
                <c:pt idx="537">
                  <c:v>-9.1470000000000056</c:v>
                </c:pt>
                <c:pt idx="538">
                  <c:v>412.5394</c:v>
                </c:pt>
                <c:pt idx="539">
                  <c:v>70.980000000000018</c:v>
                </c:pt>
                <c:pt idx="540">
                  <c:v>-73.175999999999988</c:v>
                </c:pt>
                <c:pt idx="541">
                  <c:v>51.294299999999964</c:v>
                </c:pt>
                <c:pt idx="542">
                  <c:v>244.24959999999999</c:v>
                </c:pt>
                <c:pt idx="543">
                  <c:v>84.23520000000002</c:v>
                </c:pt>
                <c:pt idx="544">
                  <c:v>76.112499999999983</c:v>
                </c:pt>
                <c:pt idx="545">
                  <c:v>105.02279999999996</c:v>
                </c:pt>
                <c:pt idx="546">
                  <c:v>70.964399999999983</c:v>
                </c:pt>
                <c:pt idx="547">
                  <c:v>213.73500000000001</c:v>
                </c:pt>
                <c:pt idx="548">
                  <c:v>74.573999999999955</c:v>
                </c:pt>
                <c:pt idx="549">
                  <c:v>97.652399999999943</c:v>
                </c:pt>
                <c:pt idx="550">
                  <c:v>47.848000000000013</c:v>
                </c:pt>
                <c:pt idx="551">
                  <c:v>0</c:v>
                </c:pt>
                <c:pt idx="552">
                  <c:v>63.934499999999971</c:v>
                </c:pt>
                <c:pt idx="553">
                  <c:v>-44.276400000000024</c:v>
                </c:pt>
                <c:pt idx="554">
                  <c:v>50.097999999999985</c:v>
                </c:pt>
                <c:pt idx="555">
                  <c:v>27.176400000000015</c:v>
                </c:pt>
                <c:pt idx="556">
                  <c:v>39.4268</c:v>
                </c:pt>
                <c:pt idx="557">
                  <c:v>25.874999999999972</c:v>
                </c:pt>
                <c:pt idx="558">
                  <c:v>-2.6981999999999999</c:v>
                </c:pt>
                <c:pt idx="559">
                  <c:v>673.88160000000016</c:v>
                </c:pt>
                <c:pt idx="560">
                  <c:v>-0.89990000000001302</c:v>
                </c:pt>
                <c:pt idx="561">
                  <c:v>321.83999999999992</c:v>
                </c:pt>
                <c:pt idx="562">
                  <c:v>155.24999999999994</c:v>
                </c:pt>
                <c:pt idx="563">
                  <c:v>-2.0567999999999991</c:v>
                </c:pt>
                <c:pt idx="564">
                  <c:v>-21.807999999999993</c:v>
                </c:pt>
                <c:pt idx="565">
                  <c:v>23.839999999999975</c:v>
                </c:pt>
                <c:pt idx="566">
                  <c:v>-67.941000000000003</c:v>
                </c:pt>
                <c:pt idx="567">
                  <c:v>-9.0980000000000025</c:v>
                </c:pt>
                <c:pt idx="568">
                  <c:v>173.74080000000001</c:v>
                </c:pt>
                <c:pt idx="569">
                  <c:v>0</c:v>
                </c:pt>
                <c:pt idx="570">
                  <c:v>226.96439999999998</c:v>
                </c:pt>
                <c:pt idx="571">
                  <c:v>-29.277599999999893</c:v>
                </c:pt>
                <c:pt idx="572">
                  <c:v>-87.341800000000035</c:v>
                </c:pt>
                <c:pt idx="573">
                  <c:v>-350.4899999999999</c:v>
                </c:pt>
                <c:pt idx="574">
                  <c:v>163.78740000000002</c:v>
                </c:pt>
                <c:pt idx="575">
                  <c:v>72.534400000000005</c:v>
                </c:pt>
                <c:pt idx="576">
                  <c:v>-146.10960000000014</c:v>
                </c:pt>
                <c:pt idx="577">
                  <c:v>0</c:v>
                </c:pt>
                <c:pt idx="578">
                  <c:v>-70.104300000000023</c:v>
                </c:pt>
                <c:pt idx="579">
                  <c:v>-13.317599999999999</c:v>
                </c:pt>
                <c:pt idx="580">
                  <c:v>-8.0783999999999949</c:v>
                </c:pt>
                <c:pt idx="581">
                  <c:v>-88.783999999999978</c:v>
                </c:pt>
                <c:pt idx="582">
                  <c:v>18.266999999999967</c:v>
                </c:pt>
                <c:pt idx="583">
                  <c:v>139.57019999999989</c:v>
                </c:pt>
                <c:pt idx="584">
                  <c:v>-48.470400000000019</c:v>
                </c:pt>
                <c:pt idx="585">
                  <c:v>10.679399999999873</c:v>
                </c:pt>
                <c:pt idx="586">
                  <c:v>4.968599999999995</c:v>
                </c:pt>
                <c:pt idx="587">
                  <c:v>40.800600000000003</c:v>
                </c:pt>
                <c:pt idx="588">
                  <c:v>-4.1135999999999981</c:v>
                </c:pt>
                <c:pt idx="589">
                  <c:v>89.222400000000022</c:v>
                </c:pt>
                <c:pt idx="590">
                  <c:v>51.749999999999986</c:v>
                </c:pt>
                <c:pt idx="591">
                  <c:v>19.518400000000007</c:v>
                </c:pt>
                <c:pt idx="592">
                  <c:v>224.2673999999999</c:v>
                </c:pt>
                <c:pt idx="593">
                  <c:v>121.76009999999994</c:v>
                </c:pt>
                <c:pt idx="594">
                  <c:v>12.177999999999983</c:v>
                </c:pt>
                <c:pt idx="595">
                  <c:v>-29.252400000000009</c:v>
                </c:pt>
                <c:pt idx="596">
                  <c:v>-18.185999999999993</c:v>
                </c:pt>
                <c:pt idx="597">
                  <c:v>213.73500000000001</c:v>
                </c:pt>
                <c:pt idx="598">
                  <c:v>316.88249999999999</c:v>
                </c:pt>
                <c:pt idx="599">
                  <c:v>131.27849999999995</c:v>
                </c:pt>
                <c:pt idx="600">
                  <c:v>75.489999999999924</c:v>
                </c:pt>
                <c:pt idx="601">
                  <c:v>93.223199999999977</c:v>
                </c:pt>
                <c:pt idx="602">
                  <c:v>28.137200000000007</c:v>
                </c:pt>
                <c:pt idx="603">
                  <c:v>-56.995999999999981</c:v>
                </c:pt>
                <c:pt idx="604">
                  <c:v>262.38999999999987</c:v>
                </c:pt>
                <c:pt idx="605">
                  <c:v>77.743800000000022</c:v>
                </c:pt>
                <c:pt idx="606">
                  <c:v>90.587999999999965</c:v>
                </c:pt>
                <c:pt idx="607">
                  <c:v>0</c:v>
                </c:pt>
                <c:pt idx="608">
                  <c:v>17.745000000000019</c:v>
                </c:pt>
                <c:pt idx="609">
                  <c:v>79.905599999999993</c:v>
                </c:pt>
                <c:pt idx="610">
                  <c:v>34.89279999999998</c:v>
                </c:pt>
                <c:pt idx="611">
                  <c:v>40.800600000000003</c:v>
                </c:pt>
                <c:pt idx="612">
                  <c:v>179.74880000000002</c:v>
                </c:pt>
                <c:pt idx="613">
                  <c:v>102.49980000000001</c:v>
                </c:pt>
                <c:pt idx="614">
                  <c:v>-50.098000000000013</c:v>
                </c:pt>
                <c:pt idx="615">
                  <c:v>43.223399999999984</c:v>
                </c:pt>
                <c:pt idx="616">
                  <c:v>87.568399999999968</c:v>
                </c:pt>
              </c:numCache>
            </c:numRef>
          </c:xVal>
          <c:yVal>
            <c:numRef>
              <c:f>REGRESSION!$C$25:$C$641</c:f>
              <c:numCache>
                <c:formatCode>General</c:formatCode>
                <c:ptCount val="617"/>
                <c:pt idx="0">
                  <c:v>211.29102776694026</c:v>
                </c:pt>
                <c:pt idx="1">
                  <c:v>-220.93387459636062</c:v>
                </c:pt>
                <c:pt idx="2">
                  <c:v>440.56481182099134</c:v>
                </c:pt>
                <c:pt idx="3">
                  <c:v>61.932843065431371</c:v>
                </c:pt>
                <c:pt idx="4">
                  <c:v>117.05647032062245</c:v>
                </c:pt>
                <c:pt idx="5">
                  <c:v>-256.87134481601055</c:v>
                </c:pt>
                <c:pt idx="6">
                  <c:v>-8.2217342054668734</c:v>
                </c:pt>
                <c:pt idx="7">
                  <c:v>-90.410597637193064</c:v>
                </c:pt>
                <c:pt idx="8">
                  <c:v>-223.38215561183011</c:v>
                </c:pt>
                <c:pt idx="9">
                  <c:v>-205.44365009078913</c:v>
                </c:pt>
                <c:pt idx="10">
                  <c:v>-263.81144812208976</c:v>
                </c:pt>
                <c:pt idx="11">
                  <c:v>-252.16465890587585</c:v>
                </c:pt>
                <c:pt idx="12">
                  <c:v>-60.193192956746543</c:v>
                </c:pt>
                <c:pt idx="13">
                  <c:v>191.36050312329155</c:v>
                </c:pt>
                <c:pt idx="14">
                  <c:v>-376.18243512855781</c:v>
                </c:pt>
                <c:pt idx="15">
                  <c:v>807.01185563683384</c:v>
                </c:pt>
                <c:pt idx="16">
                  <c:v>504.11641981165883</c:v>
                </c:pt>
                <c:pt idx="17">
                  <c:v>-275.08135376155764</c:v>
                </c:pt>
                <c:pt idx="18">
                  <c:v>-198.12681598529031</c:v>
                </c:pt>
                <c:pt idx="19">
                  <c:v>-216.35378858242336</c:v>
                </c:pt>
                <c:pt idx="20">
                  <c:v>-49.581143734454713</c:v>
                </c:pt>
                <c:pt idx="21">
                  <c:v>-77.167701081709481</c:v>
                </c:pt>
                <c:pt idx="22">
                  <c:v>-44.967191190436154</c:v>
                </c:pt>
                <c:pt idx="23">
                  <c:v>-355.8394321010062</c:v>
                </c:pt>
                <c:pt idx="24">
                  <c:v>578.17933909914063</c:v>
                </c:pt>
                <c:pt idx="25">
                  <c:v>175.3743468123555</c:v>
                </c:pt>
                <c:pt idx="26">
                  <c:v>-313.99527924656923</c:v>
                </c:pt>
                <c:pt idx="27">
                  <c:v>-255.5998335036162</c:v>
                </c:pt>
                <c:pt idx="28">
                  <c:v>461.18260350435958</c:v>
                </c:pt>
                <c:pt idx="29">
                  <c:v>-277.69834904381719</c:v>
                </c:pt>
                <c:pt idx="30">
                  <c:v>-194.47764887325081</c:v>
                </c:pt>
                <c:pt idx="31">
                  <c:v>-359.18503488215924</c:v>
                </c:pt>
                <c:pt idx="32">
                  <c:v>-129.12215370292404</c:v>
                </c:pt>
                <c:pt idx="33">
                  <c:v>948.47970760001897</c:v>
                </c:pt>
                <c:pt idx="34">
                  <c:v>2353.4492289123118</c:v>
                </c:pt>
                <c:pt idx="35">
                  <c:v>2374.2790051652319</c:v>
                </c:pt>
                <c:pt idx="36">
                  <c:v>-132.40282532637718</c:v>
                </c:pt>
                <c:pt idx="37">
                  <c:v>222.07622545397288</c:v>
                </c:pt>
                <c:pt idx="38">
                  <c:v>-380.29410665744712</c:v>
                </c:pt>
                <c:pt idx="39">
                  <c:v>-181.48983405770605</c:v>
                </c:pt>
                <c:pt idx="40">
                  <c:v>92.482489158687628</c:v>
                </c:pt>
                <c:pt idx="41">
                  <c:v>-260.74282526787971</c:v>
                </c:pt>
                <c:pt idx="42">
                  <c:v>126.25706722499433</c:v>
                </c:pt>
                <c:pt idx="43">
                  <c:v>-195.36222983266043</c:v>
                </c:pt>
                <c:pt idx="44">
                  <c:v>500.40635664238749</c:v>
                </c:pt>
                <c:pt idx="45">
                  <c:v>23.438756926181554</c:v>
                </c:pt>
                <c:pt idx="46">
                  <c:v>-326.57889058304761</c:v>
                </c:pt>
                <c:pt idx="47">
                  <c:v>-324.71402038889619</c:v>
                </c:pt>
                <c:pt idx="48">
                  <c:v>686.41582693781879</c:v>
                </c:pt>
                <c:pt idx="49">
                  <c:v>-139.69624970578309</c:v>
                </c:pt>
                <c:pt idx="50">
                  <c:v>37.237712488445368</c:v>
                </c:pt>
                <c:pt idx="51">
                  <c:v>-343.35488893407307</c:v>
                </c:pt>
                <c:pt idx="52">
                  <c:v>-380.39335122760394</c:v>
                </c:pt>
                <c:pt idx="53">
                  <c:v>-123.30290159787501</c:v>
                </c:pt>
                <c:pt idx="54">
                  <c:v>-207.23199119379393</c:v>
                </c:pt>
                <c:pt idx="55">
                  <c:v>-405.02406144392023</c:v>
                </c:pt>
                <c:pt idx="56">
                  <c:v>-249.34199348942821</c:v>
                </c:pt>
                <c:pt idx="57">
                  <c:v>-127.14452590993722</c:v>
                </c:pt>
                <c:pt idx="58">
                  <c:v>-284.16826952971445</c:v>
                </c:pt>
                <c:pt idx="59">
                  <c:v>-170.92660898955751</c:v>
                </c:pt>
                <c:pt idx="60">
                  <c:v>608.64724976729644</c:v>
                </c:pt>
                <c:pt idx="61">
                  <c:v>350.55919813286994</c:v>
                </c:pt>
                <c:pt idx="62">
                  <c:v>-207.23199119379393</c:v>
                </c:pt>
                <c:pt idx="63">
                  <c:v>873.0303508409088</c:v>
                </c:pt>
                <c:pt idx="64">
                  <c:v>-290.5029146758298</c:v>
                </c:pt>
                <c:pt idx="65">
                  <c:v>-314.88006316419279</c:v>
                </c:pt>
                <c:pt idx="66">
                  <c:v>-180.25292822561593</c:v>
                </c:pt>
                <c:pt idx="67">
                  <c:v>325.29049646057814</c:v>
                </c:pt>
                <c:pt idx="68">
                  <c:v>-301.78259763719313</c:v>
                </c:pt>
                <c:pt idx="69">
                  <c:v>72.522946125044029</c:v>
                </c:pt>
                <c:pt idx="70">
                  <c:v>482.4259918054085</c:v>
                </c:pt>
                <c:pt idx="71">
                  <c:v>-76.211736139633445</c:v>
                </c:pt>
                <c:pt idx="72">
                  <c:v>674.87307165239542</c:v>
                </c:pt>
                <c:pt idx="73">
                  <c:v>-147.49914320579555</c:v>
                </c:pt>
                <c:pt idx="74">
                  <c:v>1609.2178880895053</c:v>
                </c:pt>
                <c:pt idx="75">
                  <c:v>-380.40712805307237</c:v>
                </c:pt>
                <c:pt idx="76">
                  <c:v>-195.02295390023323</c:v>
                </c:pt>
                <c:pt idx="77">
                  <c:v>143.90544458401382</c:v>
                </c:pt>
                <c:pt idx="78">
                  <c:v>98.789005165231856</c:v>
                </c:pt>
                <c:pt idx="79">
                  <c:v>-358.88632865648952</c:v>
                </c:pt>
                <c:pt idx="80">
                  <c:v>233.84210777578477</c:v>
                </c:pt>
                <c:pt idx="81">
                  <c:v>-288.89594380113357</c:v>
                </c:pt>
                <c:pt idx="82">
                  <c:v>191.36050312329155</c:v>
                </c:pt>
                <c:pt idx="83">
                  <c:v>-358.33360279335761</c:v>
                </c:pt>
                <c:pt idx="84">
                  <c:v>-281.60033030280511</c:v>
                </c:pt>
                <c:pt idx="85">
                  <c:v>-206.82907637610191</c:v>
                </c:pt>
                <c:pt idx="86">
                  <c:v>123.88551207865521</c:v>
                </c:pt>
                <c:pt idx="87">
                  <c:v>-7.0159948347681507</c:v>
                </c:pt>
                <c:pt idx="88">
                  <c:v>-123.30290159787501</c:v>
                </c:pt>
                <c:pt idx="89">
                  <c:v>-101.92510290130178</c:v>
                </c:pt>
                <c:pt idx="90">
                  <c:v>-170.01278776724251</c:v>
                </c:pt>
                <c:pt idx="91">
                  <c:v>-355.97212305811672</c:v>
                </c:pt>
                <c:pt idx="92">
                  <c:v>199.27274483690655</c:v>
                </c:pt>
                <c:pt idx="93">
                  <c:v>-195.36222983266043</c:v>
                </c:pt>
                <c:pt idx="94">
                  <c:v>-253.65169757402523</c:v>
                </c:pt>
                <c:pt idx="95">
                  <c:v>137.46252701232086</c:v>
                </c:pt>
                <c:pt idx="96">
                  <c:v>-295.50940681594602</c:v>
                </c:pt>
                <c:pt idx="97">
                  <c:v>-189.6451039935275</c:v>
                </c:pt>
                <c:pt idx="98">
                  <c:v>-188.14099483476812</c:v>
                </c:pt>
                <c:pt idx="99">
                  <c:v>-185.24703722649022</c:v>
                </c:pt>
                <c:pt idx="100">
                  <c:v>98.115848787651316</c:v>
                </c:pt>
                <c:pt idx="101">
                  <c:v>-286.16013327438196</c:v>
                </c:pt>
                <c:pt idx="102">
                  <c:v>117.5991971493379</c:v>
                </c:pt>
                <c:pt idx="103">
                  <c:v>-175.21819693658676</c:v>
                </c:pt>
                <c:pt idx="104">
                  <c:v>-284.29746377954132</c:v>
                </c:pt>
                <c:pt idx="105">
                  <c:v>-54.036124671194955</c:v>
                </c:pt>
                <c:pt idx="106">
                  <c:v>1386.9549689462897</c:v>
                </c:pt>
                <c:pt idx="107">
                  <c:v>2374.2790051652319</c:v>
                </c:pt>
                <c:pt idx="108">
                  <c:v>-127.22298999154486</c:v>
                </c:pt>
                <c:pt idx="109">
                  <c:v>-230.62202730854176</c:v>
                </c:pt>
                <c:pt idx="110">
                  <c:v>194.00627115428037</c:v>
                </c:pt>
                <c:pt idx="111">
                  <c:v>-288.5924300310611</c:v>
                </c:pt>
                <c:pt idx="112">
                  <c:v>-200.6990947175855</c:v>
                </c:pt>
                <c:pt idx="113">
                  <c:v>21.511005165231836</c:v>
                </c:pt>
                <c:pt idx="114">
                  <c:v>275.87491677471559</c:v>
                </c:pt>
                <c:pt idx="115">
                  <c:v>-341.49314950603593</c:v>
                </c:pt>
                <c:pt idx="116">
                  <c:v>-138.92716714684536</c:v>
                </c:pt>
                <c:pt idx="117">
                  <c:v>-241.54642708211975</c:v>
                </c:pt>
                <c:pt idx="118">
                  <c:v>-74.688322976983585</c:v>
                </c:pt>
                <c:pt idx="119">
                  <c:v>-55.429076703837666</c:v>
                </c:pt>
                <c:pt idx="120">
                  <c:v>-133.55966577084212</c:v>
                </c:pt>
                <c:pt idx="121">
                  <c:v>452.25389467708646</c:v>
                </c:pt>
                <c:pt idx="122">
                  <c:v>-20.594319605231931</c:v>
                </c:pt>
                <c:pt idx="123">
                  <c:v>-341.23575546531373</c:v>
                </c:pt>
                <c:pt idx="124">
                  <c:v>191.36050312329155</c:v>
                </c:pt>
                <c:pt idx="125">
                  <c:v>148.10678538520796</c:v>
                </c:pt>
                <c:pt idx="126">
                  <c:v>-67.390994834768151</c:v>
                </c:pt>
                <c:pt idx="127">
                  <c:v>-326.38953254190187</c:v>
                </c:pt>
                <c:pt idx="128">
                  <c:v>-326.38953254190187</c:v>
                </c:pt>
                <c:pt idx="129">
                  <c:v>-254.23346505158889</c:v>
                </c:pt>
                <c:pt idx="130">
                  <c:v>137.46252701232086</c:v>
                </c:pt>
                <c:pt idx="131">
                  <c:v>-119.56099377179117</c:v>
                </c:pt>
                <c:pt idx="132">
                  <c:v>240.17302966851901</c:v>
                </c:pt>
                <c:pt idx="133">
                  <c:v>-106.18719812204716</c:v>
                </c:pt>
                <c:pt idx="134">
                  <c:v>-95.060181435026152</c:v>
                </c:pt>
                <c:pt idx="135">
                  <c:v>-380.9400402394175</c:v>
                </c:pt>
                <c:pt idx="136">
                  <c:v>-374.85215561183014</c:v>
                </c:pt>
                <c:pt idx="137">
                  <c:v>-238.38000494450375</c:v>
                </c:pt>
                <c:pt idx="138">
                  <c:v>-227.2979687238911</c:v>
                </c:pt>
                <c:pt idx="139">
                  <c:v>459.59646194944821</c:v>
                </c:pt>
                <c:pt idx="140">
                  <c:v>-77.803099086488487</c:v>
                </c:pt>
                <c:pt idx="141">
                  <c:v>-243.63152453933699</c:v>
                </c:pt>
                <c:pt idx="142">
                  <c:v>-296.75766575621765</c:v>
                </c:pt>
                <c:pt idx="143">
                  <c:v>-184.69260260538886</c:v>
                </c:pt>
                <c:pt idx="144">
                  <c:v>721.03467902914588</c:v>
                </c:pt>
                <c:pt idx="145">
                  <c:v>249.97863280665649</c:v>
                </c:pt>
                <c:pt idx="146">
                  <c:v>-355.86040166908788</c:v>
                </c:pt>
                <c:pt idx="147">
                  <c:v>-336.64691045484074</c:v>
                </c:pt>
                <c:pt idx="148">
                  <c:v>29.889870592621492</c:v>
                </c:pt>
                <c:pt idx="149">
                  <c:v>126.91132580098497</c:v>
                </c:pt>
                <c:pt idx="150">
                  <c:v>-280.67166064675564</c:v>
                </c:pt>
                <c:pt idx="151">
                  <c:v>166.07358542529676</c:v>
                </c:pt>
                <c:pt idx="152">
                  <c:v>608.64724976729644</c:v>
                </c:pt>
                <c:pt idx="153">
                  <c:v>-312.31479666093952</c:v>
                </c:pt>
                <c:pt idx="154">
                  <c:v>-308.64240726483575</c:v>
                </c:pt>
                <c:pt idx="155">
                  <c:v>-134.4588622489938</c:v>
                </c:pt>
                <c:pt idx="156">
                  <c:v>148.10678538520796</c:v>
                </c:pt>
                <c:pt idx="157">
                  <c:v>-94.733982583124487</c:v>
                </c:pt>
                <c:pt idx="158">
                  <c:v>-258.85499483476815</c:v>
                </c:pt>
                <c:pt idx="159">
                  <c:v>315.00223049031297</c:v>
                </c:pt>
                <c:pt idx="160">
                  <c:v>-180.10479229203645</c:v>
                </c:pt>
                <c:pt idx="161">
                  <c:v>-76.020037356950525</c:v>
                </c:pt>
                <c:pt idx="162">
                  <c:v>703.05838456760591</c:v>
                </c:pt>
                <c:pt idx="163">
                  <c:v>-341.49314950603593</c:v>
                </c:pt>
                <c:pt idx="164">
                  <c:v>274.14406209541994</c:v>
                </c:pt>
                <c:pt idx="165">
                  <c:v>365.5946828140618</c:v>
                </c:pt>
                <c:pt idx="166">
                  <c:v>73.062617258223355</c:v>
                </c:pt>
                <c:pt idx="167">
                  <c:v>1369.6521068088716</c:v>
                </c:pt>
                <c:pt idx="168">
                  <c:v>-329.88576819110722</c:v>
                </c:pt>
                <c:pt idx="169">
                  <c:v>-29.798083358403744</c:v>
                </c:pt>
                <c:pt idx="170">
                  <c:v>99.068945794819683</c:v>
                </c:pt>
                <c:pt idx="171">
                  <c:v>-317.54232246277866</c:v>
                </c:pt>
                <c:pt idx="172">
                  <c:v>23.986012430066694</c:v>
                </c:pt>
                <c:pt idx="173">
                  <c:v>-140.15418800566408</c:v>
                </c:pt>
                <c:pt idx="174">
                  <c:v>-155.54696811512196</c:v>
                </c:pt>
                <c:pt idx="175">
                  <c:v>-22.64163607167626</c:v>
                </c:pt>
                <c:pt idx="176">
                  <c:v>-148.45524083219857</c:v>
                </c:pt>
                <c:pt idx="177">
                  <c:v>-5.8240491450799823</c:v>
                </c:pt>
                <c:pt idx="178">
                  <c:v>-335.91241016724496</c:v>
                </c:pt>
                <c:pt idx="179">
                  <c:v>-405.43307600316336</c:v>
                </c:pt>
                <c:pt idx="180">
                  <c:v>-323.95705490585487</c:v>
                </c:pt>
                <c:pt idx="181">
                  <c:v>-339.49865838369385</c:v>
                </c:pt>
                <c:pt idx="182">
                  <c:v>-346.93047859788123</c:v>
                </c:pt>
                <c:pt idx="183">
                  <c:v>-189.6451039935275</c:v>
                </c:pt>
                <c:pt idx="184">
                  <c:v>5489.8356695446128</c:v>
                </c:pt>
                <c:pt idx="185">
                  <c:v>-349.97064636655165</c:v>
                </c:pt>
                <c:pt idx="186">
                  <c:v>-62.218406490699181</c:v>
                </c:pt>
                <c:pt idx="187">
                  <c:v>-291.59555074610762</c:v>
                </c:pt>
                <c:pt idx="188">
                  <c:v>117.05647032062245</c:v>
                </c:pt>
                <c:pt idx="189">
                  <c:v>-372.24865021061362</c:v>
                </c:pt>
                <c:pt idx="190">
                  <c:v>-173.62764405661744</c:v>
                </c:pt>
                <c:pt idx="191">
                  <c:v>433.97494950958026</c:v>
                </c:pt>
                <c:pt idx="192">
                  <c:v>10.156374850581358</c:v>
                </c:pt>
                <c:pt idx="193">
                  <c:v>-197.06993268442992</c:v>
                </c:pt>
                <c:pt idx="194">
                  <c:v>-30.965913072227977</c:v>
                </c:pt>
                <c:pt idx="195">
                  <c:v>-203.5063184681436</c:v>
                </c:pt>
                <c:pt idx="196">
                  <c:v>270.67706615005204</c:v>
                </c:pt>
                <c:pt idx="197">
                  <c:v>-257.06878303337794</c:v>
                </c:pt>
                <c:pt idx="198">
                  <c:v>199.27274483690655</c:v>
                </c:pt>
                <c:pt idx="199">
                  <c:v>-244.91337258400915</c:v>
                </c:pt>
                <c:pt idx="200">
                  <c:v>807.01185563683384</c:v>
                </c:pt>
                <c:pt idx="201">
                  <c:v>562.79016839763767</c:v>
                </c:pt>
                <c:pt idx="202">
                  <c:v>302.55903745338719</c:v>
                </c:pt>
                <c:pt idx="203">
                  <c:v>1275.8378668854978</c:v>
                </c:pt>
                <c:pt idx="204">
                  <c:v>-165.76257302355839</c:v>
                </c:pt>
                <c:pt idx="205">
                  <c:v>-65.17601806450773</c:v>
                </c:pt>
                <c:pt idx="206">
                  <c:v>-102.40365465113928</c:v>
                </c:pt>
                <c:pt idx="207">
                  <c:v>-308.5504389234286</c:v>
                </c:pt>
                <c:pt idx="208">
                  <c:v>-246.8019916327126</c:v>
                </c:pt>
                <c:pt idx="209">
                  <c:v>-391.67432938375367</c:v>
                </c:pt>
                <c:pt idx="210">
                  <c:v>-69.411313994040597</c:v>
                </c:pt>
                <c:pt idx="211">
                  <c:v>-249.78278722910662</c:v>
                </c:pt>
                <c:pt idx="212">
                  <c:v>-258.92813094201654</c:v>
                </c:pt>
                <c:pt idx="213">
                  <c:v>-357.08528089953228</c:v>
                </c:pt>
                <c:pt idx="214">
                  <c:v>-274.76380139546882</c:v>
                </c:pt>
                <c:pt idx="215">
                  <c:v>-57.622054243905893</c:v>
                </c:pt>
                <c:pt idx="216">
                  <c:v>79.401061359019309</c:v>
                </c:pt>
                <c:pt idx="217">
                  <c:v>-247.31741828431637</c:v>
                </c:pt>
                <c:pt idx="218">
                  <c:v>217.26659859067377</c:v>
                </c:pt>
                <c:pt idx="219">
                  <c:v>-258.02984827392413</c:v>
                </c:pt>
                <c:pt idx="220">
                  <c:v>-121.76162441683664</c:v>
                </c:pt>
                <c:pt idx="221">
                  <c:v>143.90544458401382</c:v>
                </c:pt>
                <c:pt idx="222">
                  <c:v>-209.98356893568885</c:v>
                </c:pt>
                <c:pt idx="223">
                  <c:v>-361.18265513360654</c:v>
                </c:pt>
                <c:pt idx="224">
                  <c:v>257.18470551677973</c:v>
                </c:pt>
                <c:pt idx="225">
                  <c:v>-344.1072993048316</c:v>
                </c:pt>
                <c:pt idx="226">
                  <c:v>-218.69652025436216</c:v>
                </c:pt>
                <c:pt idx="227">
                  <c:v>-69.411313994040597</c:v>
                </c:pt>
                <c:pt idx="228">
                  <c:v>-200.6990947175855</c:v>
                </c:pt>
                <c:pt idx="229">
                  <c:v>-144.41142666912617</c:v>
                </c:pt>
                <c:pt idx="230">
                  <c:v>-139.33327994291483</c:v>
                </c:pt>
                <c:pt idx="231">
                  <c:v>689.86020404389319</c:v>
                </c:pt>
                <c:pt idx="232">
                  <c:v>-154.11291005132398</c:v>
                </c:pt>
                <c:pt idx="233">
                  <c:v>-366.6209984976789</c:v>
                </c:pt>
                <c:pt idx="234">
                  <c:v>614.60597315214341</c:v>
                </c:pt>
                <c:pt idx="235">
                  <c:v>-318.89003864362269</c:v>
                </c:pt>
                <c:pt idx="236">
                  <c:v>-300.06375732069995</c:v>
                </c:pt>
                <c:pt idx="237">
                  <c:v>-211.28899483476806</c:v>
                </c:pt>
                <c:pt idx="238">
                  <c:v>-223.86022476441264</c:v>
                </c:pt>
                <c:pt idx="239">
                  <c:v>175.3743468123555</c:v>
                </c:pt>
                <c:pt idx="240">
                  <c:v>200.53172834699086</c:v>
                </c:pt>
                <c:pt idx="241">
                  <c:v>-254.09573749145062</c:v>
                </c:pt>
                <c:pt idx="242">
                  <c:v>500.40635664238749</c:v>
                </c:pt>
                <c:pt idx="243">
                  <c:v>122.96200434207441</c:v>
                </c:pt>
                <c:pt idx="244">
                  <c:v>188.87564333654382</c:v>
                </c:pt>
                <c:pt idx="245">
                  <c:v>-35.328910080572541</c:v>
                </c:pt>
                <c:pt idx="246">
                  <c:v>-214.12035067284933</c:v>
                </c:pt>
                <c:pt idx="247">
                  <c:v>453.16554366477533</c:v>
                </c:pt>
                <c:pt idx="248">
                  <c:v>-290.52524321109638</c:v>
                </c:pt>
                <c:pt idx="249">
                  <c:v>-175.11996673787439</c:v>
                </c:pt>
                <c:pt idx="250">
                  <c:v>-129.12215370292404</c:v>
                </c:pt>
                <c:pt idx="251">
                  <c:v>240.17302966851901</c:v>
                </c:pt>
                <c:pt idx="252">
                  <c:v>-0.61312843265841366</c:v>
                </c:pt>
                <c:pt idx="253">
                  <c:v>625.84500477501024</c:v>
                </c:pt>
                <c:pt idx="254">
                  <c:v>-273.22896754507826</c:v>
                </c:pt>
                <c:pt idx="255">
                  <c:v>-103.78238469039763</c:v>
                </c:pt>
                <c:pt idx="256">
                  <c:v>-338.22149323374038</c:v>
                </c:pt>
                <c:pt idx="257">
                  <c:v>117.48223416651865</c:v>
                </c:pt>
                <c:pt idx="258">
                  <c:v>-85.876262796538242</c:v>
                </c:pt>
                <c:pt idx="259">
                  <c:v>253.61737448480062</c:v>
                </c:pt>
                <c:pt idx="260">
                  <c:v>-7.7520456739562746</c:v>
                </c:pt>
                <c:pt idx="261">
                  <c:v>-48.3724235561466</c:v>
                </c:pt>
                <c:pt idx="262">
                  <c:v>-231.90634870278649</c:v>
                </c:pt>
                <c:pt idx="263">
                  <c:v>50.32500462709595</c:v>
                </c:pt>
                <c:pt idx="264">
                  <c:v>1107.4330051652319</c:v>
                </c:pt>
                <c:pt idx="265">
                  <c:v>1095.3645020390431</c:v>
                </c:pt>
                <c:pt idx="266">
                  <c:v>929.4455903260282</c:v>
                </c:pt>
                <c:pt idx="267">
                  <c:v>1005.6196429549636</c:v>
                </c:pt>
                <c:pt idx="268">
                  <c:v>-367.94900575769032</c:v>
                </c:pt>
                <c:pt idx="269">
                  <c:v>-200.30678776724261</c:v>
                </c:pt>
                <c:pt idx="270">
                  <c:v>320.18768250541723</c:v>
                </c:pt>
                <c:pt idx="271">
                  <c:v>-31.02014994030128</c:v>
                </c:pt>
                <c:pt idx="272">
                  <c:v>-247.40850644963791</c:v>
                </c:pt>
                <c:pt idx="273">
                  <c:v>-340.21993615555334</c:v>
                </c:pt>
                <c:pt idx="274">
                  <c:v>-101.36705743399602</c:v>
                </c:pt>
                <c:pt idx="275">
                  <c:v>356.50117975482516</c:v>
                </c:pt>
                <c:pt idx="276">
                  <c:v>-195.36222983266043</c:v>
                </c:pt>
                <c:pt idx="277">
                  <c:v>-375.7407775935211</c:v>
                </c:pt>
                <c:pt idx="278">
                  <c:v>157.14700839404759</c:v>
                </c:pt>
                <c:pt idx="279">
                  <c:v>-251.03296754507824</c:v>
                </c:pt>
                <c:pt idx="280">
                  <c:v>693.2719166075243</c:v>
                </c:pt>
                <c:pt idx="281">
                  <c:v>252.55054985333823</c:v>
                </c:pt>
                <c:pt idx="282">
                  <c:v>934.74209454144454</c:v>
                </c:pt>
                <c:pt idx="283">
                  <c:v>1.5496482405828829</c:v>
                </c:pt>
                <c:pt idx="284">
                  <c:v>-210.79170323425336</c:v>
                </c:pt>
                <c:pt idx="285">
                  <c:v>-65.720994834768078</c:v>
                </c:pt>
                <c:pt idx="286">
                  <c:v>-418.949282893526</c:v>
                </c:pt>
                <c:pt idx="287">
                  <c:v>-228.62730908700161</c:v>
                </c:pt>
                <c:pt idx="288">
                  <c:v>-372.49692087369931</c:v>
                </c:pt>
                <c:pt idx="289">
                  <c:v>6.0748614148922115</c:v>
                </c:pt>
                <c:pt idx="290">
                  <c:v>-356.8569948347681</c:v>
                </c:pt>
                <c:pt idx="291">
                  <c:v>-343.83542155434611</c:v>
                </c:pt>
                <c:pt idx="292">
                  <c:v>284.6945109619885</c:v>
                </c:pt>
                <c:pt idx="293">
                  <c:v>520.50863291601547</c:v>
                </c:pt>
                <c:pt idx="294">
                  <c:v>-247.31741828431637</c:v>
                </c:pt>
                <c:pt idx="295">
                  <c:v>-100.01327774782749</c:v>
                </c:pt>
                <c:pt idx="296">
                  <c:v>-352.61758806027547</c:v>
                </c:pt>
                <c:pt idx="297">
                  <c:v>-223.07581395390071</c:v>
                </c:pt>
                <c:pt idx="298">
                  <c:v>60.770719895536047</c:v>
                </c:pt>
                <c:pt idx="299">
                  <c:v>57.307977939527973</c:v>
                </c:pt>
                <c:pt idx="300">
                  <c:v>540.72039530339453</c:v>
                </c:pt>
                <c:pt idx="301">
                  <c:v>-123.49720663615818</c:v>
                </c:pt>
                <c:pt idx="302">
                  <c:v>-347.99153075830827</c:v>
                </c:pt>
                <c:pt idx="303">
                  <c:v>-304.87289356340227</c:v>
                </c:pt>
                <c:pt idx="304">
                  <c:v>-248.13590905366223</c:v>
                </c:pt>
                <c:pt idx="305">
                  <c:v>-149.39431390479442</c:v>
                </c:pt>
                <c:pt idx="306">
                  <c:v>-333.76143883285295</c:v>
                </c:pt>
                <c:pt idx="307">
                  <c:v>-117.56091764771293</c:v>
                </c:pt>
                <c:pt idx="308">
                  <c:v>-165.1756759312687</c:v>
                </c:pt>
                <c:pt idx="309">
                  <c:v>23.496194994305483</c:v>
                </c:pt>
                <c:pt idx="310">
                  <c:v>-88.000241340915636</c:v>
                </c:pt>
                <c:pt idx="311">
                  <c:v>-165.76257302355839</c:v>
                </c:pt>
                <c:pt idx="312">
                  <c:v>151.79055829531615</c:v>
                </c:pt>
                <c:pt idx="313">
                  <c:v>-18.499954755298859</c:v>
                </c:pt>
                <c:pt idx="314">
                  <c:v>-340.08809174055466</c:v>
                </c:pt>
                <c:pt idx="315">
                  <c:v>-200.12780696645086</c:v>
                </c:pt>
                <c:pt idx="316">
                  <c:v>-270.44299593364133</c:v>
                </c:pt>
                <c:pt idx="317">
                  <c:v>-351.32123595573813</c:v>
                </c:pt>
                <c:pt idx="318">
                  <c:v>-128.01882757897323</c:v>
                </c:pt>
                <c:pt idx="319">
                  <c:v>-389.80582060065984</c:v>
                </c:pt>
                <c:pt idx="320">
                  <c:v>569.96628385614281</c:v>
                </c:pt>
                <c:pt idx="321">
                  <c:v>-66.369327100749672</c:v>
                </c:pt>
                <c:pt idx="322">
                  <c:v>-140.49613096328835</c:v>
                </c:pt>
                <c:pt idx="323">
                  <c:v>-313.35546375959899</c:v>
                </c:pt>
                <c:pt idx="324">
                  <c:v>-170.4865198066318</c:v>
                </c:pt>
                <c:pt idx="325">
                  <c:v>-251.94745274526616</c:v>
                </c:pt>
                <c:pt idx="326">
                  <c:v>147.20751006737805</c:v>
                </c:pt>
                <c:pt idx="327">
                  <c:v>1404.9227114103646</c:v>
                </c:pt>
                <c:pt idx="328">
                  <c:v>973.0757925110953</c:v>
                </c:pt>
                <c:pt idx="329">
                  <c:v>-134.4588622489938</c:v>
                </c:pt>
                <c:pt idx="330">
                  <c:v>-218.69652025436216</c:v>
                </c:pt>
                <c:pt idx="331">
                  <c:v>-206.82907637610191</c:v>
                </c:pt>
                <c:pt idx="332">
                  <c:v>565.58365908106111</c:v>
                </c:pt>
                <c:pt idx="333">
                  <c:v>161.82713229652529</c:v>
                </c:pt>
                <c:pt idx="334">
                  <c:v>190.20716548310861</c:v>
                </c:pt>
                <c:pt idx="335">
                  <c:v>-276.63220292255664</c:v>
                </c:pt>
                <c:pt idx="336">
                  <c:v>-277.5897067053769</c:v>
                </c:pt>
                <c:pt idx="337">
                  <c:v>-300.06375732069995</c:v>
                </c:pt>
                <c:pt idx="338">
                  <c:v>540.72039530339453</c:v>
                </c:pt>
                <c:pt idx="339">
                  <c:v>-153.51247821297721</c:v>
                </c:pt>
                <c:pt idx="340">
                  <c:v>-355.68394707781084</c:v>
                </c:pt>
                <c:pt idx="341">
                  <c:v>-393.98729881406285</c:v>
                </c:pt>
                <c:pt idx="342">
                  <c:v>204.26106141386913</c:v>
                </c:pt>
                <c:pt idx="343">
                  <c:v>-131.06986679090096</c:v>
                </c:pt>
                <c:pt idx="344">
                  <c:v>-97.747868438886314</c:v>
                </c:pt>
                <c:pt idx="345">
                  <c:v>290.30800435802803</c:v>
                </c:pt>
                <c:pt idx="346">
                  <c:v>-227.5425848582199</c:v>
                </c:pt>
                <c:pt idx="347">
                  <c:v>-373.20126663461753</c:v>
                </c:pt>
                <c:pt idx="348">
                  <c:v>-151.36483451689139</c:v>
                </c:pt>
                <c:pt idx="349">
                  <c:v>1616.9336392295506</c:v>
                </c:pt>
                <c:pt idx="350">
                  <c:v>255.59407196434734</c:v>
                </c:pt>
                <c:pt idx="351">
                  <c:v>-280.37676919009834</c:v>
                </c:pt>
                <c:pt idx="352">
                  <c:v>2.166977337406081</c:v>
                </c:pt>
                <c:pt idx="353">
                  <c:v>253.5030051652318</c:v>
                </c:pt>
                <c:pt idx="354">
                  <c:v>-391.12929144752178</c:v>
                </c:pt>
                <c:pt idx="355">
                  <c:v>-163.89376490512353</c:v>
                </c:pt>
                <c:pt idx="356">
                  <c:v>-119.7169146758298</c:v>
                </c:pt>
                <c:pt idx="357">
                  <c:v>-208.63437950481421</c:v>
                </c:pt>
                <c:pt idx="358">
                  <c:v>-378.87141138062475</c:v>
                </c:pt>
                <c:pt idx="359">
                  <c:v>-242.19910932136673</c:v>
                </c:pt>
                <c:pt idx="360">
                  <c:v>-86.228144658994154</c:v>
                </c:pt>
                <c:pt idx="361">
                  <c:v>500.67825475493987</c:v>
                </c:pt>
                <c:pt idx="362">
                  <c:v>-147.99488352346503</c:v>
                </c:pt>
                <c:pt idx="363">
                  <c:v>-144.59610650953306</c:v>
                </c:pt>
                <c:pt idx="364">
                  <c:v>-264.5806050564193</c:v>
                </c:pt>
                <c:pt idx="365">
                  <c:v>218.49496806146402</c:v>
                </c:pt>
                <c:pt idx="366">
                  <c:v>-223.07581395390071</c:v>
                </c:pt>
                <c:pt idx="367">
                  <c:v>-382.99255686652623</c:v>
                </c:pt>
                <c:pt idx="368">
                  <c:v>-270.21138969997753</c:v>
                </c:pt>
                <c:pt idx="369">
                  <c:v>126.82201165991864</c:v>
                </c:pt>
                <c:pt idx="370">
                  <c:v>-280.00815486927684</c:v>
                </c:pt>
                <c:pt idx="371">
                  <c:v>-254.23346505158889</c:v>
                </c:pt>
                <c:pt idx="372">
                  <c:v>-32.975690855473317</c:v>
                </c:pt>
                <c:pt idx="373">
                  <c:v>-340.08809174055466</c:v>
                </c:pt>
                <c:pt idx="374">
                  <c:v>-194.47422115468169</c:v>
                </c:pt>
                <c:pt idx="375">
                  <c:v>-318.93569345208334</c:v>
                </c:pt>
                <c:pt idx="376">
                  <c:v>603.94953199132215</c:v>
                </c:pt>
                <c:pt idx="377">
                  <c:v>-329.10027241616984</c:v>
                </c:pt>
                <c:pt idx="378">
                  <c:v>-244.91337258400915</c:v>
                </c:pt>
                <c:pt idx="379">
                  <c:v>-269.19877118941008</c:v>
                </c:pt>
                <c:pt idx="380">
                  <c:v>128.32351144479617</c:v>
                </c:pt>
                <c:pt idx="381">
                  <c:v>-146.08923391122363</c:v>
                </c:pt>
                <c:pt idx="382">
                  <c:v>703.05838456760591</c:v>
                </c:pt>
                <c:pt idx="383">
                  <c:v>126.25706722499433</c:v>
                </c:pt>
                <c:pt idx="384">
                  <c:v>-132.40282532637718</c:v>
                </c:pt>
                <c:pt idx="385">
                  <c:v>-395.22010793614209</c:v>
                </c:pt>
                <c:pt idx="386">
                  <c:v>-180.10479229203645</c:v>
                </c:pt>
                <c:pt idx="387">
                  <c:v>34.693784331877509</c:v>
                </c:pt>
                <c:pt idx="388">
                  <c:v>-36.064818053735735</c:v>
                </c:pt>
                <c:pt idx="389">
                  <c:v>-351.54807316739885</c:v>
                </c:pt>
                <c:pt idx="390">
                  <c:v>27.984025345328973</c:v>
                </c:pt>
                <c:pt idx="391">
                  <c:v>158.89669749826083</c:v>
                </c:pt>
                <c:pt idx="392">
                  <c:v>-276.47823420422247</c:v>
                </c:pt>
                <c:pt idx="393">
                  <c:v>57.307977939527973</c:v>
                </c:pt>
                <c:pt idx="394">
                  <c:v>-334.6372994673701</c:v>
                </c:pt>
                <c:pt idx="395">
                  <c:v>-341.0402298818517</c:v>
                </c:pt>
                <c:pt idx="396">
                  <c:v>424.28900516523174</c:v>
                </c:pt>
                <c:pt idx="397">
                  <c:v>-248.00516096775885</c:v>
                </c:pt>
                <c:pt idx="398">
                  <c:v>-20.035394367027379</c:v>
                </c:pt>
                <c:pt idx="399">
                  <c:v>-133.09565664680252</c:v>
                </c:pt>
                <c:pt idx="400">
                  <c:v>-131.11254354542865</c:v>
                </c:pt>
                <c:pt idx="401">
                  <c:v>146.42516362506331</c:v>
                </c:pt>
                <c:pt idx="402">
                  <c:v>-171.80061923940016</c:v>
                </c:pt>
                <c:pt idx="403">
                  <c:v>-15.448219902081803</c:v>
                </c:pt>
                <c:pt idx="404">
                  <c:v>-292.13510201947611</c:v>
                </c:pt>
                <c:pt idx="405">
                  <c:v>753.29525942781868</c:v>
                </c:pt>
                <c:pt idx="406">
                  <c:v>312.35071544819289</c:v>
                </c:pt>
                <c:pt idx="407">
                  <c:v>-277.69834904381719</c:v>
                </c:pt>
                <c:pt idx="408">
                  <c:v>-253.40434795823884</c:v>
                </c:pt>
                <c:pt idx="409">
                  <c:v>-284.65929144752175</c:v>
                </c:pt>
                <c:pt idx="410">
                  <c:v>505.82990414880464</c:v>
                </c:pt>
                <c:pt idx="411">
                  <c:v>264.62071221937748</c:v>
                </c:pt>
                <c:pt idx="412">
                  <c:v>-236.87775225378158</c:v>
                </c:pt>
                <c:pt idx="413">
                  <c:v>-272.09781403932834</c:v>
                </c:pt>
                <c:pt idx="414">
                  <c:v>-420.77521447352569</c:v>
                </c:pt>
                <c:pt idx="415">
                  <c:v>-186.54289276749915</c:v>
                </c:pt>
                <c:pt idx="416">
                  <c:v>21.039519421265595</c:v>
                </c:pt>
                <c:pt idx="417">
                  <c:v>-137.2951118628028</c:v>
                </c:pt>
                <c:pt idx="418">
                  <c:v>-103.10192905707504</c:v>
                </c:pt>
                <c:pt idx="419">
                  <c:v>-322.67990677265232</c:v>
                </c:pt>
                <c:pt idx="420">
                  <c:v>265.93776328359036</c:v>
                </c:pt>
                <c:pt idx="421">
                  <c:v>-351.4952188424287</c:v>
                </c:pt>
                <c:pt idx="422">
                  <c:v>342.60916468902951</c:v>
                </c:pt>
                <c:pt idx="423">
                  <c:v>268.04641307848249</c:v>
                </c:pt>
                <c:pt idx="424">
                  <c:v>-100.01327774782749</c:v>
                </c:pt>
                <c:pt idx="425">
                  <c:v>-254.23346505158889</c:v>
                </c:pt>
                <c:pt idx="426">
                  <c:v>-254.09573749145062</c:v>
                </c:pt>
                <c:pt idx="427">
                  <c:v>66.349803063413106</c:v>
                </c:pt>
                <c:pt idx="428">
                  <c:v>-228.55954999757148</c:v>
                </c:pt>
                <c:pt idx="429">
                  <c:v>150.28581871421727</c:v>
                </c:pt>
                <c:pt idx="430">
                  <c:v>452.25389467708646</c:v>
                </c:pt>
                <c:pt idx="431">
                  <c:v>-315.44129946736996</c:v>
                </c:pt>
                <c:pt idx="432">
                  <c:v>500.67825475493987</c:v>
                </c:pt>
                <c:pt idx="433">
                  <c:v>-417.53703541896573</c:v>
                </c:pt>
                <c:pt idx="434">
                  <c:v>-313.35546375959899</c:v>
                </c:pt>
                <c:pt idx="435">
                  <c:v>-257.43780324204317</c:v>
                </c:pt>
                <c:pt idx="436">
                  <c:v>173.60333967682163</c:v>
                </c:pt>
                <c:pt idx="437">
                  <c:v>-7.3159674451960655</c:v>
                </c:pt>
                <c:pt idx="438">
                  <c:v>-360.78593454114559</c:v>
                </c:pt>
                <c:pt idx="439">
                  <c:v>-227.2979687238911</c:v>
                </c:pt>
                <c:pt idx="440">
                  <c:v>38.974069979999967</c:v>
                </c:pt>
                <c:pt idx="441">
                  <c:v>-301.78259763719313</c:v>
                </c:pt>
                <c:pt idx="442">
                  <c:v>-119.53457830486548</c:v>
                </c:pt>
                <c:pt idx="443">
                  <c:v>-119.53457830486548</c:v>
                </c:pt>
                <c:pt idx="444">
                  <c:v>-256.16799803682363</c:v>
                </c:pt>
                <c:pt idx="445">
                  <c:v>-116.66728945751646</c:v>
                </c:pt>
                <c:pt idx="446">
                  <c:v>-230.70535517088331</c:v>
                </c:pt>
                <c:pt idx="447">
                  <c:v>-84.527384613116851</c:v>
                </c:pt>
                <c:pt idx="448">
                  <c:v>55.539700234313273</c:v>
                </c:pt>
                <c:pt idx="449">
                  <c:v>-273.00147707670817</c:v>
                </c:pt>
                <c:pt idx="450">
                  <c:v>66.349803063413106</c:v>
                </c:pt>
                <c:pt idx="451">
                  <c:v>-280.38615634441226</c:v>
                </c:pt>
                <c:pt idx="452">
                  <c:v>-339.49865838369385</c:v>
                </c:pt>
                <c:pt idx="453">
                  <c:v>-69.411313994040597</c:v>
                </c:pt>
                <c:pt idx="454">
                  <c:v>73.062617258223355</c:v>
                </c:pt>
                <c:pt idx="455">
                  <c:v>98.789005165231856</c:v>
                </c:pt>
                <c:pt idx="456">
                  <c:v>-242.18382549972179</c:v>
                </c:pt>
                <c:pt idx="457">
                  <c:v>546.94451627786236</c:v>
                </c:pt>
                <c:pt idx="458">
                  <c:v>18.753694653189825</c:v>
                </c:pt>
                <c:pt idx="459">
                  <c:v>275.30559267134902</c:v>
                </c:pt>
                <c:pt idx="460">
                  <c:v>-22.64163607167626</c:v>
                </c:pt>
                <c:pt idx="461">
                  <c:v>-231.24467567549567</c:v>
                </c:pt>
                <c:pt idx="462">
                  <c:v>1129.4771701378531</c:v>
                </c:pt>
                <c:pt idx="463">
                  <c:v>198.26488236162771</c:v>
                </c:pt>
                <c:pt idx="464">
                  <c:v>885.79826391620509</c:v>
                </c:pt>
                <c:pt idx="465">
                  <c:v>1012.7510159279511</c:v>
                </c:pt>
                <c:pt idx="466">
                  <c:v>-205.44365009078913</c:v>
                </c:pt>
                <c:pt idx="467">
                  <c:v>-117.23785231243249</c:v>
                </c:pt>
                <c:pt idx="468">
                  <c:v>-339.51425987817504</c:v>
                </c:pt>
                <c:pt idx="469">
                  <c:v>-91.844655700991439</c:v>
                </c:pt>
                <c:pt idx="470">
                  <c:v>-234.67052663188338</c:v>
                </c:pt>
                <c:pt idx="471">
                  <c:v>-346.93047859788123</c:v>
                </c:pt>
                <c:pt idx="472">
                  <c:v>-369.9390594386258</c:v>
                </c:pt>
                <c:pt idx="473">
                  <c:v>-314.1058846730291</c:v>
                </c:pt>
                <c:pt idx="474">
                  <c:v>-339.49865838369385</c:v>
                </c:pt>
                <c:pt idx="475">
                  <c:v>-157.38336616310932</c:v>
                </c:pt>
                <c:pt idx="476">
                  <c:v>78.397506225975349</c:v>
                </c:pt>
                <c:pt idx="477">
                  <c:v>-373.34160497913865</c:v>
                </c:pt>
                <c:pt idx="478">
                  <c:v>-310.73198092085522</c:v>
                </c:pt>
                <c:pt idx="479">
                  <c:v>128.38741605152529</c:v>
                </c:pt>
                <c:pt idx="480">
                  <c:v>-7.3159674451960655</c:v>
                </c:pt>
                <c:pt idx="481">
                  <c:v>-408.6343293890717</c:v>
                </c:pt>
                <c:pt idx="482">
                  <c:v>-39.17638649792201</c:v>
                </c:pt>
                <c:pt idx="483">
                  <c:v>402.72210256262201</c:v>
                </c:pt>
                <c:pt idx="484">
                  <c:v>-262.35058813489707</c:v>
                </c:pt>
                <c:pt idx="485">
                  <c:v>-31.02014994030128</c:v>
                </c:pt>
                <c:pt idx="486">
                  <c:v>-258.02984827392413</c:v>
                </c:pt>
                <c:pt idx="487">
                  <c:v>934.74209454144454</c:v>
                </c:pt>
                <c:pt idx="488">
                  <c:v>444.6281257257171</c:v>
                </c:pt>
                <c:pt idx="489">
                  <c:v>31.211931933097048</c:v>
                </c:pt>
                <c:pt idx="490">
                  <c:v>-405.08470424255097</c:v>
                </c:pt>
                <c:pt idx="491">
                  <c:v>65.020145353872635</c:v>
                </c:pt>
                <c:pt idx="492">
                  <c:v>-377.2725413716131</c:v>
                </c:pt>
                <c:pt idx="493">
                  <c:v>171.89500516523185</c:v>
                </c:pt>
                <c:pt idx="494">
                  <c:v>-258.02984827392413</c:v>
                </c:pt>
                <c:pt idx="495">
                  <c:v>-18.499954755298859</c:v>
                </c:pt>
                <c:pt idx="496">
                  <c:v>-149.37406420156913</c:v>
                </c:pt>
                <c:pt idx="497">
                  <c:v>-399.79002713669695</c:v>
                </c:pt>
                <c:pt idx="498">
                  <c:v>-231.24467567549567</c:v>
                </c:pt>
                <c:pt idx="499">
                  <c:v>217.26659859067377</c:v>
                </c:pt>
                <c:pt idx="500">
                  <c:v>87.754896262415741</c:v>
                </c:pt>
                <c:pt idx="501">
                  <c:v>-267.9140964784076</c:v>
                </c:pt>
                <c:pt idx="502">
                  <c:v>252.55054985333823</c:v>
                </c:pt>
                <c:pt idx="503">
                  <c:v>-397.17369177120099</c:v>
                </c:pt>
                <c:pt idx="504">
                  <c:v>-254.23346505158889</c:v>
                </c:pt>
                <c:pt idx="505">
                  <c:v>-394.26366174562884</c:v>
                </c:pt>
                <c:pt idx="506">
                  <c:v>82.82013540601065</c:v>
                </c:pt>
                <c:pt idx="507">
                  <c:v>1441.3008031323775</c:v>
                </c:pt>
                <c:pt idx="508">
                  <c:v>-117.56091764771293</c:v>
                </c:pt>
                <c:pt idx="509">
                  <c:v>-376.7479310540682</c:v>
                </c:pt>
                <c:pt idx="510">
                  <c:v>141.01344605183704</c:v>
                </c:pt>
                <c:pt idx="511">
                  <c:v>-140.76710472478007</c:v>
                </c:pt>
                <c:pt idx="512">
                  <c:v>96.74703856470444</c:v>
                </c:pt>
                <c:pt idx="513">
                  <c:v>-218.2326325777812</c:v>
                </c:pt>
                <c:pt idx="514">
                  <c:v>180.98918527612125</c:v>
                </c:pt>
                <c:pt idx="515">
                  <c:v>-141.76901338665198</c:v>
                </c:pt>
                <c:pt idx="516">
                  <c:v>-265.78304886803494</c:v>
                </c:pt>
                <c:pt idx="517">
                  <c:v>-312.08902050872069</c:v>
                </c:pt>
                <c:pt idx="518">
                  <c:v>-232.48495245767026</c:v>
                </c:pt>
                <c:pt idx="519">
                  <c:v>-154.22075366027821</c:v>
                </c:pt>
                <c:pt idx="520">
                  <c:v>239.52063196471585</c:v>
                </c:pt>
                <c:pt idx="521">
                  <c:v>-317.54232246277866</c:v>
                </c:pt>
                <c:pt idx="522">
                  <c:v>-340.08809174055466</c:v>
                </c:pt>
                <c:pt idx="523">
                  <c:v>566.54558321957347</c:v>
                </c:pt>
                <c:pt idx="524">
                  <c:v>-301.2059375914688</c:v>
                </c:pt>
                <c:pt idx="525">
                  <c:v>-343.67777766282489</c:v>
                </c:pt>
                <c:pt idx="526">
                  <c:v>152.45094418041185</c:v>
                </c:pt>
                <c:pt idx="527">
                  <c:v>-127.54953494871904</c:v>
                </c:pt>
                <c:pt idx="528">
                  <c:v>-103.54284179519135</c:v>
                </c:pt>
                <c:pt idx="529">
                  <c:v>-69.647158572907188</c:v>
                </c:pt>
                <c:pt idx="530">
                  <c:v>35.518629960085889</c:v>
                </c:pt>
                <c:pt idx="531">
                  <c:v>-267.3246705766694</c:v>
                </c:pt>
                <c:pt idx="532">
                  <c:v>-207.23199119379393</c:v>
                </c:pt>
                <c:pt idx="533">
                  <c:v>-154.62920920418418</c:v>
                </c:pt>
                <c:pt idx="534">
                  <c:v>-108.75654754405207</c:v>
                </c:pt>
                <c:pt idx="535">
                  <c:v>-144.14175641627293</c:v>
                </c:pt>
                <c:pt idx="536">
                  <c:v>-35.783042846168769</c:v>
                </c:pt>
                <c:pt idx="537">
                  <c:v>-261.49298627678388</c:v>
                </c:pt>
                <c:pt idx="538">
                  <c:v>174.02590547072327</c:v>
                </c:pt>
                <c:pt idx="539">
                  <c:v>-314.85630558645931</c:v>
                </c:pt>
                <c:pt idx="540">
                  <c:v>86.215073629105461</c:v>
                </c:pt>
                <c:pt idx="541">
                  <c:v>-281.8980640132757</c:v>
                </c:pt>
                <c:pt idx="542">
                  <c:v>-139.33327994291483</c:v>
                </c:pt>
                <c:pt idx="543">
                  <c:v>-279.38157426884607</c:v>
                </c:pt>
                <c:pt idx="544">
                  <c:v>-306.55632788052873</c:v>
                </c:pt>
                <c:pt idx="545">
                  <c:v>253.64051215293694</c:v>
                </c:pt>
                <c:pt idx="546">
                  <c:v>-52.859132990689545</c:v>
                </c:pt>
                <c:pt idx="547">
                  <c:v>343.46870024113082</c:v>
                </c:pt>
                <c:pt idx="548">
                  <c:v>55.539700234313273</c:v>
                </c:pt>
                <c:pt idx="549">
                  <c:v>-199.76886606114778</c:v>
                </c:pt>
                <c:pt idx="550">
                  <c:v>-65.17601806450773</c:v>
                </c:pt>
                <c:pt idx="551">
                  <c:v>691.92700516523189</c:v>
                </c:pt>
                <c:pt idx="552">
                  <c:v>-198.3808745932069</c:v>
                </c:pt>
                <c:pt idx="553">
                  <c:v>69.431410250695137</c:v>
                </c:pt>
                <c:pt idx="554">
                  <c:v>252.55054985333823</c:v>
                </c:pt>
                <c:pt idx="555">
                  <c:v>-132.04651609585943</c:v>
                </c:pt>
                <c:pt idx="556">
                  <c:v>-382.77948835329124</c:v>
                </c:pt>
                <c:pt idx="557">
                  <c:v>-284.29746377954132</c:v>
                </c:pt>
                <c:pt idx="558">
                  <c:v>-360.2535654818488</c:v>
                </c:pt>
                <c:pt idx="559">
                  <c:v>772.43436969260802</c:v>
                </c:pt>
                <c:pt idx="560">
                  <c:v>-355.50466028777669</c:v>
                </c:pt>
                <c:pt idx="561">
                  <c:v>734.49976013389551</c:v>
                </c:pt>
                <c:pt idx="562">
                  <c:v>-282.07980850340766</c:v>
                </c:pt>
                <c:pt idx="563">
                  <c:v>-376.7479310540682</c:v>
                </c:pt>
                <c:pt idx="564">
                  <c:v>385.60438776417357</c:v>
                </c:pt>
                <c:pt idx="565">
                  <c:v>-105.00834631857072</c:v>
                </c:pt>
                <c:pt idx="566">
                  <c:v>336.17280831796006</c:v>
                </c:pt>
                <c:pt idx="567">
                  <c:v>-344.2757463532397</c:v>
                </c:pt>
                <c:pt idx="568">
                  <c:v>133.65122778783802</c:v>
                </c:pt>
                <c:pt idx="569">
                  <c:v>21.511005165231836</c:v>
                </c:pt>
                <c:pt idx="570">
                  <c:v>-97.525090686713952</c:v>
                </c:pt>
                <c:pt idx="571">
                  <c:v>664.83938913344389</c:v>
                </c:pt>
                <c:pt idx="572">
                  <c:v>248.78417344660778</c:v>
                </c:pt>
                <c:pt idx="573">
                  <c:v>2858.9571520426648</c:v>
                </c:pt>
                <c:pt idx="574">
                  <c:v>999.93677360406639</c:v>
                </c:pt>
                <c:pt idx="575">
                  <c:v>-194.47422115468169</c:v>
                </c:pt>
                <c:pt idx="576">
                  <c:v>817.65353714332878</c:v>
                </c:pt>
                <c:pt idx="577">
                  <c:v>-284.07299483476811</c:v>
                </c:pt>
                <c:pt idx="578">
                  <c:v>-4.3133534494513128</c:v>
                </c:pt>
                <c:pt idx="579">
                  <c:v>-242.53503576930288</c:v>
                </c:pt>
                <c:pt idx="580">
                  <c:v>-248.82330908700166</c:v>
                </c:pt>
                <c:pt idx="581">
                  <c:v>170.34873226833332</c:v>
                </c:pt>
                <c:pt idx="582">
                  <c:v>-180.8966747657505</c:v>
                </c:pt>
                <c:pt idx="583">
                  <c:v>379.72093939070851</c:v>
                </c:pt>
                <c:pt idx="584">
                  <c:v>-172.77088034816947</c:v>
                </c:pt>
                <c:pt idx="585">
                  <c:v>399.26350393049563</c:v>
                </c:pt>
                <c:pt idx="586">
                  <c:v>-370.50046658738643</c:v>
                </c:pt>
                <c:pt idx="587">
                  <c:v>17.144940360280543</c:v>
                </c:pt>
                <c:pt idx="588">
                  <c:v>-323.85486727336831</c:v>
                </c:pt>
                <c:pt idx="589">
                  <c:v>249.97863280665649</c:v>
                </c:pt>
                <c:pt idx="590">
                  <c:v>-380.45393272431465</c:v>
                </c:pt>
                <c:pt idx="591">
                  <c:v>-280.96658414690967</c:v>
                </c:pt>
                <c:pt idx="592">
                  <c:v>103.90147923576171</c:v>
                </c:pt>
                <c:pt idx="593">
                  <c:v>387.13189118020819</c:v>
                </c:pt>
                <c:pt idx="594">
                  <c:v>-263.81144812208976</c:v>
                </c:pt>
                <c:pt idx="595">
                  <c:v>-252.16465890587585</c:v>
                </c:pt>
                <c:pt idx="596">
                  <c:v>-131.70232645874313</c:v>
                </c:pt>
                <c:pt idx="597">
                  <c:v>-84.001299758869209</c:v>
                </c:pt>
                <c:pt idx="598">
                  <c:v>82.8027821549083</c:v>
                </c:pt>
                <c:pt idx="599">
                  <c:v>424.46088889986322</c:v>
                </c:pt>
                <c:pt idx="600">
                  <c:v>-5.6029983377992494</c:v>
                </c:pt>
                <c:pt idx="601">
                  <c:v>-52.486708293024662</c:v>
                </c:pt>
                <c:pt idx="602">
                  <c:v>-175.11996673787439</c:v>
                </c:pt>
                <c:pt idx="603">
                  <c:v>504.11641981165883</c:v>
                </c:pt>
                <c:pt idx="604">
                  <c:v>188.02071003792526</c:v>
                </c:pt>
                <c:pt idx="605">
                  <c:v>-326.95348528302571</c:v>
                </c:pt>
                <c:pt idx="606">
                  <c:v>-343.53939903840563</c:v>
                </c:pt>
                <c:pt idx="607">
                  <c:v>798.82400516523182</c:v>
                </c:pt>
                <c:pt idx="608">
                  <c:v>-188.00482252269092</c:v>
                </c:pt>
                <c:pt idx="609">
                  <c:v>-287.10474922755947</c:v>
                </c:pt>
                <c:pt idx="610">
                  <c:v>-163.85760699307463</c:v>
                </c:pt>
                <c:pt idx="611">
                  <c:v>17.144940360280543</c:v>
                </c:pt>
                <c:pt idx="612">
                  <c:v>-215.99698730086527</c:v>
                </c:pt>
                <c:pt idx="613">
                  <c:v>-131.23753533894103</c:v>
                </c:pt>
                <c:pt idx="614">
                  <c:v>391.1074604771257</c:v>
                </c:pt>
                <c:pt idx="615">
                  <c:v>-139.69624970578309</c:v>
                </c:pt>
                <c:pt idx="616">
                  <c:v>-336.34411889828431</c:v>
                </c:pt>
              </c:numCache>
            </c:numRef>
          </c:yVal>
          <c:smooth val="0"/>
          <c:extLst>
            <c:ext xmlns:c16="http://schemas.microsoft.com/office/drawing/2014/chart" uri="{C3380CC4-5D6E-409C-BE32-E72D297353CC}">
              <c16:uniqueId val="{00000004-0D20-4168-B570-A11491EA17AC}"/>
            </c:ext>
          </c:extLst>
        </c:ser>
        <c:dLbls>
          <c:showLegendKey val="0"/>
          <c:showVal val="0"/>
          <c:showCatName val="0"/>
          <c:showSerName val="0"/>
          <c:showPercent val="0"/>
          <c:showBubbleSize val="0"/>
        </c:dLbls>
        <c:axId val="2117418192"/>
        <c:axId val="2117399952"/>
      </c:scatterChart>
      <c:valAx>
        <c:axId val="2117418192"/>
        <c:scaling>
          <c:orientation val="minMax"/>
        </c:scaling>
        <c:delete val="0"/>
        <c:axPos val="b"/>
        <c:title>
          <c:tx>
            <c:rich>
              <a:bodyPr/>
              <a:lstStyle/>
              <a:p>
                <a:pPr>
                  <a:defRPr/>
                </a:pPr>
                <a:r>
                  <a:rPr lang="en-US"/>
                  <a:t>Profit</a:t>
                </a:r>
              </a:p>
            </c:rich>
          </c:tx>
          <c:overlay val="0"/>
        </c:title>
        <c:numFmt formatCode="General" sourceLinked="1"/>
        <c:majorTickMark val="out"/>
        <c:minorTickMark val="none"/>
        <c:tickLblPos val="nextTo"/>
        <c:crossAx val="2117399952"/>
        <c:crosses val="autoZero"/>
        <c:crossBetween val="midCat"/>
      </c:valAx>
      <c:valAx>
        <c:axId val="211739995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21174181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Profit Line Fit  Plot</a:t>
            </a:r>
          </a:p>
        </c:rich>
      </c:tx>
      <c:overlay val="0"/>
    </c:title>
    <c:autoTitleDeleted val="0"/>
    <c:plotArea>
      <c:layout/>
      <c:scatterChart>
        <c:scatterStyle val="lineMarker"/>
        <c:varyColors val="0"/>
        <c:ser>
          <c:idx val="0"/>
          <c:order val="0"/>
          <c:tx>
            <c:v>Sales</c:v>
          </c:tx>
          <c:spPr>
            <a:ln w="19050">
              <a:noFill/>
            </a:ln>
          </c:spPr>
          <c:xVal>
            <c:numRef>
              <c:f>DATA!$V$2:$V$618</c:f>
              <c:numCache>
                <c:formatCode>General</c:formatCode>
                <c:ptCount val="617"/>
                <c:pt idx="0">
                  <c:v>539.24639999999999</c:v>
                </c:pt>
                <c:pt idx="1">
                  <c:v>219.58199999999997</c:v>
                </c:pt>
                <c:pt idx="2">
                  <c:v>-143.43099999999998</c:v>
                </c:pt>
                <c:pt idx="3">
                  <c:v>-54.320399999999978</c:v>
                </c:pt>
                <c:pt idx="4">
                  <c:v>71.77200000000002</c:v>
                </c:pt>
                <c:pt idx="5">
                  <c:v>96.854399999999998</c:v>
                </c:pt>
                <c:pt idx="6">
                  <c:v>63.685999999999979</c:v>
                </c:pt>
                <c:pt idx="7">
                  <c:v>60.391999999999939</c:v>
                </c:pt>
                <c:pt idx="8">
                  <c:v>15.147000000000006</c:v>
                </c:pt>
                <c:pt idx="9">
                  <c:v>-12.196000000000005</c:v>
                </c:pt>
                <c:pt idx="10">
                  <c:v>12.177999999999983</c:v>
                </c:pt>
                <c:pt idx="11">
                  <c:v>-29.252400000000009</c:v>
                </c:pt>
                <c:pt idx="12">
                  <c:v>-66.391599999999983</c:v>
                </c:pt>
                <c:pt idx="13">
                  <c:v>-8.5794000000000779</c:v>
                </c:pt>
                <c:pt idx="14">
                  <c:v>40.472999999999999</c:v>
                </c:pt>
                <c:pt idx="15">
                  <c:v>70.196000000000026</c:v>
                </c:pt>
                <c:pt idx="16">
                  <c:v>-56.995999999999981</c:v>
                </c:pt>
                <c:pt idx="17">
                  <c:v>145.06959999999992</c:v>
                </c:pt>
                <c:pt idx="18">
                  <c:v>39.923399999999994</c:v>
                </c:pt>
                <c:pt idx="19">
                  <c:v>12.106799999999993</c:v>
                </c:pt>
                <c:pt idx="20">
                  <c:v>83.709599999999966</c:v>
                </c:pt>
                <c:pt idx="21">
                  <c:v>54.17639999999993</c:v>
                </c:pt>
                <c:pt idx="22">
                  <c:v>21.835199999999986</c:v>
                </c:pt>
                <c:pt idx="23">
                  <c:v>-1.0196000000000005</c:v>
                </c:pt>
                <c:pt idx="24">
                  <c:v>260.61120000000017</c:v>
                </c:pt>
                <c:pt idx="25">
                  <c:v>-6.5490000000000492</c:v>
                </c:pt>
                <c:pt idx="26">
                  <c:v>-4.4969999999999999</c:v>
                </c:pt>
                <c:pt idx="27">
                  <c:v>-28.686199999999999</c:v>
                </c:pt>
                <c:pt idx="28">
                  <c:v>98.480200000000082</c:v>
                </c:pt>
                <c:pt idx="29">
                  <c:v>16.797200000000004</c:v>
                </c:pt>
                <c:pt idx="30">
                  <c:v>80.777199999999979</c:v>
                </c:pt>
                <c:pt idx="31">
                  <c:v>24.2012</c:v>
                </c:pt>
                <c:pt idx="32">
                  <c:v>168.47040000000004</c:v>
                </c:pt>
                <c:pt idx="33">
                  <c:v>-69.311999999999898</c:v>
                </c:pt>
                <c:pt idx="34">
                  <c:v>420.58800000000019</c:v>
                </c:pt>
                <c:pt idx="35">
                  <c:v>0</c:v>
                </c:pt>
                <c:pt idx="36">
                  <c:v>140.39599999999993</c:v>
                </c:pt>
                <c:pt idx="37">
                  <c:v>-29.116799999999955</c:v>
                </c:pt>
                <c:pt idx="38">
                  <c:v>6.4784000000000042</c:v>
                </c:pt>
                <c:pt idx="39">
                  <c:v>-15.146999999999991</c:v>
                </c:pt>
                <c:pt idx="40">
                  <c:v>-86.058600000000013</c:v>
                </c:pt>
                <c:pt idx="41">
                  <c:v>43.675200000000018</c:v>
                </c:pt>
                <c:pt idx="42">
                  <c:v>-14.870399999999961</c:v>
                </c:pt>
                <c:pt idx="43">
                  <c:v>-20.784600000000012</c:v>
                </c:pt>
                <c:pt idx="44">
                  <c:v>-12.84900000000016</c:v>
                </c:pt>
                <c:pt idx="45">
                  <c:v>59.481600000000014</c:v>
                </c:pt>
                <c:pt idx="46">
                  <c:v>25.474399999999999</c:v>
                </c:pt>
                <c:pt idx="47">
                  <c:v>-20.245000000000008</c:v>
                </c:pt>
                <c:pt idx="48">
                  <c:v>-15.418800000000203</c:v>
                </c:pt>
                <c:pt idx="49">
                  <c:v>43.223399999999984</c:v>
                </c:pt>
                <c:pt idx="50">
                  <c:v>-28.49799999999999</c:v>
                </c:pt>
                <c:pt idx="51">
                  <c:v>6.8388000000000009</c:v>
                </c:pt>
                <c:pt idx="52">
                  <c:v>17.098099999999988</c:v>
                </c:pt>
                <c:pt idx="53">
                  <c:v>35.097300000000004</c:v>
                </c:pt>
                <c:pt idx="54">
                  <c:v>-2.6997000000000355</c:v>
                </c:pt>
                <c:pt idx="55">
                  <c:v>15.222499999999997</c:v>
                </c:pt>
                <c:pt idx="56">
                  <c:v>32.097999999999971</c:v>
                </c:pt>
                <c:pt idx="57">
                  <c:v>7.0980000000000061</c:v>
                </c:pt>
                <c:pt idx="58">
                  <c:v>25.897999999999982</c:v>
                </c:pt>
                <c:pt idx="59">
                  <c:v>176.80260000000001</c:v>
                </c:pt>
                <c:pt idx="60">
                  <c:v>-63.376499999999965</c:v>
                </c:pt>
                <c:pt idx="61">
                  <c:v>-136.48950000000002</c:v>
                </c:pt>
                <c:pt idx="62">
                  <c:v>-2.6997000000000355</c:v>
                </c:pt>
                <c:pt idx="63">
                  <c:v>553.39019999999982</c:v>
                </c:pt>
                <c:pt idx="64">
                  <c:v>146.38799999999998</c:v>
                </c:pt>
                <c:pt idx="65">
                  <c:v>1.3097999999999956</c:v>
                </c:pt>
                <c:pt idx="66">
                  <c:v>-15.222500000000011</c:v>
                </c:pt>
                <c:pt idx="67">
                  <c:v>-124.431</c:v>
                </c:pt>
                <c:pt idx="68">
                  <c:v>60.391999999999967</c:v>
                </c:pt>
                <c:pt idx="69">
                  <c:v>-13.432999999999993</c:v>
                </c:pt>
                <c:pt idx="70">
                  <c:v>-24.397999999999911</c:v>
                </c:pt>
                <c:pt idx="71">
                  <c:v>-47.871600000000001</c:v>
                </c:pt>
                <c:pt idx="72">
                  <c:v>-114.39120000000003</c:v>
                </c:pt>
                <c:pt idx="73">
                  <c:v>-38.215799999999973</c:v>
                </c:pt>
                <c:pt idx="74">
                  <c:v>267.66720000000009</c:v>
                </c:pt>
                <c:pt idx="75">
                  <c:v>30.444999999999993</c:v>
                </c:pt>
                <c:pt idx="76">
                  <c:v>13.317599999999985</c:v>
                </c:pt>
                <c:pt idx="77">
                  <c:v>52.376399999999961</c:v>
                </c:pt>
                <c:pt idx="78">
                  <c:v>0</c:v>
                </c:pt>
                <c:pt idx="79">
                  <c:v>5.1960000000000015</c:v>
                </c:pt>
                <c:pt idx="80">
                  <c:v>-119.23120000000003</c:v>
                </c:pt>
                <c:pt idx="81">
                  <c:v>13.437199999999986</c:v>
                </c:pt>
                <c:pt idx="82">
                  <c:v>-8.5794000000000779</c:v>
                </c:pt>
                <c:pt idx="83">
                  <c:v>10.960199999999993</c:v>
                </c:pt>
                <c:pt idx="84">
                  <c:v>19.435200000000009</c:v>
                </c:pt>
                <c:pt idx="85">
                  <c:v>33.215599999999995</c:v>
                </c:pt>
                <c:pt idx="86">
                  <c:v>378.274</c:v>
                </c:pt>
                <c:pt idx="87">
                  <c:v>0</c:v>
                </c:pt>
                <c:pt idx="88">
                  <c:v>35.097300000000004</c:v>
                </c:pt>
                <c:pt idx="89">
                  <c:v>-36.213599999999985</c:v>
                </c:pt>
                <c:pt idx="90">
                  <c:v>18.176399999999973</c:v>
                </c:pt>
                <c:pt idx="91">
                  <c:v>45.555000000000007</c:v>
                </c:pt>
                <c:pt idx="92">
                  <c:v>-110.02320000000003</c:v>
                </c:pt>
                <c:pt idx="93">
                  <c:v>-20.784600000000012</c:v>
                </c:pt>
                <c:pt idx="94">
                  <c:v>-29.007299999999994</c:v>
                </c:pt>
                <c:pt idx="95">
                  <c:v>-93.472400000000022</c:v>
                </c:pt>
                <c:pt idx="96">
                  <c:v>12.805799999999994</c:v>
                </c:pt>
                <c:pt idx="97">
                  <c:v>-35.513599999999997</c:v>
                </c:pt>
                <c:pt idx="98">
                  <c:v>0</c:v>
                </c:pt>
                <c:pt idx="99">
                  <c:v>-10.918799999999983</c:v>
                </c:pt>
                <c:pt idx="100">
                  <c:v>-38.211600000000033</c:v>
                </c:pt>
                <c:pt idx="101">
                  <c:v>88.725000000000023</c:v>
                </c:pt>
                <c:pt idx="102">
                  <c:v>-14.638799999999947</c:v>
                </c:pt>
                <c:pt idx="103">
                  <c:v>45.293999999999954</c:v>
                </c:pt>
                <c:pt idx="104">
                  <c:v>25.874999999999972</c:v>
                </c:pt>
                <c:pt idx="105">
                  <c:v>4.8391999999999911</c:v>
                </c:pt>
                <c:pt idx="106">
                  <c:v>313.26239999999967</c:v>
                </c:pt>
                <c:pt idx="107">
                  <c:v>0</c:v>
                </c:pt>
                <c:pt idx="108">
                  <c:v>115.5528</c:v>
                </c:pt>
                <c:pt idx="109">
                  <c:v>-12.147999999999996</c:v>
                </c:pt>
                <c:pt idx="110">
                  <c:v>-73.054800000000071</c:v>
                </c:pt>
                <c:pt idx="111">
                  <c:v>36.473600000000005</c:v>
                </c:pt>
                <c:pt idx="112">
                  <c:v>-28.274400000000021</c:v>
                </c:pt>
                <c:pt idx="113">
                  <c:v>0</c:v>
                </c:pt>
                <c:pt idx="114">
                  <c:v>-75.191999999999979</c:v>
                </c:pt>
                <c:pt idx="115">
                  <c:v>-1.217800000000004</c:v>
                </c:pt>
                <c:pt idx="116">
                  <c:v>-17.744999999999976</c:v>
                </c:pt>
                <c:pt idx="117">
                  <c:v>-25.477199999999982</c:v>
                </c:pt>
                <c:pt idx="118">
                  <c:v>-58.504800000000017</c:v>
                </c:pt>
                <c:pt idx="119">
                  <c:v>-26.635199999999998</c:v>
                </c:pt>
                <c:pt idx="120">
                  <c:v>38.870400000000018</c:v>
                </c:pt>
                <c:pt idx="121">
                  <c:v>-93.989999999999952</c:v>
                </c:pt>
                <c:pt idx="122">
                  <c:v>383.93099999999993</c:v>
                </c:pt>
                <c:pt idx="123">
                  <c:v>13.588199999999986</c:v>
                </c:pt>
                <c:pt idx="124">
                  <c:v>-8.5794000000000779</c:v>
                </c:pt>
                <c:pt idx="125">
                  <c:v>-59.835600000000042</c:v>
                </c:pt>
                <c:pt idx="126">
                  <c:v>0</c:v>
                </c:pt>
                <c:pt idx="127">
                  <c:v>-9.1601999999999961</c:v>
                </c:pt>
                <c:pt idx="128">
                  <c:v>-9.1601999999999961</c:v>
                </c:pt>
                <c:pt idx="129">
                  <c:v>23.027999999999992</c:v>
                </c:pt>
                <c:pt idx="130">
                  <c:v>-93.472400000000022</c:v>
                </c:pt>
                <c:pt idx="131">
                  <c:v>47.660399999999967</c:v>
                </c:pt>
                <c:pt idx="132">
                  <c:v>102.95279999999988</c:v>
                </c:pt>
                <c:pt idx="133">
                  <c:v>49.715999999999966</c:v>
                </c:pt>
                <c:pt idx="134">
                  <c:v>-11.51760000000003</c:v>
                </c:pt>
                <c:pt idx="135">
                  <c:v>6.3935999999999957</c:v>
                </c:pt>
                <c:pt idx="136">
                  <c:v>15.147000000000004</c:v>
                </c:pt>
                <c:pt idx="137">
                  <c:v>17.466000000000008</c:v>
                </c:pt>
                <c:pt idx="138">
                  <c:v>2.3093999999999895</c:v>
                </c:pt>
                <c:pt idx="139">
                  <c:v>373.77899999999983</c:v>
                </c:pt>
                <c:pt idx="140">
                  <c:v>-25.474400000000017</c:v>
                </c:pt>
                <c:pt idx="141">
                  <c:v>-2.5698000000000292</c:v>
                </c:pt>
                <c:pt idx="142">
                  <c:v>14.690199999999997</c:v>
                </c:pt>
                <c:pt idx="143">
                  <c:v>151.47000000000003</c:v>
                </c:pt>
                <c:pt idx="144">
                  <c:v>84.501999999999953</c:v>
                </c:pt>
                <c:pt idx="145">
                  <c:v>89.222400000000022</c:v>
                </c:pt>
                <c:pt idx="146">
                  <c:v>77.624999999999972</c:v>
                </c:pt>
                <c:pt idx="147">
                  <c:v>87.28419999999997</c:v>
                </c:pt>
                <c:pt idx="148">
                  <c:v>314.03840000000002</c:v>
                </c:pt>
                <c:pt idx="149">
                  <c:v>585.55199999999991</c:v>
                </c:pt>
                <c:pt idx="150">
                  <c:v>-9.0929999999999964</c:v>
                </c:pt>
                <c:pt idx="151">
                  <c:v>54.400800000000004</c:v>
                </c:pt>
                <c:pt idx="152">
                  <c:v>-63.376499999999965</c:v>
                </c:pt>
                <c:pt idx="153">
                  <c:v>-19.338199999999993</c:v>
                </c:pt>
                <c:pt idx="154">
                  <c:v>2.8392000000000017</c:v>
                </c:pt>
                <c:pt idx="155">
                  <c:v>112.78800000000001</c:v>
                </c:pt>
                <c:pt idx="156">
                  <c:v>-59.835600000000042</c:v>
                </c:pt>
                <c:pt idx="157">
                  <c:v>51.476399999999941</c:v>
                </c:pt>
                <c:pt idx="158">
                  <c:v>0</c:v>
                </c:pt>
                <c:pt idx="159">
                  <c:v>68.001000000000033</c:v>
                </c:pt>
                <c:pt idx="160">
                  <c:v>-22.138200000000012</c:v>
                </c:pt>
                <c:pt idx="161">
                  <c:v>54.352799999999945</c:v>
                </c:pt>
                <c:pt idx="162">
                  <c:v>148.70400000000006</c:v>
                </c:pt>
                <c:pt idx="163">
                  <c:v>-1.217800000000004</c:v>
                </c:pt>
                <c:pt idx="164">
                  <c:v>-108.26620000000001</c:v>
                </c:pt>
                <c:pt idx="165">
                  <c:v>746.40779999999972</c:v>
                </c:pt>
                <c:pt idx="166">
                  <c:v>-77.333000000000013</c:v>
                </c:pt>
                <c:pt idx="167">
                  <c:v>-24.858000000000175</c:v>
                </c:pt>
                <c:pt idx="168">
                  <c:v>-6.0890000000000057</c:v>
                </c:pt>
                <c:pt idx="169">
                  <c:v>-5.5240000000000293</c:v>
                </c:pt>
                <c:pt idx="170">
                  <c:v>81.264599999999916</c:v>
                </c:pt>
                <c:pt idx="171">
                  <c:v>-6.0980000000000025</c:v>
                </c:pt>
                <c:pt idx="172">
                  <c:v>173.32919999999999</c:v>
                </c:pt>
                <c:pt idx="173">
                  <c:v>21.259</c:v>
                </c:pt>
                <c:pt idx="174">
                  <c:v>48.795999999999978</c:v>
                </c:pt>
                <c:pt idx="175">
                  <c:v>-24.842999999999961</c:v>
                </c:pt>
                <c:pt idx="176">
                  <c:v>-36.441000000000031</c:v>
                </c:pt>
                <c:pt idx="177">
                  <c:v>-11.337199999999939</c:v>
                </c:pt>
                <c:pt idx="178">
                  <c:v>-12.147000000000009</c:v>
                </c:pt>
                <c:pt idx="179">
                  <c:v>18.327599999999997</c:v>
                </c:pt>
                <c:pt idx="180">
                  <c:v>36.3018</c:v>
                </c:pt>
                <c:pt idx="181">
                  <c:v>9.9651999999999994</c:v>
                </c:pt>
                <c:pt idx="182">
                  <c:v>6.0740000000000016</c:v>
                </c:pt>
                <c:pt idx="183">
                  <c:v>-35.513599999999997</c:v>
                </c:pt>
                <c:pt idx="184">
                  <c:v>-630.88200000000006</c:v>
                </c:pt>
                <c:pt idx="185">
                  <c:v>-2.1312000000000033</c:v>
                </c:pt>
                <c:pt idx="186">
                  <c:v>227.20500000000004</c:v>
                </c:pt>
                <c:pt idx="187">
                  <c:v>3.2392000000000074</c:v>
                </c:pt>
                <c:pt idx="188">
                  <c:v>71.77200000000002</c:v>
                </c:pt>
                <c:pt idx="189">
                  <c:v>35.490000000000009</c:v>
                </c:pt>
                <c:pt idx="190">
                  <c:v>240.29399999999995</c:v>
                </c:pt>
                <c:pt idx="191">
                  <c:v>-43.435200000000009</c:v>
                </c:pt>
                <c:pt idx="192">
                  <c:v>-31.843000000000018</c:v>
                </c:pt>
                <c:pt idx="193">
                  <c:v>-14.195999999999984</c:v>
                </c:pt>
                <c:pt idx="194">
                  <c:v>52.339199999999977</c:v>
                </c:pt>
                <c:pt idx="195">
                  <c:v>8.1881999999999877</c:v>
                </c:pt>
                <c:pt idx="196">
                  <c:v>-42.746999999999957</c:v>
                </c:pt>
                <c:pt idx="197">
                  <c:v>13.677600000000002</c:v>
                </c:pt>
                <c:pt idx="198">
                  <c:v>-110.02320000000003</c:v>
                </c:pt>
                <c:pt idx="199">
                  <c:v>-23.782199999999996</c:v>
                </c:pt>
                <c:pt idx="200">
                  <c:v>70.196000000000026</c:v>
                </c:pt>
                <c:pt idx="201">
                  <c:v>-163.57670000000005</c:v>
                </c:pt>
                <c:pt idx="202">
                  <c:v>770.35199999999986</c:v>
                </c:pt>
                <c:pt idx="203">
                  <c:v>125.24499999999995</c:v>
                </c:pt>
                <c:pt idx="204">
                  <c:v>-19.105800000000016</c:v>
                </c:pt>
                <c:pt idx="205">
                  <c:v>47.848000000000013</c:v>
                </c:pt>
                <c:pt idx="206">
                  <c:v>307.14479999999992</c:v>
                </c:pt>
                <c:pt idx="207">
                  <c:v>-3.2391999999999896</c:v>
                </c:pt>
                <c:pt idx="208">
                  <c:v>-29.152799999999992</c:v>
                </c:pt>
                <c:pt idx="209">
                  <c:v>4.1971999999999987</c:v>
                </c:pt>
                <c:pt idx="210">
                  <c:v>-18.117599999999996</c:v>
                </c:pt>
                <c:pt idx="211">
                  <c:v>31.015599999999978</c:v>
                </c:pt>
                <c:pt idx="212">
                  <c:v>143.62880000000001</c:v>
                </c:pt>
                <c:pt idx="213">
                  <c:v>20.733199999999997</c:v>
                </c:pt>
                <c:pt idx="214">
                  <c:v>-13.740299999999994</c:v>
                </c:pt>
                <c:pt idx="215">
                  <c:v>-5.1396000000000583</c:v>
                </c:pt>
                <c:pt idx="216">
                  <c:v>56.274400000000014</c:v>
                </c:pt>
                <c:pt idx="217">
                  <c:v>20.155800000000013</c:v>
                </c:pt>
                <c:pt idx="218">
                  <c:v>99.431999999999931</c:v>
                </c:pt>
                <c:pt idx="219">
                  <c:v>22.529599999999995</c:v>
                </c:pt>
                <c:pt idx="220">
                  <c:v>-39.636999999999993</c:v>
                </c:pt>
                <c:pt idx="221">
                  <c:v>52.376399999999961</c:v>
                </c:pt>
                <c:pt idx="222">
                  <c:v>-8.5416000000000025</c:v>
                </c:pt>
                <c:pt idx="223">
                  <c:v>51.829200000000014</c:v>
                </c:pt>
                <c:pt idx="224">
                  <c:v>-84.823200000000071</c:v>
                </c:pt>
                <c:pt idx="225">
                  <c:v>64.756799999999998</c:v>
                </c:pt>
                <c:pt idx="226">
                  <c:v>-17.035200000000003</c:v>
                </c:pt>
                <c:pt idx="227">
                  <c:v>-18.117599999999996</c:v>
                </c:pt>
                <c:pt idx="228">
                  <c:v>-28.274400000000021</c:v>
                </c:pt>
                <c:pt idx="229">
                  <c:v>43.840799999999973</c:v>
                </c:pt>
                <c:pt idx="230">
                  <c:v>244.24959999999999</c:v>
                </c:pt>
                <c:pt idx="231">
                  <c:v>169.18200000000004</c:v>
                </c:pt>
                <c:pt idx="232">
                  <c:v>21.837600000000023</c:v>
                </c:pt>
                <c:pt idx="233">
                  <c:v>38.970000000000006</c:v>
                </c:pt>
                <c:pt idx="234">
                  <c:v>-172.11720000000003</c:v>
                </c:pt>
                <c:pt idx="235">
                  <c:v>75.686000000000007</c:v>
                </c:pt>
                <c:pt idx="236">
                  <c:v>72.640799999999999</c:v>
                </c:pt>
                <c:pt idx="237">
                  <c:v>0</c:v>
                </c:pt>
                <c:pt idx="238">
                  <c:v>23.576399999999978</c:v>
                </c:pt>
                <c:pt idx="239">
                  <c:v>-6.5490000000000492</c:v>
                </c:pt>
                <c:pt idx="240">
                  <c:v>-73.819200000000052</c:v>
                </c:pt>
                <c:pt idx="241">
                  <c:v>81.173400000000001</c:v>
                </c:pt>
                <c:pt idx="242">
                  <c:v>-12.84900000000016</c:v>
                </c:pt>
                <c:pt idx="243">
                  <c:v>7.119599999999906</c:v>
                </c:pt>
                <c:pt idx="244">
                  <c:v>580.53939999999989</c:v>
                </c:pt>
                <c:pt idx="245">
                  <c:v>70.197999999999922</c:v>
                </c:pt>
                <c:pt idx="246">
                  <c:v>2.4597999999999871</c:v>
                </c:pt>
                <c:pt idx="247">
                  <c:v>-97.552800000000076</c:v>
                </c:pt>
                <c:pt idx="248">
                  <c:v>-14.407800000000009</c:v>
                </c:pt>
                <c:pt idx="249">
                  <c:v>28.137200000000007</c:v>
                </c:pt>
                <c:pt idx="250">
                  <c:v>168.47040000000004</c:v>
                </c:pt>
                <c:pt idx="251">
                  <c:v>102.95279999999988</c:v>
                </c:pt>
                <c:pt idx="252">
                  <c:v>56.324000000000012</c:v>
                </c:pt>
                <c:pt idx="253">
                  <c:v>43.464599999999905</c:v>
                </c:pt>
                <c:pt idx="254">
                  <c:v>8.8783999999999921</c:v>
                </c:pt>
                <c:pt idx="255">
                  <c:v>-14.558399999999978</c:v>
                </c:pt>
                <c:pt idx="256">
                  <c:v>-14.576399999999996</c:v>
                </c:pt>
                <c:pt idx="257">
                  <c:v>7.0489999999999498</c:v>
                </c:pt>
                <c:pt idx="258">
                  <c:v>25.245000000000019</c:v>
                </c:pt>
                <c:pt idx="259">
                  <c:v>422.51</c:v>
                </c:pt>
                <c:pt idx="260">
                  <c:v>-34.070400000000006</c:v>
                </c:pt>
                <c:pt idx="261">
                  <c:v>161.96739999999997</c:v>
                </c:pt>
                <c:pt idx="262">
                  <c:v>54.666000000000011</c:v>
                </c:pt>
                <c:pt idx="263">
                  <c:v>-12.839199999999977</c:v>
                </c:pt>
                <c:pt idx="264">
                  <c:v>0</c:v>
                </c:pt>
                <c:pt idx="265">
                  <c:v>-21.068600000000174</c:v>
                </c:pt>
                <c:pt idx="266">
                  <c:v>375.73500000000001</c:v>
                </c:pt>
                <c:pt idx="267">
                  <c:v>609.71569999999997</c:v>
                </c:pt>
                <c:pt idx="268">
                  <c:v>8.0990999999999875</c:v>
                </c:pt>
                <c:pt idx="269">
                  <c:v>18.176400000000008</c:v>
                </c:pt>
                <c:pt idx="270">
                  <c:v>-97.176000000000073</c:v>
                </c:pt>
                <c:pt idx="271">
                  <c:v>-35.36460000000001</c:v>
                </c:pt>
                <c:pt idx="272">
                  <c:v>23.924000000000007</c:v>
                </c:pt>
                <c:pt idx="273">
                  <c:v>8.5371999999999968</c:v>
                </c:pt>
                <c:pt idx="274">
                  <c:v>4.2293999999999699</c:v>
                </c:pt>
                <c:pt idx="275">
                  <c:v>-137.52900000000002</c:v>
                </c:pt>
                <c:pt idx="276">
                  <c:v>-20.784600000000012</c:v>
                </c:pt>
                <c:pt idx="277">
                  <c:v>45.348800000000011</c:v>
                </c:pt>
                <c:pt idx="278">
                  <c:v>77.035199999999975</c:v>
                </c:pt>
                <c:pt idx="279">
                  <c:v>8.8783999999999956</c:v>
                </c:pt>
                <c:pt idx="280">
                  <c:v>-99.621900000000068</c:v>
                </c:pt>
                <c:pt idx="281">
                  <c:v>50.097999999999985</c:v>
                </c:pt>
                <c:pt idx="282">
                  <c:v>100.19599999999997</c:v>
                </c:pt>
                <c:pt idx="283">
                  <c:v>294.67100000000005</c:v>
                </c:pt>
                <c:pt idx="284">
                  <c:v>2.8195999999999799</c:v>
                </c:pt>
                <c:pt idx="285">
                  <c:v>0</c:v>
                </c:pt>
                <c:pt idx="286">
                  <c:v>8.0945999999999998</c:v>
                </c:pt>
                <c:pt idx="287">
                  <c:v>-8.0784000000000198</c:v>
                </c:pt>
                <c:pt idx="288">
                  <c:v>14.124599999999999</c:v>
                </c:pt>
                <c:pt idx="289">
                  <c:v>-6.0196000000000538</c:v>
                </c:pt>
                <c:pt idx="290">
                  <c:v>0</c:v>
                </c:pt>
                <c:pt idx="291">
                  <c:v>11.264799999999997</c:v>
                </c:pt>
                <c:pt idx="292">
                  <c:v>-31.914400000000015</c:v>
                </c:pt>
                <c:pt idx="293">
                  <c:v>209.27399999999992</c:v>
                </c:pt>
                <c:pt idx="294">
                  <c:v>20.155800000000013</c:v>
                </c:pt>
                <c:pt idx="295">
                  <c:v>225.26400000000001</c:v>
                </c:pt>
                <c:pt idx="296">
                  <c:v>21.294000000000008</c:v>
                </c:pt>
                <c:pt idx="297">
                  <c:v>141.1644</c:v>
                </c:pt>
                <c:pt idx="298">
                  <c:v>-90.376199999999997</c:v>
                </c:pt>
                <c:pt idx="299">
                  <c:v>35.759999999999962</c:v>
                </c:pt>
                <c:pt idx="300">
                  <c:v>149.14799999999991</c:v>
                </c:pt>
                <c:pt idx="301">
                  <c:v>-13.677599999999998</c:v>
                </c:pt>
                <c:pt idx="302">
                  <c:v>50.490000000000009</c:v>
                </c:pt>
                <c:pt idx="303">
                  <c:v>-11.069100000000006</c:v>
                </c:pt>
                <c:pt idx="304">
                  <c:v>27.057799999999986</c:v>
                </c:pt>
                <c:pt idx="305">
                  <c:v>-15.245000000000005</c:v>
                </c:pt>
                <c:pt idx="306">
                  <c:v>-2.5647999999999982</c:v>
                </c:pt>
                <c:pt idx="307">
                  <c:v>-54.595799999999997</c:v>
                </c:pt>
                <c:pt idx="308">
                  <c:v>-10.283999999999992</c:v>
                </c:pt>
                <c:pt idx="309">
                  <c:v>88.552800000000005</c:v>
                </c:pt>
                <c:pt idx="310">
                  <c:v>52.511399999999981</c:v>
                </c:pt>
                <c:pt idx="311">
                  <c:v>-19.105800000000016</c:v>
                </c:pt>
                <c:pt idx="312">
                  <c:v>-68.1096</c:v>
                </c:pt>
                <c:pt idx="313">
                  <c:v>73.19399999999996</c:v>
                </c:pt>
                <c:pt idx="314">
                  <c:v>13.764599999999994</c:v>
                </c:pt>
                <c:pt idx="315">
                  <c:v>20.959199999999996</c:v>
                </c:pt>
                <c:pt idx="316">
                  <c:v>11.69100000000001</c:v>
                </c:pt>
                <c:pt idx="317">
                  <c:v>24.156800000000004</c:v>
                </c:pt>
                <c:pt idx="318">
                  <c:v>-46.399800000000013</c:v>
                </c:pt>
                <c:pt idx="319">
                  <c:v>-1.0656000000000017</c:v>
                </c:pt>
                <c:pt idx="320">
                  <c:v>-13.810000000000116</c:v>
                </c:pt>
                <c:pt idx="321">
                  <c:v>-9.717599999999976</c:v>
                </c:pt>
                <c:pt idx="322">
                  <c:v>178.79999999999998</c:v>
                </c:pt>
                <c:pt idx="323">
                  <c:v>-7.0979999999999919</c:v>
                </c:pt>
                <c:pt idx="324">
                  <c:v>145.2816</c:v>
                </c:pt>
                <c:pt idx="325">
                  <c:v>134.53020000000001</c:v>
                </c:pt>
                <c:pt idx="326">
                  <c:v>394.21199999999999</c:v>
                </c:pt>
                <c:pt idx="327">
                  <c:v>700.98000000000013</c:v>
                </c:pt>
                <c:pt idx="328">
                  <c:v>-258.50160000000011</c:v>
                </c:pt>
                <c:pt idx="329">
                  <c:v>112.78800000000001</c:v>
                </c:pt>
                <c:pt idx="330">
                  <c:v>-17.035200000000003</c:v>
                </c:pt>
                <c:pt idx="331">
                  <c:v>33.215599999999995</c:v>
                </c:pt>
                <c:pt idx="332">
                  <c:v>-178.84680000000006</c:v>
                </c:pt>
                <c:pt idx="333">
                  <c:v>105.29699999999988</c:v>
                </c:pt>
                <c:pt idx="334">
                  <c:v>292.77599999999995</c:v>
                </c:pt>
                <c:pt idx="335">
                  <c:v>13.972799999999999</c:v>
                </c:pt>
                <c:pt idx="336">
                  <c:v>25.552800000000005</c:v>
                </c:pt>
                <c:pt idx="337">
                  <c:v>72.640799999999999</c:v>
                </c:pt>
                <c:pt idx="338">
                  <c:v>149.14799999999991</c:v>
                </c:pt>
                <c:pt idx="339">
                  <c:v>-28.597800000000007</c:v>
                </c:pt>
                <c:pt idx="340">
                  <c:v>15.537199999999999</c:v>
                </c:pt>
                <c:pt idx="341">
                  <c:v>5.4800999999999966</c:v>
                </c:pt>
                <c:pt idx="342">
                  <c:v>266.45219999999989</c:v>
                </c:pt>
                <c:pt idx="343">
                  <c:v>251.20200000000003</c:v>
                </c:pt>
                <c:pt idx="344">
                  <c:v>-32.664599999999993</c:v>
                </c:pt>
                <c:pt idx="345">
                  <c:v>-19.258800000000008</c:v>
                </c:pt>
                <c:pt idx="346">
                  <c:v>-7.8588000000000022</c:v>
                </c:pt>
                <c:pt idx="347">
                  <c:v>52.974299999999992</c:v>
                </c:pt>
                <c:pt idx="348">
                  <c:v>292.77599999999995</c:v>
                </c:pt>
                <c:pt idx="349">
                  <c:v>150.29399999999998</c:v>
                </c:pt>
                <c:pt idx="350">
                  <c:v>121.98999999999992</c:v>
                </c:pt>
                <c:pt idx="351">
                  <c:v>-9.1109999999999971</c:v>
                </c:pt>
                <c:pt idx="352">
                  <c:v>-21.717600000000004</c:v>
                </c:pt>
                <c:pt idx="353">
                  <c:v>0</c:v>
                </c:pt>
                <c:pt idx="354">
                  <c:v>10.647000000000004</c:v>
                </c:pt>
                <c:pt idx="355">
                  <c:v>-23.576400000000007</c:v>
                </c:pt>
                <c:pt idx="356">
                  <c:v>146.38799999999998</c:v>
                </c:pt>
                <c:pt idx="357">
                  <c:v>136.66500000000002</c:v>
                </c:pt>
                <c:pt idx="358">
                  <c:v>38.437200000000004</c:v>
                </c:pt>
                <c:pt idx="359">
                  <c:v>48.470400000000012</c:v>
                </c:pt>
                <c:pt idx="360">
                  <c:v>-42.411600000000035</c:v>
                </c:pt>
                <c:pt idx="361">
                  <c:v>-36.176400000000001</c:v>
                </c:pt>
                <c:pt idx="362">
                  <c:v>86.870400000000004</c:v>
                </c:pt>
                <c:pt idx="363">
                  <c:v>62.782199999999975</c:v>
                </c:pt>
                <c:pt idx="364">
                  <c:v>-8.0980000000000167</c:v>
                </c:pt>
                <c:pt idx="365">
                  <c:v>-28.95679999999993</c:v>
                </c:pt>
                <c:pt idx="366">
                  <c:v>141.1644</c:v>
                </c:pt>
                <c:pt idx="367">
                  <c:v>43.784199999999984</c:v>
                </c:pt>
                <c:pt idx="368">
                  <c:v>-5.4882000000000062</c:v>
                </c:pt>
                <c:pt idx="369">
                  <c:v>-57.631200000000035</c:v>
                </c:pt>
                <c:pt idx="370">
                  <c:v>-9.1335000000000122</c:v>
                </c:pt>
                <c:pt idx="371">
                  <c:v>23.027999999999992</c:v>
                </c:pt>
                <c:pt idx="372">
                  <c:v>-5.4801000000000215</c:v>
                </c:pt>
                <c:pt idx="373">
                  <c:v>13.764599999999994</c:v>
                </c:pt>
                <c:pt idx="374">
                  <c:v>72.534400000000005</c:v>
                </c:pt>
                <c:pt idx="375">
                  <c:v>75.654799999999994</c:v>
                </c:pt>
                <c:pt idx="376">
                  <c:v>-51.983999999999924</c:v>
                </c:pt>
                <c:pt idx="377">
                  <c:v>-15.466600000000003</c:v>
                </c:pt>
                <c:pt idx="378">
                  <c:v>-23.782199999999996</c:v>
                </c:pt>
                <c:pt idx="379">
                  <c:v>-12.956799999999994</c:v>
                </c:pt>
                <c:pt idx="380">
                  <c:v>523.70519999999988</c:v>
                </c:pt>
                <c:pt idx="381">
                  <c:v>-46.736200000000011</c:v>
                </c:pt>
                <c:pt idx="382">
                  <c:v>148.70400000000006</c:v>
                </c:pt>
                <c:pt idx="383">
                  <c:v>-14.870399999999961</c:v>
                </c:pt>
                <c:pt idx="384">
                  <c:v>140.39599999999993</c:v>
                </c:pt>
                <c:pt idx="385">
                  <c:v>14.62239999999999</c:v>
                </c:pt>
                <c:pt idx="386">
                  <c:v>-22.138200000000012</c:v>
                </c:pt>
                <c:pt idx="387">
                  <c:v>177.42059999999998</c:v>
                </c:pt>
                <c:pt idx="388">
                  <c:v>150.38400000000001</c:v>
                </c:pt>
                <c:pt idx="389">
                  <c:v>-6.9282000000000039</c:v>
                </c:pt>
                <c:pt idx="390">
                  <c:v>481.46999999999991</c:v>
                </c:pt>
                <c:pt idx="391">
                  <c:v>-65.035200000000046</c:v>
                </c:pt>
                <c:pt idx="392">
                  <c:v>-13.588200000000001</c:v>
                </c:pt>
                <c:pt idx="393">
                  <c:v>35.759999999999962</c:v>
                </c:pt>
                <c:pt idx="394">
                  <c:v>32.633200000000016</c:v>
                </c:pt>
                <c:pt idx="395">
                  <c:v>60.5488</c:v>
                </c:pt>
                <c:pt idx="396">
                  <c:v>0</c:v>
                </c:pt>
                <c:pt idx="397">
                  <c:v>-4.858799999999988</c:v>
                </c:pt>
                <c:pt idx="398">
                  <c:v>189.40460000000002</c:v>
                </c:pt>
                <c:pt idx="399">
                  <c:v>-3.5996000000000521</c:v>
                </c:pt>
                <c:pt idx="400">
                  <c:v>-18.221999999999994</c:v>
                </c:pt>
                <c:pt idx="401">
                  <c:v>356.22500000000002</c:v>
                </c:pt>
                <c:pt idx="402">
                  <c:v>-25.376400000000018</c:v>
                </c:pt>
                <c:pt idx="403">
                  <c:v>-42.89670000000001</c:v>
                </c:pt>
                <c:pt idx="404">
                  <c:v>10.098000000000006</c:v>
                </c:pt>
                <c:pt idx="405">
                  <c:v>210.59399999999977</c:v>
                </c:pt>
                <c:pt idx="406">
                  <c:v>42.117600000000039</c:v>
                </c:pt>
                <c:pt idx="407">
                  <c:v>16.797200000000004</c:v>
                </c:pt>
                <c:pt idx="408">
                  <c:v>27.088199999999965</c:v>
                </c:pt>
                <c:pt idx="409">
                  <c:v>10.647000000000006</c:v>
                </c:pt>
                <c:pt idx="410">
                  <c:v>-109.58220000000011</c:v>
                </c:pt>
                <c:pt idx="411">
                  <c:v>-34.917600000000022</c:v>
                </c:pt>
                <c:pt idx="412">
                  <c:v>119.19999999999999</c:v>
                </c:pt>
                <c:pt idx="413">
                  <c:v>-18.454800000000013</c:v>
                </c:pt>
                <c:pt idx="414">
                  <c:v>7.4591999999999992</c:v>
                </c:pt>
                <c:pt idx="415">
                  <c:v>26.874400000000023</c:v>
                </c:pt>
                <c:pt idx="416">
                  <c:v>423.00849999999997</c:v>
                </c:pt>
                <c:pt idx="417">
                  <c:v>38.379999999999981</c:v>
                </c:pt>
                <c:pt idx="418">
                  <c:v>306.48939999999988</c:v>
                </c:pt>
                <c:pt idx="419">
                  <c:v>16.440299999999986</c:v>
                </c:pt>
                <c:pt idx="420">
                  <c:v>-72.039000000000044</c:v>
                </c:pt>
                <c:pt idx="421">
                  <c:v>10.2592</c:v>
                </c:pt>
                <c:pt idx="422">
                  <c:v>101.38319999999999</c:v>
                </c:pt>
                <c:pt idx="423">
                  <c:v>-56.343000000000018</c:v>
                </c:pt>
                <c:pt idx="424">
                  <c:v>225.26400000000001</c:v>
                </c:pt>
                <c:pt idx="425">
                  <c:v>23.027999999999992</c:v>
                </c:pt>
                <c:pt idx="426">
                  <c:v>81.173400000000001</c:v>
                </c:pt>
                <c:pt idx="427">
                  <c:v>45.294000000000011</c:v>
                </c:pt>
                <c:pt idx="428">
                  <c:v>-30.933200000000006</c:v>
                </c:pt>
                <c:pt idx="429">
                  <c:v>42.588000000000022</c:v>
                </c:pt>
                <c:pt idx="430">
                  <c:v>-93.989999999999952</c:v>
                </c:pt>
                <c:pt idx="431">
                  <c:v>32.633199999999988</c:v>
                </c:pt>
                <c:pt idx="432">
                  <c:v>-36.176400000000001</c:v>
                </c:pt>
                <c:pt idx="433">
                  <c:v>9.1637999999999984</c:v>
                </c:pt>
                <c:pt idx="434">
                  <c:v>-7.0979999999999919</c:v>
                </c:pt>
                <c:pt idx="435">
                  <c:v>181.17599999999993</c:v>
                </c:pt>
                <c:pt idx="436">
                  <c:v>-92.799600000000027</c:v>
                </c:pt>
                <c:pt idx="437">
                  <c:v>-5.8346000000000231</c:v>
                </c:pt>
                <c:pt idx="438">
                  <c:v>47.0548</c:v>
                </c:pt>
                <c:pt idx="439">
                  <c:v>2.3093999999999895</c:v>
                </c:pt>
                <c:pt idx="440">
                  <c:v>394.26800000000003</c:v>
                </c:pt>
                <c:pt idx="441">
                  <c:v>60.391999999999967</c:v>
                </c:pt>
                <c:pt idx="442">
                  <c:v>-12.058799999999991</c:v>
                </c:pt>
                <c:pt idx="443">
                  <c:v>-12.058799999999991</c:v>
                </c:pt>
                <c:pt idx="444">
                  <c:v>29.152800000000013</c:v>
                </c:pt>
                <c:pt idx="445">
                  <c:v>29.880199999999981</c:v>
                </c:pt>
                <c:pt idx="446">
                  <c:v>68.333200000000005</c:v>
                </c:pt>
                <c:pt idx="447">
                  <c:v>8.0980000000000203</c:v>
                </c:pt>
                <c:pt idx="448">
                  <c:v>74.573999999999955</c:v>
                </c:pt>
                <c:pt idx="449">
                  <c:v>48.313600000000008</c:v>
                </c:pt>
                <c:pt idx="450">
                  <c:v>45.294000000000011</c:v>
                </c:pt>
                <c:pt idx="451">
                  <c:v>22.940999999999995</c:v>
                </c:pt>
                <c:pt idx="452">
                  <c:v>9.9651999999999994</c:v>
                </c:pt>
                <c:pt idx="453">
                  <c:v>-18.117599999999996</c:v>
                </c:pt>
                <c:pt idx="454">
                  <c:v>-77.333000000000013</c:v>
                </c:pt>
                <c:pt idx="455">
                  <c:v>0</c:v>
                </c:pt>
                <c:pt idx="456">
                  <c:v>-24.294000000000018</c:v>
                </c:pt>
                <c:pt idx="457">
                  <c:v>-96.11460000000011</c:v>
                </c:pt>
                <c:pt idx="458">
                  <c:v>-24.39200000000001</c:v>
                </c:pt>
                <c:pt idx="459">
                  <c:v>108.35279999999986</c:v>
                </c:pt>
                <c:pt idx="460">
                  <c:v>-24.842999999999961</c:v>
                </c:pt>
                <c:pt idx="461">
                  <c:v>18.11760000000001</c:v>
                </c:pt>
                <c:pt idx="462">
                  <c:v>-182.63700000000017</c:v>
                </c:pt>
                <c:pt idx="463">
                  <c:v>-39.952800000000025</c:v>
                </c:pt>
                <c:pt idx="464">
                  <c:v>-140.19599999999997</c:v>
                </c:pt>
                <c:pt idx="465">
                  <c:v>256.78399999999976</c:v>
                </c:pt>
                <c:pt idx="466">
                  <c:v>-12.196000000000005</c:v>
                </c:pt>
                <c:pt idx="467">
                  <c:v>80.78400000000002</c:v>
                </c:pt>
                <c:pt idx="468">
                  <c:v>13.852799999999981</c:v>
                </c:pt>
                <c:pt idx="469">
                  <c:v>87.350400000000036</c:v>
                </c:pt>
                <c:pt idx="470">
                  <c:v>-2.693600000000032</c:v>
                </c:pt>
                <c:pt idx="471">
                  <c:v>6.0740000000000016</c:v>
                </c:pt>
                <c:pt idx="472">
                  <c:v>9.1763999999999974</c:v>
                </c:pt>
                <c:pt idx="473">
                  <c:v>31.94100000000001</c:v>
                </c:pt>
                <c:pt idx="474">
                  <c:v>9.9651999999999994</c:v>
                </c:pt>
                <c:pt idx="475">
                  <c:v>40.586699999999979</c:v>
                </c:pt>
                <c:pt idx="476">
                  <c:v>427.43679999999995</c:v>
                </c:pt>
                <c:pt idx="477">
                  <c:v>14.558400000000006</c:v>
                </c:pt>
                <c:pt idx="478">
                  <c:v>10.858800000000002</c:v>
                </c:pt>
                <c:pt idx="479">
                  <c:v>-7.7094000000001017</c:v>
                </c:pt>
                <c:pt idx="480">
                  <c:v>-5.8346000000000231</c:v>
                </c:pt>
                <c:pt idx="481">
                  <c:v>12.990000000000002</c:v>
                </c:pt>
                <c:pt idx="482">
                  <c:v>-34.64100000000002</c:v>
                </c:pt>
                <c:pt idx="483">
                  <c:v>76.011600000000016</c:v>
                </c:pt>
                <c:pt idx="484">
                  <c:v>-5.758800000000015</c:v>
                </c:pt>
                <c:pt idx="485">
                  <c:v>-35.36460000000001</c:v>
                </c:pt>
                <c:pt idx="486">
                  <c:v>22.529599999999995</c:v>
                </c:pt>
                <c:pt idx="487">
                  <c:v>100.19599999999997</c:v>
                </c:pt>
                <c:pt idx="488">
                  <c:v>-12.078400000000101</c:v>
                </c:pt>
                <c:pt idx="489">
                  <c:v>284.98</c:v>
                </c:pt>
                <c:pt idx="490">
                  <c:v>15.185000000000002</c:v>
                </c:pt>
                <c:pt idx="491">
                  <c:v>28.078400000000016</c:v>
                </c:pt>
                <c:pt idx="492">
                  <c:v>-2.0364000000000004</c:v>
                </c:pt>
                <c:pt idx="493">
                  <c:v>0</c:v>
                </c:pt>
                <c:pt idx="494">
                  <c:v>22.529599999999995</c:v>
                </c:pt>
                <c:pt idx="495">
                  <c:v>73.19399999999996</c:v>
                </c:pt>
                <c:pt idx="496">
                  <c:v>212.18759999999997</c:v>
                </c:pt>
                <c:pt idx="497">
                  <c:v>4.5881999999999987</c:v>
                </c:pt>
                <c:pt idx="498">
                  <c:v>18.11760000000001</c:v>
                </c:pt>
                <c:pt idx="499">
                  <c:v>99.431999999999931</c:v>
                </c:pt>
                <c:pt idx="500">
                  <c:v>143.03999999999996</c:v>
                </c:pt>
                <c:pt idx="501">
                  <c:v>24.857999999999983</c:v>
                </c:pt>
                <c:pt idx="502">
                  <c:v>50.097999999999985</c:v>
                </c:pt>
                <c:pt idx="503">
                  <c:v>4.2623999999999977</c:v>
                </c:pt>
                <c:pt idx="504">
                  <c:v>23.027999999999992</c:v>
                </c:pt>
                <c:pt idx="505">
                  <c:v>2.5980000000000008</c:v>
                </c:pt>
                <c:pt idx="506">
                  <c:v>78.767099999999971</c:v>
                </c:pt>
                <c:pt idx="507">
                  <c:v>-219.16440000000023</c:v>
                </c:pt>
                <c:pt idx="508">
                  <c:v>-54.595799999999997</c:v>
                </c:pt>
                <c:pt idx="509">
                  <c:v>-2.0567999999999991</c:v>
                </c:pt>
                <c:pt idx="510">
                  <c:v>32.391999999999939</c:v>
                </c:pt>
                <c:pt idx="511">
                  <c:v>-29.917800000000021</c:v>
                </c:pt>
                <c:pt idx="512">
                  <c:v>-14.080999999999989</c:v>
                </c:pt>
                <c:pt idx="513">
                  <c:v>65.206400000000002</c:v>
                </c:pt>
                <c:pt idx="514">
                  <c:v>60.356000000000023</c:v>
                </c:pt>
                <c:pt idx="515">
                  <c:v>-14.478399999999993</c:v>
                </c:pt>
                <c:pt idx="516">
                  <c:v>-18.106799999999993</c:v>
                </c:pt>
                <c:pt idx="517">
                  <c:v>27.440999999999995</c:v>
                </c:pt>
                <c:pt idx="518">
                  <c:v>35.098999999999961</c:v>
                </c:pt>
                <c:pt idx="519">
                  <c:v>188.2192</c:v>
                </c:pt>
                <c:pt idx="520">
                  <c:v>-23.03520000000006</c:v>
                </c:pt>
                <c:pt idx="521">
                  <c:v>-6.0980000000000025</c:v>
                </c:pt>
                <c:pt idx="522">
                  <c:v>13.764599999999994</c:v>
                </c:pt>
                <c:pt idx="523">
                  <c:v>90.97199999999998</c:v>
                </c:pt>
                <c:pt idx="524">
                  <c:v>-24.23520000000001</c:v>
                </c:pt>
                <c:pt idx="525">
                  <c:v>9.5031999999999925</c:v>
                </c:pt>
                <c:pt idx="526">
                  <c:v>42.746999999999986</c:v>
                </c:pt>
                <c:pt idx="527">
                  <c:v>59.035200000000003</c:v>
                </c:pt>
                <c:pt idx="528">
                  <c:v>-8.7232000000000198</c:v>
                </c:pt>
                <c:pt idx="529">
                  <c:v>-53.270399999999995</c:v>
                </c:pt>
                <c:pt idx="530">
                  <c:v>-18.088200000000001</c:v>
                </c:pt>
                <c:pt idx="531">
                  <c:v>11.919999999999987</c:v>
                </c:pt>
                <c:pt idx="532">
                  <c:v>-2.6997000000000355</c:v>
                </c:pt>
                <c:pt idx="533">
                  <c:v>20.196000000000012</c:v>
                </c:pt>
                <c:pt idx="534">
                  <c:v>-25.913599999999988</c:v>
                </c:pt>
                <c:pt idx="535">
                  <c:v>81.58299999999997</c:v>
                </c:pt>
                <c:pt idx="536">
                  <c:v>-46.137000000000029</c:v>
                </c:pt>
                <c:pt idx="537">
                  <c:v>-9.1470000000000056</c:v>
                </c:pt>
                <c:pt idx="538">
                  <c:v>412.5394</c:v>
                </c:pt>
                <c:pt idx="539">
                  <c:v>70.980000000000018</c:v>
                </c:pt>
                <c:pt idx="540">
                  <c:v>-73.175999999999988</c:v>
                </c:pt>
                <c:pt idx="541">
                  <c:v>51.294299999999964</c:v>
                </c:pt>
                <c:pt idx="542">
                  <c:v>244.24959999999999</c:v>
                </c:pt>
                <c:pt idx="543">
                  <c:v>84.23520000000002</c:v>
                </c:pt>
                <c:pt idx="544">
                  <c:v>76.112499999999983</c:v>
                </c:pt>
                <c:pt idx="545">
                  <c:v>105.02279999999996</c:v>
                </c:pt>
                <c:pt idx="546">
                  <c:v>70.964399999999983</c:v>
                </c:pt>
                <c:pt idx="547">
                  <c:v>213.73500000000001</c:v>
                </c:pt>
                <c:pt idx="548">
                  <c:v>74.573999999999955</c:v>
                </c:pt>
                <c:pt idx="549">
                  <c:v>97.652399999999943</c:v>
                </c:pt>
                <c:pt idx="550">
                  <c:v>47.848000000000013</c:v>
                </c:pt>
                <c:pt idx="551">
                  <c:v>0</c:v>
                </c:pt>
                <c:pt idx="552">
                  <c:v>63.934499999999971</c:v>
                </c:pt>
                <c:pt idx="553">
                  <c:v>-44.276400000000024</c:v>
                </c:pt>
                <c:pt idx="554">
                  <c:v>50.097999999999985</c:v>
                </c:pt>
                <c:pt idx="555">
                  <c:v>27.176400000000015</c:v>
                </c:pt>
                <c:pt idx="556">
                  <c:v>39.4268</c:v>
                </c:pt>
                <c:pt idx="557">
                  <c:v>25.874999999999972</c:v>
                </c:pt>
                <c:pt idx="558">
                  <c:v>-2.6981999999999999</c:v>
                </c:pt>
                <c:pt idx="559">
                  <c:v>673.88160000000016</c:v>
                </c:pt>
                <c:pt idx="560">
                  <c:v>-0.89990000000001302</c:v>
                </c:pt>
                <c:pt idx="561">
                  <c:v>321.83999999999992</c:v>
                </c:pt>
                <c:pt idx="562">
                  <c:v>155.24999999999994</c:v>
                </c:pt>
                <c:pt idx="563">
                  <c:v>-2.0567999999999991</c:v>
                </c:pt>
                <c:pt idx="564">
                  <c:v>-21.807999999999993</c:v>
                </c:pt>
                <c:pt idx="565">
                  <c:v>23.839999999999975</c:v>
                </c:pt>
                <c:pt idx="566">
                  <c:v>-67.941000000000003</c:v>
                </c:pt>
                <c:pt idx="567">
                  <c:v>-9.0980000000000025</c:v>
                </c:pt>
                <c:pt idx="568">
                  <c:v>173.74080000000001</c:v>
                </c:pt>
                <c:pt idx="569">
                  <c:v>0</c:v>
                </c:pt>
                <c:pt idx="570">
                  <c:v>226.96439999999998</c:v>
                </c:pt>
                <c:pt idx="571">
                  <c:v>-29.277599999999893</c:v>
                </c:pt>
                <c:pt idx="572">
                  <c:v>-87.341800000000035</c:v>
                </c:pt>
                <c:pt idx="573">
                  <c:v>-350.4899999999999</c:v>
                </c:pt>
                <c:pt idx="574">
                  <c:v>163.78740000000002</c:v>
                </c:pt>
                <c:pt idx="575">
                  <c:v>72.534400000000005</c:v>
                </c:pt>
                <c:pt idx="576">
                  <c:v>-146.10960000000014</c:v>
                </c:pt>
                <c:pt idx="577">
                  <c:v>0</c:v>
                </c:pt>
                <c:pt idx="578">
                  <c:v>-70.104300000000023</c:v>
                </c:pt>
                <c:pt idx="579">
                  <c:v>-13.317599999999999</c:v>
                </c:pt>
                <c:pt idx="580">
                  <c:v>-8.0783999999999949</c:v>
                </c:pt>
                <c:pt idx="581">
                  <c:v>-88.783999999999978</c:v>
                </c:pt>
                <c:pt idx="582">
                  <c:v>18.266999999999967</c:v>
                </c:pt>
                <c:pt idx="583">
                  <c:v>139.57019999999989</c:v>
                </c:pt>
                <c:pt idx="584">
                  <c:v>-48.470400000000019</c:v>
                </c:pt>
                <c:pt idx="585">
                  <c:v>10.679399999999873</c:v>
                </c:pt>
                <c:pt idx="586">
                  <c:v>4.968599999999995</c:v>
                </c:pt>
                <c:pt idx="587">
                  <c:v>40.800600000000003</c:v>
                </c:pt>
                <c:pt idx="588">
                  <c:v>-4.1135999999999981</c:v>
                </c:pt>
                <c:pt idx="589">
                  <c:v>89.222400000000022</c:v>
                </c:pt>
                <c:pt idx="590">
                  <c:v>51.749999999999986</c:v>
                </c:pt>
                <c:pt idx="591">
                  <c:v>19.518400000000007</c:v>
                </c:pt>
                <c:pt idx="592">
                  <c:v>224.2673999999999</c:v>
                </c:pt>
                <c:pt idx="593">
                  <c:v>121.76009999999994</c:v>
                </c:pt>
                <c:pt idx="594">
                  <c:v>12.177999999999983</c:v>
                </c:pt>
                <c:pt idx="595">
                  <c:v>-29.252400000000009</c:v>
                </c:pt>
                <c:pt idx="596">
                  <c:v>-18.185999999999993</c:v>
                </c:pt>
                <c:pt idx="597">
                  <c:v>213.73500000000001</c:v>
                </c:pt>
                <c:pt idx="598">
                  <c:v>316.88249999999999</c:v>
                </c:pt>
                <c:pt idx="599">
                  <c:v>131.27849999999995</c:v>
                </c:pt>
                <c:pt idx="600">
                  <c:v>75.489999999999924</c:v>
                </c:pt>
                <c:pt idx="601">
                  <c:v>93.223199999999977</c:v>
                </c:pt>
                <c:pt idx="602">
                  <c:v>28.137200000000007</c:v>
                </c:pt>
                <c:pt idx="603">
                  <c:v>-56.995999999999981</c:v>
                </c:pt>
                <c:pt idx="604">
                  <c:v>262.38999999999987</c:v>
                </c:pt>
                <c:pt idx="605">
                  <c:v>77.743800000000022</c:v>
                </c:pt>
                <c:pt idx="606">
                  <c:v>90.587999999999965</c:v>
                </c:pt>
                <c:pt idx="607">
                  <c:v>0</c:v>
                </c:pt>
                <c:pt idx="608">
                  <c:v>17.745000000000019</c:v>
                </c:pt>
                <c:pt idx="609">
                  <c:v>79.905599999999993</c:v>
                </c:pt>
                <c:pt idx="610">
                  <c:v>34.89279999999998</c:v>
                </c:pt>
                <c:pt idx="611">
                  <c:v>40.800600000000003</c:v>
                </c:pt>
                <c:pt idx="612">
                  <c:v>179.74880000000002</c:v>
                </c:pt>
                <c:pt idx="613">
                  <c:v>102.49980000000001</c:v>
                </c:pt>
                <c:pt idx="614">
                  <c:v>-50.098000000000013</c:v>
                </c:pt>
                <c:pt idx="615">
                  <c:v>43.223399999999984</c:v>
                </c:pt>
                <c:pt idx="616">
                  <c:v>87.568399999999968</c:v>
                </c:pt>
              </c:numCache>
            </c:numRef>
          </c:xVal>
          <c:yVal>
            <c:numRef>
              <c:f>DATA!$S$2:$S$618</c:f>
              <c:numCache>
                <c:formatCode>General</c:formatCode>
                <c:ptCount val="617"/>
                <c:pt idx="0">
                  <c:v>1925.88</c:v>
                </c:pt>
                <c:pt idx="1">
                  <c:v>731.93999999999994</c:v>
                </c:pt>
                <c:pt idx="2">
                  <c:v>528.42999999999995</c:v>
                </c:pt>
                <c:pt idx="3">
                  <c:v>362.13599999999997</c:v>
                </c:pt>
                <c:pt idx="4">
                  <c:v>717.72</c:v>
                </c:pt>
                <c:pt idx="5">
                  <c:v>403.56</c:v>
                </c:pt>
                <c:pt idx="6">
                  <c:v>573.17399999999998</c:v>
                </c:pt>
                <c:pt idx="7">
                  <c:v>483.13599999999997</c:v>
                </c:pt>
                <c:pt idx="8">
                  <c:v>242.35200000000003</c:v>
                </c:pt>
                <c:pt idx="9">
                  <c:v>195.136</c:v>
                </c:pt>
                <c:pt idx="10">
                  <c:v>194.84800000000001</c:v>
                </c:pt>
                <c:pt idx="11">
                  <c:v>107.77200000000001</c:v>
                </c:pt>
                <c:pt idx="12">
                  <c:v>211.24599999999998</c:v>
                </c:pt>
                <c:pt idx="13">
                  <c:v>600.55799999999999</c:v>
                </c:pt>
                <c:pt idx="14">
                  <c:v>149.9</c:v>
                </c:pt>
                <c:pt idx="15">
                  <c:v>1403.9200000000003</c:v>
                </c:pt>
                <c:pt idx="16">
                  <c:v>797.94399999999996</c:v>
                </c:pt>
                <c:pt idx="17">
                  <c:v>500.23999999999995</c:v>
                </c:pt>
                <c:pt idx="18">
                  <c:v>326.64600000000002</c:v>
                </c:pt>
                <c:pt idx="19">
                  <c:v>242.13600000000002</c:v>
                </c:pt>
                <c:pt idx="20">
                  <c:v>579.52800000000002</c:v>
                </c:pt>
                <c:pt idx="21">
                  <c:v>481.56800000000004</c:v>
                </c:pt>
                <c:pt idx="22">
                  <c:v>436.70400000000006</c:v>
                </c:pt>
                <c:pt idx="23">
                  <c:v>71.371999999999986</c:v>
                </c:pt>
                <c:pt idx="24">
                  <c:v>1628.82</c:v>
                </c:pt>
                <c:pt idx="25">
                  <c:v>589.41</c:v>
                </c:pt>
                <c:pt idx="26">
                  <c:v>104.93</c:v>
                </c:pt>
                <c:pt idx="27">
                  <c:v>105.68599999999999</c:v>
                </c:pt>
                <c:pt idx="28">
                  <c:v>1125.4879999999998</c:v>
                </c:pt>
                <c:pt idx="29">
                  <c:v>191.96800000000002</c:v>
                </c:pt>
                <c:pt idx="30">
                  <c:v>427.64400000000001</c:v>
                </c:pt>
                <c:pt idx="31">
                  <c:v>128.12400000000002</c:v>
                </c:pt>
                <c:pt idx="32">
                  <c:v>701.96</c:v>
                </c:pt>
                <c:pt idx="33">
                  <c:v>1212.9599999999998</c:v>
                </c:pt>
                <c:pt idx="34">
                  <c:v>3785.2920000000004</c:v>
                </c:pt>
                <c:pt idx="35">
                  <c:v>2803.92</c:v>
                </c:pt>
                <c:pt idx="36">
                  <c:v>631.78200000000004</c:v>
                </c:pt>
                <c:pt idx="37">
                  <c:v>582.33600000000001</c:v>
                </c:pt>
                <c:pt idx="38">
                  <c:v>64.784000000000006</c:v>
                </c:pt>
                <c:pt idx="39">
                  <c:v>212.05799999999999</c:v>
                </c:pt>
                <c:pt idx="40">
                  <c:v>317.05799999999999</c:v>
                </c:pt>
                <c:pt idx="41">
                  <c:v>272.96999999999997</c:v>
                </c:pt>
                <c:pt idx="42">
                  <c:v>520.46399999999994</c:v>
                </c:pt>
                <c:pt idx="43">
                  <c:v>184.75200000000001</c:v>
                </c:pt>
                <c:pt idx="44">
                  <c:v>899.43</c:v>
                </c:pt>
                <c:pt idx="45">
                  <c:v>594.81600000000003</c:v>
                </c:pt>
                <c:pt idx="46">
                  <c:v>163.76400000000001</c:v>
                </c:pt>
                <c:pt idx="47">
                  <c:v>56.686</c:v>
                </c:pt>
                <c:pt idx="48">
                  <c:v>1079.316</c:v>
                </c:pt>
                <c:pt idx="49">
                  <c:v>392.93999999999994</c:v>
                </c:pt>
                <c:pt idx="50">
                  <c:v>398.97199999999998</c:v>
                </c:pt>
                <c:pt idx="51">
                  <c:v>102.58200000000001</c:v>
                </c:pt>
                <c:pt idx="52">
                  <c:v>89.99</c:v>
                </c:pt>
                <c:pt idx="53">
                  <c:v>389.97</c:v>
                </c:pt>
                <c:pt idx="54">
                  <c:v>215.976</c:v>
                </c:pt>
                <c:pt idx="55">
                  <c:v>60.89</c:v>
                </c:pt>
                <c:pt idx="56">
                  <c:v>256.78400000000005</c:v>
                </c:pt>
                <c:pt idx="57">
                  <c:v>319.41000000000003</c:v>
                </c:pt>
                <c:pt idx="58">
                  <c:v>207.18400000000003</c:v>
                </c:pt>
                <c:pt idx="59">
                  <c:v>680.01</c:v>
                </c:pt>
                <c:pt idx="60">
                  <c:v>887.27099999999984</c:v>
                </c:pt>
                <c:pt idx="61">
                  <c:v>454.96499999999997</c:v>
                </c:pt>
                <c:pt idx="62">
                  <c:v>215.976</c:v>
                </c:pt>
                <c:pt idx="63">
                  <c:v>2621.3220000000001</c:v>
                </c:pt>
                <c:pt idx="64">
                  <c:v>487.96</c:v>
                </c:pt>
                <c:pt idx="65">
                  <c:v>117.88199999999999</c:v>
                </c:pt>
                <c:pt idx="66">
                  <c:v>213.11499999999998</c:v>
                </c:pt>
                <c:pt idx="67">
                  <c:v>458.42999999999995</c:v>
                </c:pt>
                <c:pt idx="68">
                  <c:v>271.76400000000001</c:v>
                </c:pt>
                <c:pt idx="69">
                  <c:v>470.15499999999997</c:v>
                </c:pt>
                <c:pt idx="70">
                  <c:v>853.92999999999984</c:v>
                </c:pt>
                <c:pt idx="71">
                  <c:v>239.358</c:v>
                </c:pt>
                <c:pt idx="72">
                  <c:v>831.93600000000015</c:v>
                </c:pt>
                <c:pt idx="73">
                  <c:v>191.07899999999998</c:v>
                </c:pt>
                <c:pt idx="74">
                  <c:v>2676.672</c:v>
                </c:pt>
                <c:pt idx="75">
                  <c:v>121.78</c:v>
                </c:pt>
                <c:pt idx="76">
                  <c:v>266.35200000000003</c:v>
                </c:pt>
                <c:pt idx="77">
                  <c:v>698.35200000000009</c:v>
                </c:pt>
                <c:pt idx="78">
                  <c:v>528.42999999999995</c:v>
                </c:pt>
                <c:pt idx="79">
                  <c:v>83.13600000000001</c:v>
                </c:pt>
                <c:pt idx="80">
                  <c:v>379.37200000000001</c:v>
                </c:pt>
                <c:pt idx="81">
                  <c:v>172.76400000000001</c:v>
                </c:pt>
                <c:pt idx="82">
                  <c:v>600.55799999999999</c:v>
                </c:pt>
                <c:pt idx="83">
                  <c:v>97.424000000000007</c:v>
                </c:pt>
                <c:pt idx="84">
                  <c:v>194.35200000000003</c:v>
                </c:pt>
                <c:pt idx="85">
                  <c:v>301.95999999999998</c:v>
                </c:pt>
                <c:pt idx="86">
                  <c:v>1454.9</c:v>
                </c:pt>
                <c:pt idx="87">
                  <c:v>422.62499999999994</c:v>
                </c:pt>
                <c:pt idx="88">
                  <c:v>389.97</c:v>
                </c:pt>
                <c:pt idx="89">
                  <c:v>241.42399999999998</c:v>
                </c:pt>
                <c:pt idx="90">
                  <c:v>302.94</c:v>
                </c:pt>
                <c:pt idx="91">
                  <c:v>182.22</c:v>
                </c:pt>
                <c:pt idx="92">
                  <c:v>366.74399999999997</c:v>
                </c:pt>
                <c:pt idx="93">
                  <c:v>184.75200000000001</c:v>
                </c:pt>
                <c:pt idx="94">
                  <c:v>106.869</c:v>
                </c:pt>
                <c:pt idx="95">
                  <c:v>344.37199999999996</c:v>
                </c:pt>
                <c:pt idx="96">
                  <c:v>164.64599999999999</c:v>
                </c:pt>
                <c:pt idx="97">
                  <c:v>155.37199999999999</c:v>
                </c:pt>
                <c:pt idx="98">
                  <c:v>241.49999999999997</c:v>
                </c:pt>
                <c:pt idx="99">
                  <c:v>218.376</c:v>
                </c:pt>
                <c:pt idx="100">
                  <c:v>436.70400000000006</c:v>
                </c:pt>
                <c:pt idx="101">
                  <c:v>354.90000000000003</c:v>
                </c:pt>
                <c:pt idx="102">
                  <c:v>512.35799999999995</c:v>
                </c:pt>
                <c:pt idx="103">
                  <c:v>362.35199999999998</c:v>
                </c:pt>
                <c:pt idx="104">
                  <c:v>207</c:v>
                </c:pt>
                <c:pt idx="105">
                  <c:v>387.13600000000002</c:v>
                </c:pt>
                <c:pt idx="106">
                  <c:v>2563.056</c:v>
                </c:pt>
                <c:pt idx="107">
                  <c:v>2803.92</c:v>
                </c:pt>
                <c:pt idx="108">
                  <c:v>577.76400000000001</c:v>
                </c:pt>
                <c:pt idx="109">
                  <c:v>170.072</c:v>
                </c:pt>
                <c:pt idx="110">
                  <c:v>449.56800000000004</c:v>
                </c:pt>
                <c:pt idx="111">
                  <c:v>227.96</c:v>
                </c:pt>
                <c:pt idx="112">
                  <c:v>161.56800000000001</c:v>
                </c:pt>
                <c:pt idx="113">
                  <c:v>451.15199999999993</c:v>
                </c:pt>
                <c:pt idx="114">
                  <c:v>526.34399999999994</c:v>
                </c:pt>
                <c:pt idx="115">
                  <c:v>85.245999999999995</c:v>
                </c:pt>
                <c:pt idx="116">
                  <c:v>248.43</c:v>
                </c:pt>
                <c:pt idx="117">
                  <c:v>127.38599999999998</c:v>
                </c:pt>
                <c:pt idx="118">
                  <c:v>215.54400000000001</c:v>
                </c:pt>
                <c:pt idx="119">
                  <c:v>310.74399999999997</c:v>
                </c:pt>
                <c:pt idx="120">
                  <c:v>388.70400000000006</c:v>
                </c:pt>
                <c:pt idx="121">
                  <c:v>657.93</c:v>
                </c:pt>
                <c:pt idx="122">
                  <c:v>1323.8999999999999</c:v>
                </c:pt>
                <c:pt idx="123">
                  <c:v>120.78399999999999</c:v>
                </c:pt>
                <c:pt idx="124">
                  <c:v>600.55799999999999</c:v>
                </c:pt>
                <c:pt idx="125">
                  <c:v>435.16800000000006</c:v>
                </c:pt>
                <c:pt idx="126">
                  <c:v>362.24999999999994</c:v>
                </c:pt>
                <c:pt idx="127">
                  <c:v>81.424000000000007</c:v>
                </c:pt>
                <c:pt idx="128">
                  <c:v>81.424000000000007</c:v>
                </c:pt>
                <c:pt idx="129">
                  <c:v>230.28000000000003</c:v>
                </c:pt>
                <c:pt idx="130">
                  <c:v>344.37199999999996</c:v>
                </c:pt>
                <c:pt idx="131">
                  <c:v>423.64799999999997</c:v>
                </c:pt>
                <c:pt idx="132">
                  <c:v>915.13600000000008</c:v>
                </c:pt>
                <c:pt idx="133">
                  <c:v>441.92</c:v>
                </c:pt>
                <c:pt idx="134">
                  <c:v>307.13600000000002</c:v>
                </c:pt>
                <c:pt idx="135">
                  <c:v>63.936000000000007</c:v>
                </c:pt>
                <c:pt idx="136">
                  <c:v>90.882000000000005</c:v>
                </c:pt>
                <c:pt idx="137">
                  <c:v>232.88</c:v>
                </c:pt>
                <c:pt idx="138">
                  <c:v>207.84600000000003</c:v>
                </c:pt>
                <c:pt idx="139">
                  <c:v>1779.9</c:v>
                </c:pt>
                <c:pt idx="140">
                  <c:v>291.13600000000002</c:v>
                </c:pt>
                <c:pt idx="141">
                  <c:v>179.886</c:v>
                </c:pt>
                <c:pt idx="142">
                  <c:v>167.88800000000001</c:v>
                </c:pt>
                <c:pt idx="143">
                  <c:v>605.88</c:v>
                </c:pt>
                <c:pt idx="144">
                  <c:v>1352.0320000000002</c:v>
                </c:pt>
                <c:pt idx="145">
                  <c:v>892.22400000000005</c:v>
                </c:pt>
                <c:pt idx="146">
                  <c:v>258.75</c:v>
                </c:pt>
                <c:pt idx="147">
                  <c:v>300.98</c:v>
                </c:pt>
                <c:pt idx="148">
                  <c:v>1207.8399999999999</c:v>
                </c:pt>
                <c:pt idx="149">
                  <c:v>1951.84</c:v>
                </c:pt>
                <c:pt idx="150">
                  <c:v>127.30199999999999</c:v>
                </c:pt>
                <c:pt idx="151">
                  <c:v>725.34400000000005</c:v>
                </c:pt>
                <c:pt idx="152">
                  <c:v>887.27099999999984</c:v>
                </c:pt>
                <c:pt idx="153">
                  <c:v>71.245999999999995</c:v>
                </c:pt>
                <c:pt idx="154">
                  <c:v>127.76400000000001</c:v>
                </c:pt>
                <c:pt idx="155">
                  <c:v>563.93999999999994</c:v>
                </c:pt>
                <c:pt idx="156">
                  <c:v>435.16800000000006</c:v>
                </c:pt>
                <c:pt idx="157">
                  <c:v>457.56800000000004</c:v>
                </c:pt>
                <c:pt idx="158">
                  <c:v>170.78599999999997</c:v>
                </c:pt>
                <c:pt idx="159">
                  <c:v>906.68000000000006</c:v>
                </c:pt>
                <c:pt idx="160">
                  <c:v>196.78399999999999</c:v>
                </c:pt>
                <c:pt idx="161">
                  <c:v>483.13599999999997</c:v>
                </c:pt>
                <c:pt idx="162">
                  <c:v>1487.04</c:v>
                </c:pt>
                <c:pt idx="163">
                  <c:v>85.245999999999995</c:v>
                </c:pt>
                <c:pt idx="164">
                  <c:v>445.80200000000002</c:v>
                </c:pt>
                <c:pt idx="165">
                  <c:v>2573.8200000000002</c:v>
                </c:pt>
                <c:pt idx="166">
                  <c:v>318.43</c:v>
                </c:pt>
                <c:pt idx="167">
                  <c:v>1740.0599999999997</c:v>
                </c:pt>
                <c:pt idx="168">
                  <c:v>85.245999999999995</c:v>
                </c:pt>
                <c:pt idx="169">
                  <c:v>386.67999999999995</c:v>
                </c:pt>
                <c:pt idx="170">
                  <c:v>722.35200000000009</c:v>
                </c:pt>
                <c:pt idx="171">
                  <c:v>97.567999999999998</c:v>
                </c:pt>
                <c:pt idx="172">
                  <c:v>866.64599999999996</c:v>
                </c:pt>
                <c:pt idx="173">
                  <c:v>340.14400000000006</c:v>
                </c:pt>
                <c:pt idx="174">
                  <c:v>390.36799999999999</c:v>
                </c:pt>
                <c:pt idx="175">
                  <c:v>347.80200000000002</c:v>
                </c:pt>
                <c:pt idx="176">
                  <c:v>194.35200000000003</c:v>
                </c:pt>
                <c:pt idx="177">
                  <c:v>396.80200000000002</c:v>
                </c:pt>
                <c:pt idx="178">
                  <c:v>64.784000000000006</c:v>
                </c:pt>
                <c:pt idx="179">
                  <c:v>67.88</c:v>
                </c:pt>
                <c:pt idx="180">
                  <c:v>192.18600000000004</c:v>
                </c:pt>
                <c:pt idx="181">
                  <c:v>113.88800000000002</c:v>
                </c:pt>
                <c:pt idx="182">
                  <c:v>97.184000000000012</c:v>
                </c:pt>
                <c:pt idx="183">
                  <c:v>155.37199999999999</c:v>
                </c:pt>
                <c:pt idx="184">
                  <c:v>4416.174</c:v>
                </c:pt>
                <c:pt idx="185">
                  <c:v>74.591999999999999</c:v>
                </c:pt>
                <c:pt idx="186">
                  <c:v>908.82</c:v>
                </c:pt>
                <c:pt idx="187">
                  <c:v>145.76400000000001</c:v>
                </c:pt>
                <c:pt idx="188">
                  <c:v>717.72</c:v>
                </c:pt>
                <c:pt idx="189">
                  <c:v>141.96</c:v>
                </c:pt>
                <c:pt idx="190">
                  <c:v>828.59999999999991</c:v>
                </c:pt>
                <c:pt idx="191">
                  <c:v>760.11599999999987</c:v>
                </c:pt>
                <c:pt idx="192">
                  <c:v>363.92</c:v>
                </c:pt>
                <c:pt idx="193">
                  <c:v>198.744</c:v>
                </c:pt>
                <c:pt idx="194">
                  <c:v>523.39200000000005</c:v>
                </c:pt>
                <c:pt idx="195">
                  <c:v>245.64600000000002</c:v>
                </c:pt>
                <c:pt idx="196">
                  <c:v>598.45799999999997</c:v>
                </c:pt>
                <c:pt idx="197">
                  <c:v>205.16400000000002</c:v>
                </c:pt>
                <c:pt idx="198">
                  <c:v>366.74399999999997</c:v>
                </c:pt>
                <c:pt idx="199">
                  <c:v>128.05799999999999</c:v>
                </c:pt>
                <c:pt idx="200">
                  <c:v>1403.9200000000003</c:v>
                </c:pt>
                <c:pt idx="201">
                  <c:v>602.65099999999995</c:v>
                </c:pt>
                <c:pt idx="202">
                  <c:v>2567.84</c:v>
                </c:pt>
                <c:pt idx="203">
                  <c:v>2003.9200000000003</c:v>
                </c:pt>
                <c:pt idx="204">
                  <c:v>218.35200000000003</c:v>
                </c:pt>
                <c:pt idx="205">
                  <c:v>478.48</c:v>
                </c:pt>
                <c:pt idx="206">
                  <c:v>1059.1199999999999</c:v>
                </c:pt>
                <c:pt idx="207">
                  <c:v>113.372</c:v>
                </c:pt>
                <c:pt idx="208">
                  <c:v>113.372</c:v>
                </c:pt>
                <c:pt idx="209">
                  <c:v>47.968000000000004</c:v>
                </c:pt>
                <c:pt idx="210">
                  <c:v>317.05799999999999</c:v>
                </c:pt>
                <c:pt idx="211">
                  <c:v>253.76399999999998</c:v>
                </c:pt>
                <c:pt idx="212">
                  <c:v>512.96</c:v>
                </c:pt>
                <c:pt idx="213">
                  <c:v>121.96</c:v>
                </c:pt>
                <c:pt idx="214">
                  <c:v>122.13600000000001</c:v>
                </c:pt>
                <c:pt idx="215">
                  <c:v>359.77199999999999</c:v>
                </c:pt>
                <c:pt idx="216">
                  <c:v>643.13599999999997</c:v>
                </c:pt>
                <c:pt idx="217">
                  <c:v>230.35200000000003</c:v>
                </c:pt>
                <c:pt idx="218">
                  <c:v>883.84</c:v>
                </c:pt>
                <c:pt idx="219">
                  <c:v>225.29600000000002</c:v>
                </c:pt>
                <c:pt idx="220">
                  <c:v>213.42999999999995</c:v>
                </c:pt>
                <c:pt idx="221">
                  <c:v>698.35200000000009</c:v>
                </c:pt>
                <c:pt idx="222">
                  <c:v>199.304</c:v>
                </c:pt>
                <c:pt idx="223">
                  <c:v>191.96</c:v>
                </c:pt>
                <c:pt idx="224">
                  <c:v>484.70400000000006</c:v>
                </c:pt>
                <c:pt idx="225">
                  <c:v>239.84</c:v>
                </c:pt>
                <c:pt idx="226">
                  <c:v>170.35200000000003</c:v>
                </c:pt>
                <c:pt idx="227">
                  <c:v>317.05799999999999</c:v>
                </c:pt>
                <c:pt idx="228">
                  <c:v>161.56800000000001</c:v>
                </c:pt>
                <c:pt idx="229">
                  <c:v>389.69600000000003</c:v>
                </c:pt>
                <c:pt idx="230">
                  <c:v>872.32</c:v>
                </c:pt>
                <c:pt idx="231">
                  <c:v>1522.6379999999999</c:v>
                </c:pt>
                <c:pt idx="232">
                  <c:v>327.56399999999996</c:v>
                </c:pt>
                <c:pt idx="233">
                  <c:v>155.88</c:v>
                </c:pt>
                <c:pt idx="234">
                  <c:v>634.11599999999999</c:v>
                </c:pt>
                <c:pt idx="235">
                  <c:v>291.10000000000002</c:v>
                </c:pt>
                <c:pt idx="236">
                  <c:v>302.67</c:v>
                </c:pt>
                <c:pt idx="237">
                  <c:v>218.35200000000003</c:v>
                </c:pt>
                <c:pt idx="238">
                  <c:v>261.95999999999998</c:v>
                </c:pt>
                <c:pt idx="239">
                  <c:v>589.41</c:v>
                </c:pt>
                <c:pt idx="240">
                  <c:v>454.27200000000005</c:v>
                </c:pt>
                <c:pt idx="241">
                  <c:v>368.96999999999997</c:v>
                </c:pt>
                <c:pt idx="242">
                  <c:v>899.43</c:v>
                </c:pt>
                <c:pt idx="243">
                  <c:v>569.5680000000001</c:v>
                </c:pt>
                <c:pt idx="244">
                  <c:v>2001.8600000000001</c:v>
                </c:pt>
                <c:pt idx="245">
                  <c:v>561.58400000000006</c:v>
                </c:pt>
                <c:pt idx="246">
                  <c:v>221.38200000000001</c:v>
                </c:pt>
                <c:pt idx="247">
                  <c:v>650.35200000000009</c:v>
                </c:pt>
                <c:pt idx="248">
                  <c:v>104.78399999999999</c:v>
                </c:pt>
                <c:pt idx="249">
                  <c:v>321.56799999999998</c:v>
                </c:pt>
                <c:pt idx="250">
                  <c:v>701.96</c:v>
                </c:pt>
                <c:pt idx="251">
                  <c:v>915.13600000000008</c:v>
                </c:pt>
                <c:pt idx="252">
                  <c:v>563.24</c:v>
                </c:pt>
                <c:pt idx="253">
                  <c:v>1159.056</c:v>
                </c:pt>
                <c:pt idx="254">
                  <c:v>177.56800000000001</c:v>
                </c:pt>
                <c:pt idx="255">
                  <c:v>291.16800000000001</c:v>
                </c:pt>
                <c:pt idx="256">
                  <c:v>56.686</c:v>
                </c:pt>
                <c:pt idx="257">
                  <c:v>563.91999999999996</c:v>
                </c:pt>
                <c:pt idx="258">
                  <c:v>403.92</c:v>
                </c:pt>
                <c:pt idx="259">
                  <c:v>1690.04</c:v>
                </c:pt>
                <c:pt idx="260">
                  <c:v>340.70400000000006</c:v>
                </c:pt>
                <c:pt idx="261">
                  <c:v>767.21400000000006</c:v>
                </c:pt>
                <c:pt idx="262">
                  <c:v>327.99600000000004</c:v>
                </c:pt>
                <c:pt idx="263">
                  <c:v>449.37200000000001</c:v>
                </c:pt>
                <c:pt idx="264">
                  <c:v>1537.0739999999998</c:v>
                </c:pt>
                <c:pt idx="265">
                  <c:v>1474.8020000000001</c:v>
                </c:pt>
                <c:pt idx="266">
                  <c:v>2254.41</c:v>
                </c:pt>
                <c:pt idx="267">
                  <c:v>2888.1270000000004</c:v>
                </c:pt>
                <c:pt idx="268">
                  <c:v>80.991</c:v>
                </c:pt>
                <c:pt idx="269">
                  <c:v>272.64600000000002</c:v>
                </c:pt>
                <c:pt idx="270">
                  <c:v>518.27200000000005</c:v>
                </c:pt>
                <c:pt idx="271">
                  <c:v>314.35199999999998</c:v>
                </c:pt>
                <c:pt idx="272">
                  <c:v>239.24</c:v>
                </c:pt>
                <c:pt idx="273">
                  <c:v>109.764</c:v>
                </c:pt>
                <c:pt idx="274">
                  <c:v>338.35199999999998</c:v>
                </c:pt>
                <c:pt idx="275">
                  <c:v>458.42999999999995</c:v>
                </c:pt>
                <c:pt idx="276">
                  <c:v>184.75200000000001</c:v>
                </c:pt>
                <c:pt idx="277">
                  <c:v>161.96</c:v>
                </c:pt>
                <c:pt idx="278">
                  <c:v>770.35200000000009</c:v>
                </c:pt>
                <c:pt idx="279">
                  <c:v>199.76400000000001</c:v>
                </c:pt>
                <c:pt idx="280">
                  <c:v>885.52800000000002</c:v>
                </c:pt>
                <c:pt idx="281">
                  <c:v>801.5680000000001</c:v>
                </c:pt>
                <c:pt idx="282">
                  <c:v>1603.1360000000002</c:v>
                </c:pt>
                <c:pt idx="283">
                  <c:v>1133.3499999999999</c:v>
                </c:pt>
                <c:pt idx="284">
                  <c:v>225.56799999999998</c:v>
                </c:pt>
                <c:pt idx="285">
                  <c:v>363.92</c:v>
                </c:pt>
                <c:pt idx="286">
                  <c:v>29.98</c:v>
                </c:pt>
                <c:pt idx="287">
                  <c:v>181.76400000000001</c:v>
                </c:pt>
                <c:pt idx="288">
                  <c:v>90.801000000000002</c:v>
                </c:pt>
                <c:pt idx="289">
                  <c:v>421.37200000000001</c:v>
                </c:pt>
                <c:pt idx="290">
                  <c:v>72.784000000000006</c:v>
                </c:pt>
                <c:pt idx="291">
                  <c:v>112.64800000000001</c:v>
                </c:pt>
                <c:pt idx="292">
                  <c:v>638.28800000000012</c:v>
                </c:pt>
                <c:pt idx="293">
                  <c:v>1448.8200000000002</c:v>
                </c:pt>
                <c:pt idx="294">
                  <c:v>230.35200000000003</c:v>
                </c:pt>
                <c:pt idx="295">
                  <c:v>866.4</c:v>
                </c:pt>
                <c:pt idx="296">
                  <c:v>127.76400000000001</c:v>
                </c:pt>
                <c:pt idx="297">
                  <c:v>542.93999999999994</c:v>
                </c:pt>
                <c:pt idx="298">
                  <c:v>275.05799999999999</c:v>
                </c:pt>
                <c:pt idx="299">
                  <c:v>572.16000000000008</c:v>
                </c:pt>
                <c:pt idx="300">
                  <c:v>1325.76</c:v>
                </c:pt>
                <c:pt idx="301">
                  <c:v>273.55200000000002</c:v>
                </c:pt>
                <c:pt idx="302">
                  <c:v>201.96</c:v>
                </c:pt>
                <c:pt idx="303">
                  <c:v>98.391999999999996</c:v>
                </c:pt>
                <c:pt idx="304">
                  <c:v>245.98</c:v>
                </c:pt>
                <c:pt idx="305">
                  <c:v>243.92</c:v>
                </c:pt>
                <c:pt idx="306">
                  <c:v>89.768000000000001</c:v>
                </c:pt>
                <c:pt idx="307">
                  <c:v>181.98599999999999</c:v>
                </c:pt>
                <c:pt idx="308">
                  <c:v>239.95999999999998</c:v>
                </c:pt>
                <c:pt idx="309">
                  <c:v>664.14599999999996</c:v>
                </c:pt>
                <c:pt idx="310">
                  <c:v>466.76800000000003</c:v>
                </c:pt>
                <c:pt idx="311">
                  <c:v>218.35200000000003</c:v>
                </c:pt>
                <c:pt idx="312">
                  <c:v>419.13599999999997</c:v>
                </c:pt>
                <c:pt idx="313">
                  <c:v>585.55200000000002</c:v>
                </c:pt>
                <c:pt idx="314">
                  <c:v>122.352</c:v>
                </c:pt>
                <c:pt idx="315">
                  <c:v>279.45600000000002</c:v>
                </c:pt>
                <c:pt idx="316">
                  <c:v>187.05600000000001</c:v>
                </c:pt>
                <c:pt idx="317">
                  <c:v>135.88200000000001</c:v>
                </c:pt>
                <c:pt idx="318">
                  <c:v>191.05799999999999</c:v>
                </c:pt>
                <c:pt idx="319">
                  <c:v>37.295999999999999</c:v>
                </c:pt>
                <c:pt idx="320">
                  <c:v>966.69999999999982</c:v>
                </c:pt>
                <c:pt idx="321">
                  <c:v>340.11599999999999</c:v>
                </c:pt>
                <c:pt idx="322">
                  <c:v>715.2</c:v>
                </c:pt>
                <c:pt idx="323">
                  <c:v>99.372</c:v>
                </c:pt>
                <c:pt idx="324">
                  <c:v>605.34</c:v>
                </c:pt>
                <c:pt idx="325">
                  <c:v>498.26000000000005</c:v>
                </c:pt>
                <c:pt idx="326">
                  <c:v>1516.2</c:v>
                </c:pt>
                <c:pt idx="327">
                  <c:v>3504.9</c:v>
                </c:pt>
                <c:pt idx="328">
                  <c:v>786.74400000000003</c:v>
                </c:pt>
                <c:pt idx="329">
                  <c:v>563.93999999999994</c:v>
                </c:pt>
                <c:pt idx="330">
                  <c:v>170.35200000000003</c:v>
                </c:pt>
                <c:pt idx="331">
                  <c:v>301.95999999999998</c:v>
                </c:pt>
                <c:pt idx="332">
                  <c:v>569.05799999999999</c:v>
                </c:pt>
                <c:pt idx="333">
                  <c:v>842.37600000000009</c:v>
                </c:pt>
                <c:pt idx="334">
                  <c:v>1317.492</c:v>
                </c:pt>
                <c:pt idx="335">
                  <c:v>186.304</c:v>
                </c:pt>
                <c:pt idx="336">
                  <c:v>212.94</c:v>
                </c:pt>
                <c:pt idx="337">
                  <c:v>302.67</c:v>
                </c:pt>
                <c:pt idx="338">
                  <c:v>1325.76</c:v>
                </c:pt>
                <c:pt idx="339">
                  <c:v>207.98400000000004</c:v>
                </c:pt>
                <c:pt idx="340">
                  <c:v>110.98</c:v>
                </c:pt>
                <c:pt idx="341">
                  <c:v>48.712000000000003</c:v>
                </c:pt>
                <c:pt idx="342">
                  <c:v>1268.82</c:v>
                </c:pt>
                <c:pt idx="343">
                  <c:v>897.15000000000009</c:v>
                </c:pt>
                <c:pt idx="344">
                  <c:v>254.05799999999999</c:v>
                </c:pt>
                <c:pt idx="345">
                  <c:v>674.05799999999999</c:v>
                </c:pt>
                <c:pt idx="346">
                  <c:v>183.37199999999999</c:v>
                </c:pt>
                <c:pt idx="347">
                  <c:v>182.67000000000002</c:v>
                </c:pt>
                <c:pt idx="348">
                  <c:v>975.92</c:v>
                </c:pt>
                <c:pt idx="349">
                  <c:v>2404.7040000000002</c:v>
                </c:pt>
                <c:pt idx="350">
                  <c:v>975.92</c:v>
                </c:pt>
                <c:pt idx="351">
                  <c:v>127.554</c:v>
                </c:pt>
                <c:pt idx="352">
                  <c:v>380.05799999999994</c:v>
                </c:pt>
                <c:pt idx="353">
                  <c:v>683.14399999999989</c:v>
                </c:pt>
                <c:pt idx="354">
                  <c:v>63.882000000000005</c:v>
                </c:pt>
                <c:pt idx="355">
                  <c:v>209.56799999999998</c:v>
                </c:pt>
                <c:pt idx="356">
                  <c:v>658.74599999999998</c:v>
                </c:pt>
                <c:pt idx="357">
                  <c:v>546.66</c:v>
                </c:pt>
                <c:pt idx="358">
                  <c:v>142.36000000000001</c:v>
                </c:pt>
                <c:pt idx="359">
                  <c:v>302.94</c:v>
                </c:pt>
                <c:pt idx="360">
                  <c:v>242.35200000000003</c:v>
                </c:pt>
                <c:pt idx="361">
                  <c:v>844.11599999999987</c:v>
                </c:pt>
                <c:pt idx="362">
                  <c:v>488.64600000000002</c:v>
                </c:pt>
                <c:pt idx="363">
                  <c:v>434.64600000000002</c:v>
                </c:pt>
                <c:pt idx="364">
                  <c:v>145.76400000000001</c:v>
                </c:pt>
                <c:pt idx="365">
                  <c:v>579.13599999999997</c:v>
                </c:pt>
                <c:pt idx="366">
                  <c:v>542.93999999999994</c:v>
                </c:pt>
                <c:pt idx="367">
                  <c:v>150.97999999999999</c:v>
                </c:pt>
                <c:pt idx="368">
                  <c:v>146.352</c:v>
                </c:pt>
                <c:pt idx="369">
                  <c:v>419.13599999999997</c:v>
                </c:pt>
                <c:pt idx="370">
                  <c:v>127.869</c:v>
                </c:pt>
                <c:pt idx="371">
                  <c:v>230.28000000000003</c:v>
                </c:pt>
                <c:pt idx="372">
                  <c:v>383.60699999999997</c:v>
                </c:pt>
                <c:pt idx="373">
                  <c:v>122.352</c:v>
                </c:pt>
                <c:pt idx="374">
                  <c:v>408.00599999999997</c:v>
                </c:pt>
                <c:pt idx="375">
                  <c:v>290.98</c:v>
                </c:pt>
                <c:pt idx="376">
                  <c:v>909.7199999999998</c:v>
                </c:pt>
                <c:pt idx="377">
                  <c:v>63.686</c:v>
                </c:pt>
                <c:pt idx="378">
                  <c:v>128.05799999999999</c:v>
                </c:pt>
                <c:pt idx="379">
                  <c:v>129.56800000000001</c:v>
                </c:pt>
                <c:pt idx="380">
                  <c:v>1805.88</c:v>
                </c:pt>
                <c:pt idx="381">
                  <c:v>172.18599999999998</c:v>
                </c:pt>
                <c:pt idx="382">
                  <c:v>1487.04</c:v>
                </c:pt>
                <c:pt idx="383">
                  <c:v>520.46399999999994</c:v>
                </c:pt>
                <c:pt idx="384">
                  <c:v>631.78200000000004</c:v>
                </c:pt>
                <c:pt idx="385">
                  <c:v>69.263999999999996</c:v>
                </c:pt>
                <c:pt idx="386">
                  <c:v>196.78399999999999</c:v>
                </c:pt>
                <c:pt idx="387">
                  <c:v>887.10299999999995</c:v>
                </c:pt>
                <c:pt idx="388">
                  <c:v>751.92</c:v>
                </c:pt>
                <c:pt idx="389">
                  <c:v>61.584000000000003</c:v>
                </c:pt>
                <c:pt idx="390">
                  <c:v>1604.9</c:v>
                </c:pt>
                <c:pt idx="391">
                  <c:v>433.56800000000004</c:v>
                </c:pt>
                <c:pt idx="392">
                  <c:v>120.78399999999999</c:v>
                </c:pt>
                <c:pt idx="393">
                  <c:v>572.16000000000008</c:v>
                </c:pt>
                <c:pt idx="394">
                  <c:v>172.76400000000001</c:v>
                </c:pt>
                <c:pt idx="395">
                  <c:v>232.88</c:v>
                </c:pt>
                <c:pt idx="396">
                  <c:v>853.92999999999984</c:v>
                </c:pt>
                <c:pt idx="397">
                  <c:v>170.05799999999999</c:v>
                </c:pt>
                <c:pt idx="398">
                  <c:v>860.93</c:v>
                </c:pt>
                <c:pt idx="399">
                  <c:v>287.96800000000002</c:v>
                </c:pt>
                <c:pt idx="400">
                  <c:v>255.108</c:v>
                </c:pt>
                <c:pt idx="401">
                  <c:v>1424.9</c:v>
                </c:pt>
                <c:pt idx="402">
                  <c:v>197.37199999999999</c:v>
                </c:pt>
                <c:pt idx="403">
                  <c:v>311.97600000000006</c:v>
                </c:pt>
                <c:pt idx="404">
                  <c:v>161.56800000000001</c:v>
                </c:pt>
                <c:pt idx="405">
                  <c:v>1684.7520000000002</c:v>
                </c:pt>
                <c:pt idx="406">
                  <c:v>842.35200000000009</c:v>
                </c:pt>
                <c:pt idx="407">
                  <c:v>191.96800000000002</c:v>
                </c:pt>
                <c:pt idx="408">
                  <c:v>240.78400000000002</c:v>
                </c:pt>
                <c:pt idx="409">
                  <c:v>170.35200000000003</c:v>
                </c:pt>
                <c:pt idx="410">
                  <c:v>674.35200000000009</c:v>
                </c:pt>
                <c:pt idx="411">
                  <c:v>611.05799999999999</c:v>
                </c:pt>
                <c:pt idx="412">
                  <c:v>476.8</c:v>
                </c:pt>
                <c:pt idx="413">
                  <c:v>113.56800000000001</c:v>
                </c:pt>
                <c:pt idx="414">
                  <c:v>26.64</c:v>
                </c:pt>
                <c:pt idx="415">
                  <c:v>307.13600000000002</c:v>
                </c:pt>
                <c:pt idx="416">
                  <c:v>1458.65</c:v>
                </c:pt>
                <c:pt idx="417">
                  <c:v>383.8</c:v>
                </c:pt>
                <c:pt idx="418">
                  <c:v>1056.8599999999999</c:v>
                </c:pt>
                <c:pt idx="419">
                  <c:v>146.13600000000002</c:v>
                </c:pt>
                <c:pt idx="420">
                  <c:v>523.91999999999996</c:v>
                </c:pt>
                <c:pt idx="421">
                  <c:v>102.59200000000001</c:v>
                </c:pt>
                <c:pt idx="422">
                  <c:v>1013.8320000000001</c:v>
                </c:pt>
                <c:pt idx="423">
                  <c:v>563.42999999999984</c:v>
                </c:pt>
                <c:pt idx="424">
                  <c:v>866.4</c:v>
                </c:pt>
                <c:pt idx="425">
                  <c:v>230.28000000000003</c:v>
                </c:pt>
                <c:pt idx="426">
                  <c:v>368.96999999999997</c:v>
                </c:pt>
                <c:pt idx="427">
                  <c:v>603.91999999999996</c:v>
                </c:pt>
                <c:pt idx="428">
                  <c:v>127.372</c:v>
                </c:pt>
                <c:pt idx="429">
                  <c:v>681.40800000000013</c:v>
                </c:pt>
                <c:pt idx="430">
                  <c:v>657.93</c:v>
                </c:pt>
                <c:pt idx="431">
                  <c:v>191.96</c:v>
                </c:pt>
                <c:pt idx="432">
                  <c:v>844.11599999999987</c:v>
                </c:pt>
                <c:pt idx="433">
                  <c:v>33.94</c:v>
                </c:pt>
                <c:pt idx="434">
                  <c:v>99.372</c:v>
                </c:pt>
                <c:pt idx="435">
                  <c:v>603.91999999999996</c:v>
                </c:pt>
                <c:pt idx="436">
                  <c:v>382.11599999999999</c:v>
                </c:pt>
                <c:pt idx="437">
                  <c:v>408.42200000000003</c:v>
                </c:pt>
                <c:pt idx="438">
                  <c:v>180.98</c:v>
                </c:pt>
                <c:pt idx="439">
                  <c:v>207.84600000000003</c:v>
                </c:pt>
                <c:pt idx="440">
                  <c:v>1408.1</c:v>
                </c:pt>
                <c:pt idx="441">
                  <c:v>271.76400000000001</c:v>
                </c:pt>
                <c:pt idx="442">
                  <c:v>281.37199999999996</c:v>
                </c:pt>
                <c:pt idx="443">
                  <c:v>281.37199999999996</c:v>
                </c:pt>
                <c:pt idx="444">
                  <c:v>242.94</c:v>
                </c:pt>
                <c:pt idx="445">
                  <c:v>384.17399999999998</c:v>
                </c:pt>
                <c:pt idx="446">
                  <c:v>361.76400000000001</c:v>
                </c:pt>
                <c:pt idx="447">
                  <c:v>364.41</c:v>
                </c:pt>
                <c:pt idx="448">
                  <c:v>662.88</c:v>
                </c:pt>
                <c:pt idx="449">
                  <c:v>271.76400000000001</c:v>
                </c:pt>
                <c:pt idx="450">
                  <c:v>603.91999999999996</c:v>
                </c:pt>
                <c:pt idx="451">
                  <c:v>203.92</c:v>
                </c:pt>
                <c:pt idx="452">
                  <c:v>113.88800000000002</c:v>
                </c:pt>
                <c:pt idx="453">
                  <c:v>317.05799999999999</c:v>
                </c:pt>
                <c:pt idx="454">
                  <c:v>318.43</c:v>
                </c:pt>
                <c:pt idx="455">
                  <c:v>528.42999999999995</c:v>
                </c:pt>
                <c:pt idx="456">
                  <c:v>129.56800000000001</c:v>
                </c:pt>
                <c:pt idx="457">
                  <c:v>747.55799999999999</c:v>
                </c:pt>
                <c:pt idx="458">
                  <c:v>390.27199999999999</c:v>
                </c:pt>
                <c:pt idx="459">
                  <c:v>963.13600000000008</c:v>
                </c:pt>
                <c:pt idx="460">
                  <c:v>347.80200000000002</c:v>
                </c:pt>
                <c:pt idx="461">
                  <c:v>241.56799999999998</c:v>
                </c:pt>
                <c:pt idx="462">
                  <c:v>1123.92</c:v>
                </c:pt>
                <c:pt idx="463">
                  <c:v>532.70400000000006</c:v>
                </c:pt>
                <c:pt idx="464">
                  <c:v>981.37199999999996</c:v>
                </c:pt>
                <c:pt idx="465">
                  <c:v>2054.2720000000004</c:v>
                </c:pt>
                <c:pt idx="466">
                  <c:v>195.136</c:v>
                </c:pt>
                <c:pt idx="467">
                  <c:v>504.90000000000003</c:v>
                </c:pt>
                <c:pt idx="468">
                  <c:v>123.136</c:v>
                </c:pt>
                <c:pt idx="469">
                  <c:v>545.93999999999994</c:v>
                </c:pt>
                <c:pt idx="470">
                  <c:v>188.55199999999996</c:v>
                </c:pt>
                <c:pt idx="471">
                  <c:v>97.184000000000012</c:v>
                </c:pt>
                <c:pt idx="472">
                  <c:v>81.567999999999998</c:v>
                </c:pt>
                <c:pt idx="473">
                  <c:v>191.64600000000002</c:v>
                </c:pt>
                <c:pt idx="474">
                  <c:v>113.88800000000002</c:v>
                </c:pt>
                <c:pt idx="475">
                  <c:v>368.96999999999997</c:v>
                </c:pt>
                <c:pt idx="476">
                  <c:v>1526.5600000000002</c:v>
                </c:pt>
                <c:pt idx="477">
                  <c:v>90.99</c:v>
                </c:pt>
                <c:pt idx="478">
                  <c:v>144.78399999999999</c:v>
                </c:pt>
                <c:pt idx="479">
                  <c:v>539.65800000000002</c:v>
                </c:pt>
                <c:pt idx="480">
                  <c:v>408.42200000000003</c:v>
                </c:pt>
                <c:pt idx="481">
                  <c:v>51.96</c:v>
                </c:pt>
                <c:pt idx="482">
                  <c:v>307.92</c:v>
                </c:pt>
                <c:pt idx="483">
                  <c:v>1013.4879999999999</c:v>
                </c:pt>
                <c:pt idx="484">
                  <c:v>153.56800000000001</c:v>
                </c:pt>
                <c:pt idx="485">
                  <c:v>314.35199999999998</c:v>
                </c:pt>
                <c:pt idx="486">
                  <c:v>225.29600000000002</c:v>
                </c:pt>
                <c:pt idx="487">
                  <c:v>1603.1360000000002</c:v>
                </c:pt>
                <c:pt idx="488">
                  <c:v>845.48799999999994</c:v>
                </c:pt>
                <c:pt idx="489">
                  <c:v>1139.92</c:v>
                </c:pt>
                <c:pt idx="490">
                  <c:v>60.74</c:v>
                </c:pt>
                <c:pt idx="491">
                  <c:v>561.5680000000001</c:v>
                </c:pt>
                <c:pt idx="492">
                  <c:v>47.515999999999991</c:v>
                </c:pt>
                <c:pt idx="493">
                  <c:v>601.53599999999994</c:v>
                </c:pt>
                <c:pt idx="494">
                  <c:v>225.29600000000002</c:v>
                </c:pt>
                <c:pt idx="495">
                  <c:v>585.55200000000002</c:v>
                </c:pt>
                <c:pt idx="496">
                  <c:v>785.87999999999988</c:v>
                </c:pt>
                <c:pt idx="497">
                  <c:v>40.783999999999999</c:v>
                </c:pt>
                <c:pt idx="498">
                  <c:v>241.56799999999998</c:v>
                </c:pt>
                <c:pt idx="499">
                  <c:v>883.84</c:v>
                </c:pt>
                <c:pt idx="500">
                  <c:v>858.24</c:v>
                </c:pt>
                <c:pt idx="501">
                  <c:v>220.96</c:v>
                </c:pt>
                <c:pt idx="502">
                  <c:v>801.5680000000001</c:v>
                </c:pt>
                <c:pt idx="503">
                  <c:v>42.624000000000002</c:v>
                </c:pt>
                <c:pt idx="504">
                  <c:v>230.28000000000003</c:v>
                </c:pt>
                <c:pt idx="505">
                  <c:v>41.568000000000005</c:v>
                </c:pt>
                <c:pt idx="506">
                  <c:v>700.15200000000004</c:v>
                </c:pt>
                <c:pt idx="507">
                  <c:v>1348.7040000000002</c:v>
                </c:pt>
                <c:pt idx="508">
                  <c:v>181.98599999999999</c:v>
                </c:pt>
                <c:pt idx="509">
                  <c:v>47.991999999999997</c:v>
                </c:pt>
                <c:pt idx="510">
                  <c:v>647.84</c:v>
                </c:pt>
                <c:pt idx="511">
                  <c:v>217.58400000000003</c:v>
                </c:pt>
                <c:pt idx="512">
                  <c:v>492.83499999999998</c:v>
                </c:pt>
                <c:pt idx="513">
                  <c:v>366.786</c:v>
                </c:pt>
                <c:pt idx="514">
                  <c:v>754.44999999999993</c:v>
                </c:pt>
                <c:pt idx="515">
                  <c:v>253.37199999999996</c:v>
                </c:pt>
                <c:pt idx="516">
                  <c:v>120.71199999999999</c:v>
                </c:pt>
                <c:pt idx="517">
                  <c:v>182.94</c:v>
                </c:pt>
                <c:pt idx="518">
                  <c:v>280.79200000000003</c:v>
                </c:pt>
                <c:pt idx="519">
                  <c:v>723.92</c:v>
                </c:pt>
                <c:pt idx="520">
                  <c:v>614.27200000000005</c:v>
                </c:pt>
                <c:pt idx="521">
                  <c:v>97.567999999999998</c:v>
                </c:pt>
                <c:pt idx="522">
                  <c:v>122.352</c:v>
                </c:pt>
                <c:pt idx="523">
                  <c:v>1212.96</c:v>
                </c:pt>
                <c:pt idx="524">
                  <c:v>70.685999999999993</c:v>
                </c:pt>
                <c:pt idx="525">
                  <c:v>108.608</c:v>
                </c:pt>
                <c:pt idx="526">
                  <c:v>683.95200000000011</c:v>
                </c:pt>
                <c:pt idx="527">
                  <c:v>442.76400000000001</c:v>
                </c:pt>
                <c:pt idx="528">
                  <c:v>305.31200000000001</c:v>
                </c:pt>
                <c:pt idx="529">
                  <c:v>233.05799999999999</c:v>
                </c:pt>
                <c:pt idx="530">
                  <c:v>422.05799999999994</c:v>
                </c:pt>
                <c:pt idx="531">
                  <c:v>190.72000000000003</c:v>
                </c:pt>
                <c:pt idx="532">
                  <c:v>215.976</c:v>
                </c:pt>
                <c:pt idx="533">
                  <c:v>323.13600000000002</c:v>
                </c:pt>
                <c:pt idx="534">
                  <c:v>259.13600000000002</c:v>
                </c:pt>
                <c:pt idx="535">
                  <c:v>479.90000000000003</c:v>
                </c:pt>
                <c:pt idx="536">
                  <c:v>283.92</c:v>
                </c:pt>
                <c:pt idx="537">
                  <c:v>146.352</c:v>
                </c:pt>
                <c:pt idx="538">
                  <c:v>1586.6899999999998</c:v>
                </c:pt>
                <c:pt idx="539">
                  <c:v>283.92</c:v>
                </c:pt>
                <c:pt idx="540">
                  <c:v>341.48799999999994</c:v>
                </c:pt>
                <c:pt idx="541">
                  <c:v>269.96999999999997</c:v>
                </c:pt>
                <c:pt idx="542">
                  <c:v>872.32</c:v>
                </c:pt>
                <c:pt idx="543">
                  <c:v>350.98</c:v>
                </c:pt>
                <c:pt idx="544">
                  <c:v>304.45</c:v>
                </c:pt>
                <c:pt idx="545">
                  <c:v>933.53600000000006</c:v>
                </c:pt>
                <c:pt idx="546">
                  <c:v>545.88</c:v>
                </c:pt>
                <c:pt idx="547">
                  <c:v>1282.4100000000001</c:v>
                </c:pt>
                <c:pt idx="548">
                  <c:v>662.88</c:v>
                </c:pt>
                <c:pt idx="549">
                  <c:v>462.56400000000002</c:v>
                </c:pt>
                <c:pt idx="550">
                  <c:v>478.48</c:v>
                </c:pt>
                <c:pt idx="551">
                  <c:v>1121.568</c:v>
                </c:pt>
                <c:pt idx="552">
                  <c:v>383.60700000000003</c:v>
                </c:pt>
                <c:pt idx="553">
                  <c:v>393.56799999999998</c:v>
                </c:pt>
                <c:pt idx="554">
                  <c:v>801.5680000000001</c:v>
                </c:pt>
                <c:pt idx="555">
                  <c:v>362.35199999999998</c:v>
                </c:pt>
                <c:pt idx="556">
                  <c:v>140.81</c:v>
                </c:pt>
                <c:pt idx="557">
                  <c:v>207</c:v>
                </c:pt>
                <c:pt idx="558">
                  <c:v>62.957999999999998</c:v>
                </c:pt>
                <c:pt idx="559">
                  <c:v>2807.84</c:v>
                </c:pt>
                <c:pt idx="560">
                  <c:v>71.992000000000004</c:v>
                </c:pt>
                <c:pt idx="561">
                  <c:v>1931.04</c:v>
                </c:pt>
                <c:pt idx="562">
                  <c:v>517.5</c:v>
                </c:pt>
                <c:pt idx="563">
                  <c:v>47.991999999999997</c:v>
                </c:pt>
                <c:pt idx="564">
                  <c:v>763.28</c:v>
                </c:pt>
                <c:pt idx="565">
                  <c:v>381.44000000000005</c:v>
                </c:pt>
                <c:pt idx="566">
                  <c:v>603.91999999999996</c:v>
                </c:pt>
                <c:pt idx="567">
                  <c:v>63.686</c:v>
                </c:pt>
                <c:pt idx="568">
                  <c:v>977.29200000000003</c:v>
                </c:pt>
                <c:pt idx="569">
                  <c:v>451.15199999999993</c:v>
                </c:pt>
                <c:pt idx="570">
                  <c:v>872.94</c:v>
                </c:pt>
                <c:pt idx="571">
                  <c:v>1024.7159999999999</c:v>
                </c:pt>
                <c:pt idx="572">
                  <c:v>470.30199999999996</c:v>
                </c:pt>
                <c:pt idx="573">
                  <c:v>2453.4299999999998</c:v>
                </c:pt>
                <c:pt idx="574">
                  <c:v>1819.8600000000001</c:v>
                </c:pt>
                <c:pt idx="575">
                  <c:v>408.00599999999997</c:v>
                </c:pt>
                <c:pt idx="576">
                  <c:v>899.13600000000008</c:v>
                </c:pt>
                <c:pt idx="577">
                  <c:v>145.56800000000001</c:v>
                </c:pt>
                <c:pt idx="578">
                  <c:v>258.279</c:v>
                </c:pt>
                <c:pt idx="579">
                  <c:v>155.37199999999999</c:v>
                </c:pt>
                <c:pt idx="580">
                  <c:v>161.56800000000001</c:v>
                </c:pt>
                <c:pt idx="581">
                  <c:v>388.42999999999995</c:v>
                </c:pt>
                <c:pt idx="582">
                  <c:v>292.27200000000005</c:v>
                </c:pt>
                <c:pt idx="583">
                  <c:v>1141.9379999999999</c:v>
                </c:pt>
                <c:pt idx="584">
                  <c:v>141.37199999999999</c:v>
                </c:pt>
                <c:pt idx="585">
                  <c:v>854.35200000000009</c:v>
                </c:pt>
                <c:pt idx="586">
                  <c:v>70.98</c:v>
                </c:pt>
                <c:pt idx="587">
                  <c:v>544.00800000000004</c:v>
                </c:pt>
                <c:pt idx="588">
                  <c:v>95.983999999999995</c:v>
                </c:pt>
                <c:pt idx="589">
                  <c:v>892.22400000000005</c:v>
                </c:pt>
                <c:pt idx="590">
                  <c:v>172.5</c:v>
                </c:pt>
                <c:pt idx="591">
                  <c:v>195.184</c:v>
                </c:pt>
                <c:pt idx="592">
                  <c:v>1067.94</c:v>
                </c:pt>
                <c:pt idx="593">
                  <c:v>1106.9099999999999</c:v>
                </c:pt>
                <c:pt idx="594">
                  <c:v>194.84800000000001</c:v>
                </c:pt>
                <c:pt idx="595">
                  <c:v>107.77200000000001</c:v>
                </c:pt>
                <c:pt idx="596">
                  <c:v>254.60399999999998</c:v>
                </c:pt>
                <c:pt idx="597">
                  <c:v>854.94</c:v>
                </c:pt>
                <c:pt idx="598">
                  <c:v>1267.53</c:v>
                </c:pt>
                <c:pt idx="599">
                  <c:v>1166.92</c:v>
                </c:pt>
                <c:pt idx="600">
                  <c:v>603.91999999999996</c:v>
                </c:pt>
                <c:pt idx="601">
                  <c:v>599.29200000000003</c:v>
                </c:pt>
                <c:pt idx="602">
                  <c:v>321.56799999999998</c:v>
                </c:pt>
                <c:pt idx="603">
                  <c:v>797.94399999999996</c:v>
                </c:pt>
                <c:pt idx="604">
                  <c:v>1242.8999999999999</c:v>
                </c:pt>
                <c:pt idx="605">
                  <c:v>287.94</c:v>
                </c:pt>
                <c:pt idx="606">
                  <c:v>301.95999999999998</c:v>
                </c:pt>
                <c:pt idx="607">
                  <c:v>1228.4649999999999</c:v>
                </c:pt>
                <c:pt idx="608">
                  <c:v>283.92</c:v>
                </c:pt>
                <c:pt idx="609">
                  <c:v>332.94</c:v>
                </c:pt>
                <c:pt idx="610">
                  <c:v>348.92800000000005</c:v>
                </c:pt>
                <c:pt idx="611">
                  <c:v>544.00800000000004</c:v>
                </c:pt>
                <c:pt idx="612">
                  <c:v>641.96</c:v>
                </c:pt>
                <c:pt idx="613">
                  <c:v>542.64599999999996</c:v>
                </c:pt>
                <c:pt idx="614">
                  <c:v>701.37199999999996</c:v>
                </c:pt>
                <c:pt idx="615">
                  <c:v>392.93999999999994</c:v>
                </c:pt>
                <c:pt idx="616">
                  <c:v>301.95999999999998</c:v>
                </c:pt>
              </c:numCache>
            </c:numRef>
          </c:yVal>
          <c:smooth val="0"/>
          <c:extLst>
            <c:ext xmlns:c16="http://schemas.microsoft.com/office/drawing/2014/chart" uri="{C3380CC4-5D6E-409C-BE32-E72D297353CC}">
              <c16:uniqueId val="{00000004-99CC-413B-B8E3-FF6F88E16AE8}"/>
            </c:ext>
          </c:extLst>
        </c:ser>
        <c:ser>
          <c:idx val="1"/>
          <c:order val="1"/>
          <c:tx>
            <c:v>Predicted Sales</c:v>
          </c:tx>
          <c:spPr>
            <a:ln w="19050">
              <a:noFill/>
            </a:ln>
          </c:spPr>
          <c:xVal>
            <c:numRef>
              <c:f>DATA!$V$2:$V$618</c:f>
              <c:numCache>
                <c:formatCode>General</c:formatCode>
                <c:ptCount val="617"/>
                <c:pt idx="0">
                  <c:v>539.24639999999999</c:v>
                </c:pt>
                <c:pt idx="1">
                  <c:v>219.58199999999997</c:v>
                </c:pt>
                <c:pt idx="2">
                  <c:v>-143.43099999999998</c:v>
                </c:pt>
                <c:pt idx="3">
                  <c:v>-54.320399999999978</c:v>
                </c:pt>
                <c:pt idx="4">
                  <c:v>71.77200000000002</c:v>
                </c:pt>
                <c:pt idx="5">
                  <c:v>96.854399999999998</c:v>
                </c:pt>
                <c:pt idx="6">
                  <c:v>63.685999999999979</c:v>
                </c:pt>
                <c:pt idx="7">
                  <c:v>60.391999999999939</c:v>
                </c:pt>
                <c:pt idx="8">
                  <c:v>15.147000000000006</c:v>
                </c:pt>
                <c:pt idx="9">
                  <c:v>-12.196000000000005</c:v>
                </c:pt>
                <c:pt idx="10">
                  <c:v>12.177999999999983</c:v>
                </c:pt>
                <c:pt idx="11">
                  <c:v>-29.252400000000009</c:v>
                </c:pt>
                <c:pt idx="12">
                  <c:v>-66.391599999999983</c:v>
                </c:pt>
                <c:pt idx="13">
                  <c:v>-8.5794000000000779</c:v>
                </c:pt>
                <c:pt idx="14">
                  <c:v>40.472999999999999</c:v>
                </c:pt>
                <c:pt idx="15">
                  <c:v>70.196000000000026</c:v>
                </c:pt>
                <c:pt idx="16">
                  <c:v>-56.995999999999981</c:v>
                </c:pt>
                <c:pt idx="17">
                  <c:v>145.06959999999992</c:v>
                </c:pt>
                <c:pt idx="18">
                  <c:v>39.923399999999994</c:v>
                </c:pt>
                <c:pt idx="19">
                  <c:v>12.106799999999993</c:v>
                </c:pt>
                <c:pt idx="20">
                  <c:v>83.709599999999966</c:v>
                </c:pt>
                <c:pt idx="21">
                  <c:v>54.17639999999993</c:v>
                </c:pt>
                <c:pt idx="22">
                  <c:v>21.835199999999986</c:v>
                </c:pt>
                <c:pt idx="23">
                  <c:v>-1.0196000000000005</c:v>
                </c:pt>
                <c:pt idx="24">
                  <c:v>260.61120000000017</c:v>
                </c:pt>
                <c:pt idx="25">
                  <c:v>-6.5490000000000492</c:v>
                </c:pt>
                <c:pt idx="26">
                  <c:v>-4.4969999999999999</c:v>
                </c:pt>
                <c:pt idx="27">
                  <c:v>-28.686199999999999</c:v>
                </c:pt>
                <c:pt idx="28">
                  <c:v>98.480200000000082</c:v>
                </c:pt>
                <c:pt idx="29">
                  <c:v>16.797200000000004</c:v>
                </c:pt>
                <c:pt idx="30">
                  <c:v>80.777199999999979</c:v>
                </c:pt>
                <c:pt idx="31">
                  <c:v>24.2012</c:v>
                </c:pt>
                <c:pt idx="32">
                  <c:v>168.47040000000004</c:v>
                </c:pt>
                <c:pt idx="33">
                  <c:v>-69.311999999999898</c:v>
                </c:pt>
                <c:pt idx="34">
                  <c:v>420.58800000000019</c:v>
                </c:pt>
                <c:pt idx="35">
                  <c:v>0</c:v>
                </c:pt>
                <c:pt idx="36">
                  <c:v>140.39599999999993</c:v>
                </c:pt>
                <c:pt idx="37">
                  <c:v>-29.116799999999955</c:v>
                </c:pt>
                <c:pt idx="38">
                  <c:v>6.4784000000000042</c:v>
                </c:pt>
                <c:pt idx="39">
                  <c:v>-15.146999999999991</c:v>
                </c:pt>
                <c:pt idx="40">
                  <c:v>-86.058600000000013</c:v>
                </c:pt>
                <c:pt idx="41">
                  <c:v>43.675200000000018</c:v>
                </c:pt>
                <c:pt idx="42">
                  <c:v>-14.870399999999961</c:v>
                </c:pt>
                <c:pt idx="43">
                  <c:v>-20.784600000000012</c:v>
                </c:pt>
                <c:pt idx="44">
                  <c:v>-12.84900000000016</c:v>
                </c:pt>
                <c:pt idx="45">
                  <c:v>59.481600000000014</c:v>
                </c:pt>
                <c:pt idx="46">
                  <c:v>25.474399999999999</c:v>
                </c:pt>
                <c:pt idx="47">
                  <c:v>-20.245000000000008</c:v>
                </c:pt>
                <c:pt idx="48">
                  <c:v>-15.418800000000203</c:v>
                </c:pt>
                <c:pt idx="49">
                  <c:v>43.223399999999984</c:v>
                </c:pt>
                <c:pt idx="50">
                  <c:v>-28.49799999999999</c:v>
                </c:pt>
                <c:pt idx="51">
                  <c:v>6.8388000000000009</c:v>
                </c:pt>
                <c:pt idx="52">
                  <c:v>17.098099999999988</c:v>
                </c:pt>
                <c:pt idx="53">
                  <c:v>35.097300000000004</c:v>
                </c:pt>
                <c:pt idx="54">
                  <c:v>-2.6997000000000355</c:v>
                </c:pt>
                <c:pt idx="55">
                  <c:v>15.222499999999997</c:v>
                </c:pt>
                <c:pt idx="56">
                  <c:v>32.097999999999971</c:v>
                </c:pt>
                <c:pt idx="57">
                  <c:v>7.0980000000000061</c:v>
                </c:pt>
                <c:pt idx="58">
                  <c:v>25.897999999999982</c:v>
                </c:pt>
                <c:pt idx="59">
                  <c:v>176.80260000000001</c:v>
                </c:pt>
                <c:pt idx="60">
                  <c:v>-63.376499999999965</c:v>
                </c:pt>
                <c:pt idx="61">
                  <c:v>-136.48950000000002</c:v>
                </c:pt>
                <c:pt idx="62">
                  <c:v>-2.6997000000000355</c:v>
                </c:pt>
                <c:pt idx="63">
                  <c:v>553.39019999999982</c:v>
                </c:pt>
                <c:pt idx="64">
                  <c:v>146.38799999999998</c:v>
                </c:pt>
                <c:pt idx="65">
                  <c:v>1.3097999999999956</c:v>
                </c:pt>
                <c:pt idx="66">
                  <c:v>-15.222500000000011</c:v>
                </c:pt>
                <c:pt idx="67">
                  <c:v>-124.431</c:v>
                </c:pt>
                <c:pt idx="68">
                  <c:v>60.391999999999967</c:v>
                </c:pt>
                <c:pt idx="69">
                  <c:v>-13.432999999999993</c:v>
                </c:pt>
                <c:pt idx="70">
                  <c:v>-24.397999999999911</c:v>
                </c:pt>
                <c:pt idx="71">
                  <c:v>-47.871600000000001</c:v>
                </c:pt>
                <c:pt idx="72">
                  <c:v>-114.39120000000003</c:v>
                </c:pt>
                <c:pt idx="73">
                  <c:v>-38.215799999999973</c:v>
                </c:pt>
                <c:pt idx="74">
                  <c:v>267.66720000000009</c:v>
                </c:pt>
                <c:pt idx="75">
                  <c:v>30.444999999999993</c:v>
                </c:pt>
                <c:pt idx="76">
                  <c:v>13.317599999999985</c:v>
                </c:pt>
                <c:pt idx="77">
                  <c:v>52.376399999999961</c:v>
                </c:pt>
                <c:pt idx="78">
                  <c:v>0</c:v>
                </c:pt>
                <c:pt idx="79">
                  <c:v>5.1960000000000015</c:v>
                </c:pt>
                <c:pt idx="80">
                  <c:v>-119.23120000000003</c:v>
                </c:pt>
                <c:pt idx="81">
                  <c:v>13.437199999999986</c:v>
                </c:pt>
                <c:pt idx="82">
                  <c:v>-8.5794000000000779</c:v>
                </c:pt>
                <c:pt idx="83">
                  <c:v>10.960199999999993</c:v>
                </c:pt>
                <c:pt idx="84">
                  <c:v>19.435200000000009</c:v>
                </c:pt>
                <c:pt idx="85">
                  <c:v>33.215599999999995</c:v>
                </c:pt>
                <c:pt idx="86">
                  <c:v>378.274</c:v>
                </c:pt>
                <c:pt idx="87">
                  <c:v>0</c:v>
                </c:pt>
                <c:pt idx="88">
                  <c:v>35.097300000000004</c:v>
                </c:pt>
                <c:pt idx="89">
                  <c:v>-36.213599999999985</c:v>
                </c:pt>
                <c:pt idx="90">
                  <c:v>18.176399999999973</c:v>
                </c:pt>
                <c:pt idx="91">
                  <c:v>45.555000000000007</c:v>
                </c:pt>
                <c:pt idx="92">
                  <c:v>-110.02320000000003</c:v>
                </c:pt>
                <c:pt idx="93">
                  <c:v>-20.784600000000012</c:v>
                </c:pt>
                <c:pt idx="94">
                  <c:v>-29.007299999999994</c:v>
                </c:pt>
                <c:pt idx="95">
                  <c:v>-93.472400000000022</c:v>
                </c:pt>
                <c:pt idx="96">
                  <c:v>12.805799999999994</c:v>
                </c:pt>
                <c:pt idx="97">
                  <c:v>-35.513599999999997</c:v>
                </c:pt>
                <c:pt idx="98">
                  <c:v>0</c:v>
                </c:pt>
                <c:pt idx="99">
                  <c:v>-10.918799999999983</c:v>
                </c:pt>
                <c:pt idx="100">
                  <c:v>-38.211600000000033</c:v>
                </c:pt>
                <c:pt idx="101">
                  <c:v>88.725000000000023</c:v>
                </c:pt>
                <c:pt idx="102">
                  <c:v>-14.638799999999947</c:v>
                </c:pt>
                <c:pt idx="103">
                  <c:v>45.293999999999954</c:v>
                </c:pt>
                <c:pt idx="104">
                  <c:v>25.874999999999972</c:v>
                </c:pt>
                <c:pt idx="105">
                  <c:v>4.8391999999999911</c:v>
                </c:pt>
                <c:pt idx="106">
                  <c:v>313.26239999999967</c:v>
                </c:pt>
                <c:pt idx="107">
                  <c:v>0</c:v>
                </c:pt>
                <c:pt idx="108">
                  <c:v>115.5528</c:v>
                </c:pt>
                <c:pt idx="109">
                  <c:v>-12.147999999999996</c:v>
                </c:pt>
                <c:pt idx="110">
                  <c:v>-73.054800000000071</c:v>
                </c:pt>
                <c:pt idx="111">
                  <c:v>36.473600000000005</c:v>
                </c:pt>
                <c:pt idx="112">
                  <c:v>-28.274400000000021</c:v>
                </c:pt>
                <c:pt idx="113">
                  <c:v>0</c:v>
                </c:pt>
                <c:pt idx="114">
                  <c:v>-75.191999999999979</c:v>
                </c:pt>
                <c:pt idx="115">
                  <c:v>-1.217800000000004</c:v>
                </c:pt>
                <c:pt idx="116">
                  <c:v>-17.744999999999976</c:v>
                </c:pt>
                <c:pt idx="117">
                  <c:v>-25.477199999999982</c:v>
                </c:pt>
                <c:pt idx="118">
                  <c:v>-58.504800000000017</c:v>
                </c:pt>
                <c:pt idx="119">
                  <c:v>-26.635199999999998</c:v>
                </c:pt>
                <c:pt idx="120">
                  <c:v>38.870400000000018</c:v>
                </c:pt>
                <c:pt idx="121">
                  <c:v>-93.989999999999952</c:v>
                </c:pt>
                <c:pt idx="122">
                  <c:v>383.93099999999993</c:v>
                </c:pt>
                <c:pt idx="123">
                  <c:v>13.588199999999986</c:v>
                </c:pt>
                <c:pt idx="124">
                  <c:v>-8.5794000000000779</c:v>
                </c:pt>
                <c:pt idx="125">
                  <c:v>-59.835600000000042</c:v>
                </c:pt>
                <c:pt idx="126">
                  <c:v>0</c:v>
                </c:pt>
                <c:pt idx="127">
                  <c:v>-9.1601999999999961</c:v>
                </c:pt>
                <c:pt idx="128">
                  <c:v>-9.1601999999999961</c:v>
                </c:pt>
                <c:pt idx="129">
                  <c:v>23.027999999999992</c:v>
                </c:pt>
                <c:pt idx="130">
                  <c:v>-93.472400000000022</c:v>
                </c:pt>
                <c:pt idx="131">
                  <c:v>47.660399999999967</c:v>
                </c:pt>
                <c:pt idx="132">
                  <c:v>102.95279999999988</c:v>
                </c:pt>
                <c:pt idx="133">
                  <c:v>49.715999999999966</c:v>
                </c:pt>
                <c:pt idx="134">
                  <c:v>-11.51760000000003</c:v>
                </c:pt>
                <c:pt idx="135">
                  <c:v>6.3935999999999957</c:v>
                </c:pt>
                <c:pt idx="136">
                  <c:v>15.147000000000004</c:v>
                </c:pt>
                <c:pt idx="137">
                  <c:v>17.466000000000008</c:v>
                </c:pt>
                <c:pt idx="138">
                  <c:v>2.3093999999999895</c:v>
                </c:pt>
                <c:pt idx="139">
                  <c:v>373.77899999999983</c:v>
                </c:pt>
                <c:pt idx="140">
                  <c:v>-25.474400000000017</c:v>
                </c:pt>
                <c:pt idx="141">
                  <c:v>-2.5698000000000292</c:v>
                </c:pt>
                <c:pt idx="142">
                  <c:v>14.690199999999997</c:v>
                </c:pt>
                <c:pt idx="143">
                  <c:v>151.47000000000003</c:v>
                </c:pt>
                <c:pt idx="144">
                  <c:v>84.501999999999953</c:v>
                </c:pt>
                <c:pt idx="145">
                  <c:v>89.222400000000022</c:v>
                </c:pt>
                <c:pt idx="146">
                  <c:v>77.624999999999972</c:v>
                </c:pt>
                <c:pt idx="147">
                  <c:v>87.28419999999997</c:v>
                </c:pt>
                <c:pt idx="148">
                  <c:v>314.03840000000002</c:v>
                </c:pt>
                <c:pt idx="149">
                  <c:v>585.55199999999991</c:v>
                </c:pt>
                <c:pt idx="150">
                  <c:v>-9.0929999999999964</c:v>
                </c:pt>
                <c:pt idx="151">
                  <c:v>54.400800000000004</c:v>
                </c:pt>
                <c:pt idx="152">
                  <c:v>-63.376499999999965</c:v>
                </c:pt>
                <c:pt idx="153">
                  <c:v>-19.338199999999993</c:v>
                </c:pt>
                <c:pt idx="154">
                  <c:v>2.8392000000000017</c:v>
                </c:pt>
                <c:pt idx="155">
                  <c:v>112.78800000000001</c:v>
                </c:pt>
                <c:pt idx="156">
                  <c:v>-59.835600000000042</c:v>
                </c:pt>
                <c:pt idx="157">
                  <c:v>51.476399999999941</c:v>
                </c:pt>
                <c:pt idx="158">
                  <c:v>0</c:v>
                </c:pt>
                <c:pt idx="159">
                  <c:v>68.001000000000033</c:v>
                </c:pt>
                <c:pt idx="160">
                  <c:v>-22.138200000000012</c:v>
                </c:pt>
                <c:pt idx="161">
                  <c:v>54.352799999999945</c:v>
                </c:pt>
                <c:pt idx="162">
                  <c:v>148.70400000000006</c:v>
                </c:pt>
                <c:pt idx="163">
                  <c:v>-1.217800000000004</c:v>
                </c:pt>
                <c:pt idx="164">
                  <c:v>-108.26620000000001</c:v>
                </c:pt>
                <c:pt idx="165">
                  <c:v>746.40779999999972</c:v>
                </c:pt>
                <c:pt idx="166">
                  <c:v>-77.333000000000013</c:v>
                </c:pt>
                <c:pt idx="167">
                  <c:v>-24.858000000000175</c:v>
                </c:pt>
                <c:pt idx="168">
                  <c:v>-6.0890000000000057</c:v>
                </c:pt>
                <c:pt idx="169">
                  <c:v>-5.5240000000000293</c:v>
                </c:pt>
                <c:pt idx="170">
                  <c:v>81.264599999999916</c:v>
                </c:pt>
                <c:pt idx="171">
                  <c:v>-6.0980000000000025</c:v>
                </c:pt>
                <c:pt idx="172">
                  <c:v>173.32919999999999</c:v>
                </c:pt>
                <c:pt idx="173">
                  <c:v>21.259</c:v>
                </c:pt>
                <c:pt idx="174">
                  <c:v>48.795999999999978</c:v>
                </c:pt>
                <c:pt idx="175">
                  <c:v>-24.842999999999961</c:v>
                </c:pt>
                <c:pt idx="176">
                  <c:v>-36.441000000000031</c:v>
                </c:pt>
                <c:pt idx="177">
                  <c:v>-11.337199999999939</c:v>
                </c:pt>
                <c:pt idx="178">
                  <c:v>-12.147000000000009</c:v>
                </c:pt>
                <c:pt idx="179">
                  <c:v>18.327599999999997</c:v>
                </c:pt>
                <c:pt idx="180">
                  <c:v>36.3018</c:v>
                </c:pt>
                <c:pt idx="181">
                  <c:v>9.9651999999999994</c:v>
                </c:pt>
                <c:pt idx="182">
                  <c:v>6.0740000000000016</c:v>
                </c:pt>
                <c:pt idx="183">
                  <c:v>-35.513599999999997</c:v>
                </c:pt>
                <c:pt idx="184">
                  <c:v>-630.88200000000006</c:v>
                </c:pt>
                <c:pt idx="185">
                  <c:v>-2.1312000000000033</c:v>
                </c:pt>
                <c:pt idx="186">
                  <c:v>227.20500000000004</c:v>
                </c:pt>
                <c:pt idx="187">
                  <c:v>3.2392000000000074</c:v>
                </c:pt>
                <c:pt idx="188">
                  <c:v>71.77200000000002</c:v>
                </c:pt>
                <c:pt idx="189">
                  <c:v>35.490000000000009</c:v>
                </c:pt>
                <c:pt idx="190">
                  <c:v>240.29399999999995</c:v>
                </c:pt>
                <c:pt idx="191">
                  <c:v>-43.435200000000009</c:v>
                </c:pt>
                <c:pt idx="192">
                  <c:v>-31.843000000000018</c:v>
                </c:pt>
                <c:pt idx="193">
                  <c:v>-14.195999999999984</c:v>
                </c:pt>
                <c:pt idx="194">
                  <c:v>52.339199999999977</c:v>
                </c:pt>
                <c:pt idx="195">
                  <c:v>8.1881999999999877</c:v>
                </c:pt>
                <c:pt idx="196">
                  <c:v>-42.746999999999957</c:v>
                </c:pt>
                <c:pt idx="197">
                  <c:v>13.677600000000002</c:v>
                </c:pt>
                <c:pt idx="198">
                  <c:v>-110.02320000000003</c:v>
                </c:pt>
                <c:pt idx="199">
                  <c:v>-23.782199999999996</c:v>
                </c:pt>
                <c:pt idx="200">
                  <c:v>70.196000000000026</c:v>
                </c:pt>
                <c:pt idx="201">
                  <c:v>-163.57670000000005</c:v>
                </c:pt>
                <c:pt idx="202">
                  <c:v>770.35199999999986</c:v>
                </c:pt>
                <c:pt idx="203">
                  <c:v>125.24499999999995</c:v>
                </c:pt>
                <c:pt idx="204">
                  <c:v>-19.105800000000016</c:v>
                </c:pt>
                <c:pt idx="205">
                  <c:v>47.848000000000013</c:v>
                </c:pt>
                <c:pt idx="206">
                  <c:v>307.14479999999992</c:v>
                </c:pt>
                <c:pt idx="207">
                  <c:v>-3.2391999999999896</c:v>
                </c:pt>
                <c:pt idx="208">
                  <c:v>-29.152799999999992</c:v>
                </c:pt>
                <c:pt idx="209">
                  <c:v>4.1971999999999987</c:v>
                </c:pt>
                <c:pt idx="210">
                  <c:v>-18.117599999999996</c:v>
                </c:pt>
                <c:pt idx="211">
                  <c:v>31.015599999999978</c:v>
                </c:pt>
                <c:pt idx="212">
                  <c:v>143.62880000000001</c:v>
                </c:pt>
                <c:pt idx="213">
                  <c:v>20.733199999999997</c:v>
                </c:pt>
                <c:pt idx="214">
                  <c:v>-13.740299999999994</c:v>
                </c:pt>
                <c:pt idx="215">
                  <c:v>-5.1396000000000583</c:v>
                </c:pt>
                <c:pt idx="216">
                  <c:v>56.274400000000014</c:v>
                </c:pt>
                <c:pt idx="217">
                  <c:v>20.155800000000013</c:v>
                </c:pt>
                <c:pt idx="218">
                  <c:v>99.431999999999931</c:v>
                </c:pt>
                <c:pt idx="219">
                  <c:v>22.529599999999995</c:v>
                </c:pt>
                <c:pt idx="220">
                  <c:v>-39.636999999999993</c:v>
                </c:pt>
                <c:pt idx="221">
                  <c:v>52.376399999999961</c:v>
                </c:pt>
                <c:pt idx="222">
                  <c:v>-8.5416000000000025</c:v>
                </c:pt>
                <c:pt idx="223">
                  <c:v>51.829200000000014</c:v>
                </c:pt>
                <c:pt idx="224">
                  <c:v>-84.823200000000071</c:v>
                </c:pt>
                <c:pt idx="225">
                  <c:v>64.756799999999998</c:v>
                </c:pt>
                <c:pt idx="226">
                  <c:v>-17.035200000000003</c:v>
                </c:pt>
                <c:pt idx="227">
                  <c:v>-18.117599999999996</c:v>
                </c:pt>
                <c:pt idx="228">
                  <c:v>-28.274400000000021</c:v>
                </c:pt>
                <c:pt idx="229">
                  <c:v>43.840799999999973</c:v>
                </c:pt>
                <c:pt idx="230">
                  <c:v>244.24959999999999</c:v>
                </c:pt>
                <c:pt idx="231">
                  <c:v>169.18200000000004</c:v>
                </c:pt>
                <c:pt idx="232">
                  <c:v>21.837600000000023</c:v>
                </c:pt>
                <c:pt idx="233">
                  <c:v>38.970000000000006</c:v>
                </c:pt>
                <c:pt idx="234">
                  <c:v>-172.11720000000003</c:v>
                </c:pt>
                <c:pt idx="235">
                  <c:v>75.686000000000007</c:v>
                </c:pt>
                <c:pt idx="236">
                  <c:v>72.640799999999999</c:v>
                </c:pt>
                <c:pt idx="237">
                  <c:v>0</c:v>
                </c:pt>
                <c:pt idx="238">
                  <c:v>23.576399999999978</c:v>
                </c:pt>
                <c:pt idx="239">
                  <c:v>-6.5490000000000492</c:v>
                </c:pt>
                <c:pt idx="240">
                  <c:v>-73.819200000000052</c:v>
                </c:pt>
                <c:pt idx="241">
                  <c:v>81.173400000000001</c:v>
                </c:pt>
                <c:pt idx="242">
                  <c:v>-12.84900000000016</c:v>
                </c:pt>
                <c:pt idx="243">
                  <c:v>7.119599999999906</c:v>
                </c:pt>
                <c:pt idx="244">
                  <c:v>580.53939999999989</c:v>
                </c:pt>
                <c:pt idx="245">
                  <c:v>70.197999999999922</c:v>
                </c:pt>
                <c:pt idx="246">
                  <c:v>2.4597999999999871</c:v>
                </c:pt>
                <c:pt idx="247">
                  <c:v>-97.552800000000076</c:v>
                </c:pt>
                <c:pt idx="248">
                  <c:v>-14.407800000000009</c:v>
                </c:pt>
                <c:pt idx="249">
                  <c:v>28.137200000000007</c:v>
                </c:pt>
                <c:pt idx="250">
                  <c:v>168.47040000000004</c:v>
                </c:pt>
                <c:pt idx="251">
                  <c:v>102.95279999999988</c:v>
                </c:pt>
                <c:pt idx="252">
                  <c:v>56.324000000000012</c:v>
                </c:pt>
                <c:pt idx="253">
                  <c:v>43.464599999999905</c:v>
                </c:pt>
                <c:pt idx="254">
                  <c:v>8.8783999999999921</c:v>
                </c:pt>
                <c:pt idx="255">
                  <c:v>-14.558399999999978</c:v>
                </c:pt>
                <c:pt idx="256">
                  <c:v>-14.576399999999996</c:v>
                </c:pt>
                <c:pt idx="257">
                  <c:v>7.0489999999999498</c:v>
                </c:pt>
                <c:pt idx="258">
                  <c:v>25.245000000000019</c:v>
                </c:pt>
                <c:pt idx="259">
                  <c:v>422.51</c:v>
                </c:pt>
                <c:pt idx="260">
                  <c:v>-34.070400000000006</c:v>
                </c:pt>
                <c:pt idx="261">
                  <c:v>161.96739999999997</c:v>
                </c:pt>
                <c:pt idx="262">
                  <c:v>54.666000000000011</c:v>
                </c:pt>
                <c:pt idx="263">
                  <c:v>-12.839199999999977</c:v>
                </c:pt>
                <c:pt idx="264">
                  <c:v>0</c:v>
                </c:pt>
                <c:pt idx="265">
                  <c:v>-21.068600000000174</c:v>
                </c:pt>
                <c:pt idx="266">
                  <c:v>375.73500000000001</c:v>
                </c:pt>
                <c:pt idx="267">
                  <c:v>609.71569999999997</c:v>
                </c:pt>
                <c:pt idx="268">
                  <c:v>8.0990999999999875</c:v>
                </c:pt>
                <c:pt idx="269">
                  <c:v>18.176400000000008</c:v>
                </c:pt>
                <c:pt idx="270">
                  <c:v>-97.176000000000073</c:v>
                </c:pt>
                <c:pt idx="271">
                  <c:v>-35.36460000000001</c:v>
                </c:pt>
                <c:pt idx="272">
                  <c:v>23.924000000000007</c:v>
                </c:pt>
                <c:pt idx="273">
                  <c:v>8.5371999999999968</c:v>
                </c:pt>
                <c:pt idx="274">
                  <c:v>4.2293999999999699</c:v>
                </c:pt>
                <c:pt idx="275">
                  <c:v>-137.52900000000002</c:v>
                </c:pt>
                <c:pt idx="276">
                  <c:v>-20.784600000000012</c:v>
                </c:pt>
                <c:pt idx="277">
                  <c:v>45.348800000000011</c:v>
                </c:pt>
                <c:pt idx="278">
                  <c:v>77.035199999999975</c:v>
                </c:pt>
                <c:pt idx="279">
                  <c:v>8.8783999999999956</c:v>
                </c:pt>
                <c:pt idx="280">
                  <c:v>-99.621900000000068</c:v>
                </c:pt>
                <c:pt idx="281">
                  <c:v>50.097999999999985</c:v>
                </c:pt>
                <c:pt idx="282">
                  <c:v>100.19599999999997</c:v>
                </c:pt>
                <c:pt idx="283">
                  <c:v>294.67100000000005</c:v>
                </c:pt>
                <c:pt idx="284">
                  <c:v>2.8195999999999799</c:v>
                </c:pt>
                <c:pt idx="285">
                  <c:v>0</c:v>
                </c:pt>
                <c:pt idx="286">
                  <c:v>8.0945999999999998</c:v>
                </c:pt>
                <c:pt idx="287">
                  <c:v>-8.0784000000000198</c:v>
                </c:pt>
                <c:pt idx="288">
                  <c:v>14.124599999999999</c:v>
                </c:pt>
                <c:pt idx="289">
                  <c:v>-6.0196000000000538</c:v>
                </c:pt>
                <c:pt idx="290">
                  <c:v>0</c:v>
                </c:pt>
                <c:pt idx="291">
                  <c:v>11.264799999999997</c:v>
                </c:pt>
                <c:pt idx="292">
                  <c:v>-31.914400000000015</c:v>
                </c:pt>
                <c:pt idx="293">
                  <c:v>209.27399999999992</c:v>
                </c:pt>
                <c:pt idx="294">
                  <c:v>20.155800000000013</c:v>
                </c:pt>
                <c:pt idx="295">
                  <c:v>225.26400000000001</c:v>
                </c:pt>
                <c:pt idx="296">
                  <c:v>21.294000000000008</c:v>
                </c:pt>
                <c:pt idx="297">
                  <c:v>141.1644</c:v>
                </c:pt>
                <c:pt idx="298">
                  <c:v>-90.376199999999997</c:v>
                </c:pt>
                <c:pt idx="299">
                  <c:v>35.759999999999962</c:v>
                </c:pt>
                <c:pt idx="300">
                  <c:v>149.14799999999991</c:v>
                </c:pt>
                <c:pt idx="301">
                  <c:v>-13.677599999999998</c:v>
                </c:pt>
                <c:pt idx="302">
                  <c:v>50.490000000000009</c:v>
                </c:pt>
                <c:pt idx="303">
                  <c:v>-11.069100000000006</c:v>
                </c:pt>
                <c:pt idx="304">
                  <c:v>27.057799999999986</c:v>
                </c:pt>
                <c:pt idx="305">
                  <c:v>-15.245000000000005</c:v>
                </c:pt>
                <c:pt idx="306">
                  <c:v>-2.5647999999999982</c:v>
                </c:pt>
                <c:pt idx="307">
                  <c:v>-54.595799999999997</c:v>
                </c:pt>
                <c:pt idx="308">
                  <c:v>-10.283999999999992</c:v>
                </c:pt>
                <c:pt idx="309">
                  <c:v>88.552800000000005</c:v>
                </c:pt>
                <c:pt idx="310">
                  <c:v>52.511399999999981</c:v>
                </c:pt>
                <c:pt idx="311">
                  <c:v>-19.105800000000016</c:v>
                </c:pt>
                <c:pt idx="312">
                  <c:v>-68.1096</c:v>
                </c:pt>
                <c:pt idx="313">
                  <c:v>73.19399999999996</c:v>
                </c:pt>
                <c:pt idx="314">
                  <c:v>13.764599999999994</c:v>
                </c:pt>
                <c:pt idx="315">
                  <c:v>20.959199999999996</c:v>
                </c:pt>
                <c:pt idx="316">
                  <c:v>11.69100000000001</c:v>
                </c:pt>
                <c:pt idx="317">
                  <c:v>24.156800000000004</c:v>
                </c:pt>
                <c:pt idx="318">
                  <c:v>-46.399800000000013</c:v>
                </c:pt>
                <c:pt idx="319">
                  <c:v>-1.0656000000000017</c:v>
                </c:pt>
                <c:pt idx="320">
                  <c:v>-13.810000000000116</c:v>
                </c:pt>
                <c:pt idx="321">
                  <c:v>-9.717599999999976</c:v>
                </c:pt>
                <c:pt idx="322">
                  <c:v>178.79999999999998</c:v>
                </c:pt>
                <c:pt idx="323">
                  <c:v>-7.0979999999999919</c:v>
                </c:pt>
                <c:pt idx="324">
                  <c:v>145.2816</c:v>
                </c:pt>
                <c:pt idx="325">
                  <c:v>134.53020000000001</c:v>
                </c:pt>
                <c:pt idx="326">
                  <c:v>394.21199999999999</c:v>
                </c:pt>
                <c:pt idx="327">
                  <c:v>700.98000000000013</c:v>
                </c:pt>
                <c:pt idx="328">
                  <c:v>-258.50160000000011</c:v>
                </c:pt>
                <c:pt idx="329">
                  <c:v>112.78800000000001</c:v>
                </c:pt>
                <c:pt idx="330">
                  <c:v>-17.035200000000003</c:v>
                </c:pt>
                <c:pt idx="331">
                  <c:v>33.215599999999995</c:v>
                </c:pt>
                <c:pt idx="332">
                  <c:v>-178.84680000000006</c:v>
                </c:pt>
                <c:pt idx="333">
                  <c:v>105.29699999999988</c:v>
                </c:pt>
                <c:pt idx="334">
                  <c:v>292.77599999999995</c:v>
                </c:pt>
                <c:pt idx="335">
                  <c:v>13.972799999999999</c:v>
                </c:pt>
                <c:pt idx="336">
                  <c:v>25.552800000000005</c:v>
                </c:pt>
                <c:pt idx="337">
                  <c:v>72.640799999999999</c:v>
                </c:pt>
                <c:pt idx="338">
                  <c:v>149.14799999999991</c:v>
                </c:pt>
                <c:pt idx="339">
                  <c:v>-28.597800000000007</c:v>
                </c:pt>
                <c:pt idx="340">
                  <c:v>15.537199999999999</c:v>
                </c:pt>
                <c:pt idx="341">
                  <c:v>5.4800999999999966</c:v>
                </c:pt>
                <c:pt idx="342">
                  <c:v>266.45219999999989</c:v>
                </c:pt>
                <c:pt idx="343">
                  <c:v>251.20200000000003</c:v>
                </c:pt>
                <c:pt idx="344">
                  <c:v>-32.664599999999993</c:v>
                </c:pt>
                <c:pt idx="345">
                  <c:v>-19.258800000000008</c:v>
                </c:pt>
                <c:pt idx="346">
                  <c:v>-7.8588000000000022</c:v>
                </c:pt>
                <c:pt idx="347">
                  <c:v>52.974299999999992</c:v>
                </c:pt>
                <c:pt idx="348">
                  <c:v>292.77599999999995</c:v>
                </c:pt>
                <c:pt idx="349">
                  <c:v>150.29399999999998</c:v>
                </c:pt>
                <c:pt idx="350">
                  <c:v>121.98999999999992</c:v>
                </c:pt>
                <c:pt idx="351">
                  <c:v>-9.1109999999999971</c:v>
                </c:pt>
                <c:pt idx="352">
                  <c:v>-21.717600000000004</c:v>
                </c:pt>
                <c:pt idx="353">
                  <c:v>0</c:v>
                </c:pt>
                <c:pt idx="354">
                  <c:v>10.647000000000004</c:v>
                </c:pt>
                <c:pt idx="355">
                  <c:v>-23.576400000000007</c:v>
                </c:pt>
                <c:pt idx="356">
                  <c:v>146.38799999999998</c:v>
                </c:pt>
                <c:pt idx="357">
                  <c:v>136.66500000000002</c:v>
                </c:pt>
                <c:pt idx="358">
                  <c:v>38.437200000000004</c:v>
                </c:pt>
                <c:pt idx="359">
                  <c:v>48.470400000000012</c:v>
                </c:pt>
                <c:pt idx="360">
                  <c:v>-42.411600000000035</c:v>
                </c:pt>
                <c:pt idx="361">
                  <c:v>-36.176400000000001</c:v>
                </c:pt>
                <c:pt idx="362">
                  <c:v>86.870400000000004</c:v>
                </c:pt>
                <c:pt idx="363">
                  <c:v>62.782199999999975</c:v>
                </c:pt>
                <c:pt idx="364">
                  <c:v>-8.0980000000000167</c:v>
                </c:pt>
                <c:pt idx="365">
                  <c:v>-28.95679999999993</c:v>
                </c:pt>
                <c:pt idx="366">
                  <c:v>141.1644</c:v>
                </c:pt>
                <c:pt idx="367">
                  <c:v>43.784199999999984</c:v>
                </c:pt>
                <c:pt idx="368">
                  <c:v>-5.4882000000000062</c:v>
                </c:pt>
                <c:pt idx="369">
                  <c:v>-57.631200000000035</c:v>
                </c:pt>
                <c:pt idx="370">
                  <c:v>-9.1335000000000122</c:v>
                </c:pt>
                <c:pt idx="371">
                  <c:v>23.027999999999992</c:v>
                </c:pt>
                <c:pt idx="372">
                  <c:v>-5.4801000000000215</c:v>
                </c:pt>
                <c:pt idx="373">
                  <c:v>13.764599999999994</c:v>
                </c:pt>
                <c:pt idx="374">
                  <c:v>72.534400000000005</c:v>
                </c:pt>
                <c:pt idx="375">
                  <c:v>75.654799999999994</c:v>
                </c:pt>
                <c:pt idx="376">
                  <c:v>-51.983999999999924</c:v>
                </c:pt>
                <c:pt idx="377">
                  <c:v>-15.466600000000003</c:v>
                </c:pt>
                <c:pt idx="378">
                  <c:v>-23.782199999999996</c:v>
                </c:pt>
                <c:pt idx="379">
                  <c:v>-12.956799999999994</c:v>
                </c:pt>
                <c:pt idx="380">
                  <c:v>523.70519999999988</c:v>
                </c:pt>
                <c:pt idx="381">
                  <c:v>-46.736200000000011</c:v>
                </c:pt>
                <c:pt idx="382">
                  <c:v>148.70400000000006</c:v>
                </c:pt>
                <c:pt idx="383">
                  <c:v>-14.870399999999961</c:v>
                </c:pt>
                <c:pt idx="384">
                  <c:v>140.39599999999993</c:v>
                </c:pt>
                <c:pt idx="385">
                  <c:v>14.62239999999999</c:v>
                </c:pt>
                <c:pt idx="386">
                  <c:v>-22.138200000000012</c:v>
                </c:pt>
                <c:pt idx="387">
                  <c:v>177.42059999999998</c:v>
                </c:pt>
                <c:pt idx="388">
                  <c:v>150.38400000000001</c:v>
                </c:pt>
                <c:pt idx="389">
                  <c:v>-6.9282000000000039</c:v>
                </c:pt>
                <c:pt idx="390">
                  <c:v>481.46999999999991</c:v>
                </c:pt>
                <c:pt idx="391">
                  <c:v>-65.035200000000046</c:v>
                </c:pt>
                <c:pt idx="392">
                  <c:v>-13.588200000000001</c:v>
                </c:pt>
                <c:pt idx="393">
                  <c:v>35.759999999999962</c:v>
                </c:pt>
                <c:pt idx="394">
                  <c:v>32.633200000000016</c:v>
                </c:pt>
                <c:pt idx="395">
                  <c:v>60.5488</c:v>
                </c:pt>
                <c:pt idx="396">
                  <c:v>0</c:v>
                </c:pt>
                <c:pt idx="397">
                  <c:v>-4.858799999999988</c:v>
                </c:pt>
                <c:pt idx="398">
                  <c:v>189.40460000000002</c:v>
                </c:pt>
                <c:pt idx="399">
                  <c:v>-3.5996000000000521</c:v>
                </c:pt>
                <c:pt idx="400">
                  <c:v>-18.221999999999994</c:v>
                </c:pt>
                <c:pt idx="401">
                  <c:v>356.22500000000002</c:v>
                </c:pt>
                <c:pt idx="402">
                  <c:v>-25.376400000000018</c:v>
                </c:pt>
                <c:pt idx="403">
                  <c:v>-42.89670000000001</c:v>
                </c:pt>
                <c:pt idx="404">
                  <c:v>10.098000000000006</c:v>
                </c:pt>
                <c:pt idx="405">
                  <c:v>210.59399999999977</c:v>
                </c:pt>
                <c:pt idx="406">
                  <c:v>42.117600000000039</c:v>
                </c:pt>
                <c:pt idx="407">
                  <c:v>16.797200000000004</c:v>
                </c:pt>
                <c:pt idx="408">
                  <c:v>27.088199999999965</c:v>
                </c:pt>
                <c:pt idx="409">
                  <c:v>10.647000000000006</c:v>
                </c:pt>
                <c:pt idx="410">
                  <c:v>-109.58220000000011</c:v>
                </c:pt>
                <c:pt idx="411">
                  <c:v>-34.917600000000022</c:v>
                </c:pt>
                <c:pt idx="412">
                  <c:v>119.19999999999999</c:v>
                </c:pt>
                <c:pt idx="413">
                  <c:v>-18.454800000000013</c:v>
                </c:pt>
                <c:pt idx="414">
                  <c:v>7.4591999999999992</c:v>
                </c:pt>
                <c:pt idx="415">
                  <c:v>26.874400000000023</c:v>
                </c:pt>
                <c:pt idx="416">
                  <c:v>423.00849999999997</c:v>
                </c:pt>
                <c:pt idx="417">
                  <c:v>38.379999999999981</c:v>
                </c:pt>
                <c:pt idx="418">
                  <c:v>306.48939999999988</c:v>
                </c:pt>
                <c:pt idx="419">
                  <c:v>16.440299999999986</c:v>
                </c:pt>
                <c:pt idx="420">
                  <c:v>-72.039000000000044</c:v>
                </c:pt>
                <c:pt idx="421">
                  <c:v>10.2592</c:v>
                </c:pt>
                <c:pt idx="422">
                  <c:v>101.38319999999999</c:v>
                </c:pt>
                <c:pt idx="423">
                  <c:v>-56.343000000000018</c:v>
                </c:pt>
                <c:pt idx="424">
                  <c:v>225.26400000000001</c:v>
                </c:pt>
                <c:pt idx="425">
                  <c:v>23.027999999999992</c:v>
                </c:pt>
                <c:pt idx="426">
                  <c:v>81.173400000000001</c:v>
                </c:pt>
                <c:pt idx="427">
                  <c:v>45.294000000000011</c:v>
                </c:pt>
                <c:pt idx="428">
                  <c:v>-30.933200000000006</c:v>
                </c:pt>
                <c:pt idx="429">
                  <c:v>42.588000000000022</c:v>
                </c:pt>
                <c:pt idx="430">
                  <c:v>-93.989999999999952</c:v>
                </c:pt>
                <c:pt idx="431">
                  <c:v>32.633199999999988</c:v>
                </c:pt>
                <c:pt idx="432">
                  <c:v>-36.176400000000001</c:v>
                </c:pt>
                <c:pt idx="433">
                  <c:v>9.1637999999999984</c:v>
                </c:pt>
                <c:pt idx="434">
                  <c:v>-7.0979999999999919</c:v>
                </c:pt>
                <c:pt idx="435">
                  <c:v>181.17599999999993</c:v>
                </c:pt>
                <c:pt idx="436">
                  <c:v>-92.799600000000027</c:v>
                </c:pt>
                <c:pt idx="437">
                  <c:v>-5.8346000000000231</c:v>
                </c:pt>
                <c:pt idx="438">
                  <c:v>47.0548</c:v>
                </c:pt>
                <c:pt idx="439">
                  <c:v>2.3093999999999895</c:v>
                </c:pt>
                <c:pt idx="440">
                  <c:v>394.26800000000003</c:v>
                </c:pt>
                <c:pt idx="441">
                  <c:v>60.391999999999967</c:v>
                </c:pt>
                <c:pt idx="442">
                  <c:v>-12.058799999999991</c:v>
                </c:pt>
                <c:pt idx="443">
                  <c:v>-12.058799999999991</c:v>
                </c:pt>
                <c:pt idx="444">
                  <c:v>29.152800000000013</c:v>
                </c:pt>
                <c:pt idx="445">
                  <c:v>29.880199999999981</c:v>
                </c:pt>
                <c:pt idx="446">
                  <c:v>68.333200000000005</c:v>
                </c:pt>
                <c:pt idx="447">
                  <c:v>8.0980000000000203</c:v>
                </c:pt>
                <c:pt idx="448">
                  <c:v>74.573999999999955</c:v>
                </c:pt>
                <c:pt idx="449">
                  <c:v>48.313600000000008</c:v>
                </c:pt>
                <c:pt idx="450">
                  <c:v>45.294000000000011</c:v>
                </c:pt>
                <c:pt idx="451">
                  <c:v>22.940999999999995</c:v>
                </c:pt>
                <c:pt idx="452">
                  <c:v>9.9651999999999994</c:v>
                </c:pt>
                <c:pt idx="453">
                  <c:v>-18.117599999999996</c:v>
                </c:pt>
                <c:pt idx="454">
                  <c:v>-77.333000000000013</c:v>
                </c:pt>
                <c:pt idx="455">
                  <c:v>0</c:v>
                </c:pt>
                <c:pt idx="456">
                  <c:v>-24.294000000000018</c:v>
                </c:pt>
                <c:pt idx="457">
                  <c:v>-96.11460000000011</c:v>
                </c:pt>
                <c:pt idx="458">
                  <c:v>-24.39200000000001</c:v>
                </c:pt>
                <c:pt idx="459">
                  <c:v>108.35279999999986</c:v>
                </c:pt>
                <c:pt idx="460">
                  <c:v>-24.842999999999961</c:v>
                </c:pt>
                <c:pt idx="461">
                  <c:v>18.11760000000001</c:v>
                </c:pt>
                <c:pt idx="462">
                  <c:v>-182.63700000000017</c:v>
                </c:pt>
                <c:pt idx="463">
                  <c:v>-39.952800000000025</c:v>
                </c:pt>
                <c:pt idx="464">
                  <c:v>-140.19599999999997</c:v>
                </c:pt>
                <c:pt idx="465">
                  <c:v>256.78399999999976</c:v>
                </c:pt>
                <c:pt idx="466">
                  <c:v>-12.196000000000005</c:v>
                </c:pt>
                <c:pt idx="467">
                  <c:v>80.78400000000002</c:v>
                </c:pt>
                <c:pt idx="468">
                  <c:v>13.852799999999981</c:v>
                </c:pt>
                <c:pt idx="469">
                  <c:v>87.350400000000036</c:v>
                </c:pt>
                <c:pt idx="470">
                  <c:v>-2.693600000000032</c:v>
                </c:pt>
                <c:pt idx="471">
                  <c:v>6.0740000000000016</c:v>
                </c:pt>
                <c:pt idx="472">
                  <c:v>9.1763999999999974</c:v>
                </c:pt>
                <c:pt idx="473">
                  <c:v>31.94100000000001</c:v>
                </c:pt>
                <c:pt idx="474">
                  <c:v>9.9651999999999994</c:v>
                </c:pt>
                <c:pt idx="475">
                  <c:v>40.586699999999979</c:v>
                </c:pt>
                <c:pt idx="476">
                  <c:v>427.43679999999995</c:v>
                </c:pt>
                <c:pt idx="477">
                  <c:v>14.558400000000006</c:v>
                </c:pt>
                <c:pt idx="478">
                  <c:v>10.858800000000002</c:v>
                </c:pt>
                <c:pt idx="479">
                  <c:v>-7.7094000000001017</c:v>
                </c:pt>
                <c:pt idx="480">
                  <c:v>-5.8346000000000231</c:v>
                </c:pt>
                <c:pt idx="481">
                  <c:v>12.990000000000002</c:v>
                </c:pt>
                <c:pt idx="482">
                  <c:v>-34.64100000000002</c:v>
                </c:pt>
                <c:pt idx="483">
                  <c:v>76.011600000000016</c:v>
                </c:pt>
                <c:pt idx="484">
                  <c:v>-5.758800000000015</c:v>
                </c:pt>
                <c:pt idx="485">
                  <c:v>-35.36460000000001</c:v>
                </c:pt>
                <c:pt idx="486">
                  <c:v>22.529599999999995</c:v>
                </c:pt>
                <c:pt idx="487">
                  <c:v>100.19599999999997</c:v>
                </c:pt>
                <c:pt idx="488">
                  <c:v>-12.078400000000101</c:v>
                </c:pt>
                <c:pt idx="489">
                  <c:v>284.98</c:v>
                </c:pt>
                <c:pt idx="490">
                  <c:v>15.185000000000002</c:v>
                </c:pt>
                <c:pt idx="491">
                  <c:v>28.078400000000016</c:v>
                </c:pt>
                <c:pt idx="492">
                  <c:v>-2.0364000000000004</c:v>
                </c:pt>
                <c:pt idx="493">
                  <c:v>0</c:v>
                </c:pt>
                <c:pt idx="494">
                  <c:v>22.529599999999995</c:v>
                </c:pt>
                <c:pt idx="495">
                  <c:v>73.19399999999996</c:v>
                </c:pt>
                <c:pt idx="496">
                  <c:v>212.18759999999997</c:v>
                </c:pt>
                <c:pt idx="497">
                  <c:v>4.5881999999999987</c:v>
                </c:pt>
                <c:pt idx="498">
                  <c:v>18.11760000000001</c:v>
                </c:pt>
                <c:pt idx="499">
                  <c:v>99.431999999999931</c:v>
                </c:pt>
                <c:pt idx="500">
                  <c:v>143.03999999999996</c:v>
                </c:pt>
                <c:pt idx="501">
                  <c:v>24.857999999999983</c:v>
                </c:pt>
                <c:pt idx="502">
                  <c:v>50.097999999999985</c:v>
                </c:pt>
                <c:pt idx="503">
                  <c:v>4.2623999999999977</c:v>
                </c:pt>
                <c:pt idx="504">
                  <c:v>23.027999999999992</c:v>
                </c:pt>
                <c:pt idx="505">
                  <c:v>2.5980000000000008</c:v>
                </c:pt>
                <c:pt idx="506">
                  <c:v>78.767099999999971</c:v>
                </c:pt>
                <c:pt idx="507">
                  <c:v>-219.16440000000023</c:v>
                </c:pt>
                <c:pt idx="508">
                  <c:v>-54.595799999999997</c:v>
                </c:pt>
                <c:pt idx="509">
                  <c:v>-2.0567999999999991</c:v>
                </c:pt>
                <c:pt idx="510">
                  <c:v>32.391999999999939</c:v>
                </c:pt>
                <c:pt idx="511">
                  <c:v>-29.917800000000021</c:v>
                </c:pt>
                <c:pt idx="512">
                  <c:v>-14.080999999999989</c:v>
                </c:pt>
                <c:pt idx="513">
                  <c:v>65.206400000000002</c:v>
                </c:pt>
                <c:pt idx="514">
                  <c:v>60.356000000000023</c:v>
                </c:pt>
                <c:pt idx="515">
                  <c:v>-14.478399999999993</c:v>
                </c:pt>
                <c:pt idx="516">
                  <c:v>-18.106799999999993</c:v>
                </c:pt>
                <c:pt idx="517">
                  <c:v>27.440999999999995</c:v>
                </c:pt>
                <c:pt idx="518">
                  <c:v>35.098999999999961</c:v>
                </c:pt>
                <c:pt idx="519">
                  <c:v>188.2192</c:v>
                </c:pt>
                <c:pt idx="520">
                  <c:v>-23.03520000000006</c:v>
                </c:pt>
                <c:pt idx="521">
                  <c:v>-6.0980000000000025</c:v>
                </c:pt>
                <c:pt idx="522">
                  <c:v>13.764599999999994</c:v>
                </c:pt>
                <c:pt idx="523">
                  <c:v>90.97199999999998</c:v>
                </c:pt>
                <c:pt idx="524">
                  <c:v>-24.23520000000001</c:v>
                </c:pt>
                <c:pt idx="525">
                  <c:v>9.5031999999999925</c:v>
                </c:pt>
                <c:pt idx="526">
                  <c:v>42.746999999999986</c:v>
                </c:pt>
                <c:pt idx="527">
                  <c:v>59.035200000000003</c:v>
                </c:pt>
                <c:pt idx="528">
                  <c:v>-8.7232000000000198</c:v>
                </c:pt>
                <c:pt idx="529">
                  <c:v>-53.270399999999995</c:v>
                </c:pt>
                <c:pt idx="530">
                  <c:v>-18.088200000000001</c:v>
                </c:pt>
                <c:pt idx="531">
                  <c:v>11.919999999999987</c:v>
                </c:pt>
                <c:pt idx="532">
                  <c:v>-2.6997000000000355</c:v>
                </c:pt>
                <c:pt idx="533">
                  <c:v>20.196000000000012</c:v>
                </c:pt>
                <c:pt idx="534">
                  <c:v>-25.913599999999988</c:v>
                </c:pt>
                <c:pt idx="535">
                  <c:v>81.58299999999997</c:v>
                </c:pt>
                <c:pt idx="536">
                  <c:v>-46.137000000000029</c:v>
                </c:pt>
                <c:pt idx="537">
                  <c:v>-9.1470000000000056</c:v>
                </c:pt>
                <c:pt idx="538">
                  <c:v>412.5394</c:v>
                </c:pt>
                <c:pt idx="539">
                  <c:v>70.980000000000018</c:v>
                </c:pt>
                <c:pt idx="540">
                  <c:v>-73.175999999999988</c:v>
                </c:pt>
                <c:pt idx="541">
                  <c:v>51.294299999999964</c:v>
                </c:pt>
                <c:pt idx="542">
                  <c:v>244.24959999999999</c:v>
                </c:pt>
                <c:pt idx="543">
                  <c:v>84.23520000000002</c:v>
                </c:pt>
                <c:pt idx="544">
                  <c:v>76.112499999999983</c:v>
                </c:pt>
                <c:pt idx="545">
                  <c:v>105.02279999999996</c:v>
                </c:pt>
                <c:pt idx="546">
                  <c:v>70.964399999999983</c:v>
                </c:pt>
                <c:pt idx="547">
                  <c:v>213.73500000000001</c:v>
                </c:pt>
                <c:pt idx="548">
                  <c:v>74.573999999999955</c:v>
                </c:pt>
                <c:pt idx="549">
                  <c:v>97.652399999999943</c:v>
                </c:pt>
                <c:pt idx="550">
                  <c:v>47.848000000000013</c:v>
                </c:pt>
                <c:pt idx="551">
                  <c:v>0</c:v>
                </c:pt>
                <c:pt idx="552">
                  <c:v>63.934499999999971</c:v>
                </c:pt>
                <c:pt idx="553">
                  <c:v>-44.276400000000024</c:v>
                </c:pt>
                <c:pt idx="554">
                  <c:v>50.097999999999985</c:v>
                </c:pt>
                <c:pt idx="555">
                  <c:v>27.176400000000015</c:v>
                </c:pt>
                <c:pt idx="556">
                  <c:v>39.4268</c:v>
                </c:pt>
                <c:pt idx="557">
                  <c:v>25.874999999999972</c:v>
                </c:pt>
                <c:pt idx="558">
                  <c:v>-2.6981999999999999</c:v>
                </c:pt>
                <c:pt idx="559">
                  <c:v>673.88160000000016</c:v>
                </c:pt>
                <c:pt idx="560">
                  <c:v>-0.89990000000001302</c:v>
                </c:pt>
                <c:pt idx="561">
                  <c:v>321.83999999999992</c:v>
                </c:pt>
                <c:pt idx="562">
                  <c:v>155.24999999999994</c:v>
                </c:pt>
                <c:pt idx="563">
                  <c:v>-2.0567999999999991</c:v>
                </c:pt>
                <c:pt idx="564">
                  <c:v>-21.807999999999993</c:v>
                </c:pt>
                <c:pt idx="565">
                  <c:v>23.839999999999975</c:v>
                </c:pt>
                <c:pt idx="566">
                  <c:v>-67.941000000000003</c:v>
                </c:pt>
                <c:pt idx="567">
                  <c:v>-9.0980000000000025</c:v>
                </c:pt>
                <c:pt idx="568">
                  <c:v>173.74080000000001</c:v>
                </c:pt>
                <c:pt idx="569">
                  <c:v>0</c:v>
                </c:pt>
                <c:pt idx="570">
                  <c:v>226.96439999999998</c:v>
                </c:pt>
                <c:pt idx="571">
                  <c:v>-29.277599999999893</c:v>
                </c:pt>
                <c:pt idx="572">
                  <c:v>-87.341800000000035</c:v>
                </c:pt>
                <c:pt idx="573">
                  <c:v>-350.4899999999999</c:v>
                </c:pt>
                <c:pt idx="574">
                  <c:v>163.78740000000002</c:v>
                </c:pt>
                <c:pt idx="575">
                  <c:v>72.534400000000005</c:v>
                </c:pt>
                <c:pt idx="576">
                  <c:v>-146.10960000000014</c:v>
                </c:pt>
                <c:pt idx="577">
                  <c:v>0</c:v>
                </c:pt>
                <c:pt idx="578">
                  <c:v>-70.104300000000023</c:v>
                </c:pt>
                <c:pt idx="579">
                  <c:v>-13.317599999999999</c:v>
                </c:pt>
                <c:pt idx="580">
                  <c:v>-8.0783999999999949</c:v>
                </c:pt>
                <c:pt idx="581">
                  <c:v>-88.783999999999978</c:v>
                </c:pt>
                <c:pt idx="582">
                  <c:v>18.266999999999967</c:v>
                </c:pt>
                <c:pt idx="583">
                  <c:v>139.57019999999989</c:v>
                </c:pt>
                <c:pt idx="584">
                  <c:v>-48.470400000000019</c:v>
                </c:pt>
                <c:pt idx="585">
                  <c:v>10.679399999999873</c:v>
                </c:pt>
                <c:pt idx="586">
                  <c:v>4.968599999999995</c:v>
                </c:pt>
                <c:pt idx="587">
                  <c:v>40.800600000000003</c:v>
                </c:pt>
                <c:pt idx="588">
                  <c:v>-4.1135999999999981</c:v>
                </c:pt>
                <c:pt idx="589">
                  <c:v>89.222400000000022</c:v>
                </c:pt>
                <c:pt idx="590">
                  <c:v>51.749999999999986</c:v>
                </c:pt>
                <c:pt idx="591">
                  <c:v>19.518400000000007</c:v>
                </c:pt>
                <c:pt idx="592">
                  <c:v>224.2673999999999</c:v>
                </c:pt>
                <c:pt idx="593">
                  <c:v>121.76009999999994</c:v>
                </c:pt>
                <c:pt idx="594">
                  <c:v>12.177999999999983</c:v>
                </c:pt>
                <c:pt idx="595">
                  <c:v>-29.252400000000009</c:v>
                </c:pt>
                <c:pt idx="596">
                  <c:v>-18.185999999999993</c:v>
                </c:pt>
                <c:pt idx="597">
                  <c:v>213.73500000000001</c:v>
                </c:pt>
                <c:pt idx="598">
                  <c:v>316.88249999999999</c:v>
                </c:pt>
                <c:pt idx="599">
                  <c:v>131.27849999999995</c:v>
                </c:pt>
                <c:pt idx="600">
                  <c:v>75.489999999999924</c:v>
                </c:pt>
                <c:pt idx="601">
                  <c:v>93.223199999999977</c:v>
                </c:pt>
                <c:pt idx="602">
                  <c:v>28.137200000000007</c:v>
                </c:pt>
                <c:pt idx="603">
                  <c:v>-56.995999999999981</c:v>
                </c:pt>
                <c:pt idx="604">
                  <c:v>262.38999999999987</c:v>
                </c:pt>
                <c:pt idx="605">
                  <c:v>77.743800000000022</c:v>
                </c:pt>
                <c:pt idx="606">
                  <c:v>90.587999999999965</c:v>
                </c:pt>
                <c:pt idx="607">
                  <c:v>0</c:v>
                </c:pt>
                <c:pt idx="608">
                  <c:v>17.745000000000019</c:v>
                </c:pt>
                <c:pt idx="609">
                  <c:v>79.905599999999993</c:v>
                </c:pt>
                <c:pt idx="610">
                  <c:v>34.89279999999998</c:v>
                </c:pt>
                <c:pt idx="611">
                  <c:v>40.800600000000003</c:v>
                </c:pt>
                <c:pt idx="612">
                  <c:v>179.74880000000002</c:v>
                </c:pt>
                <c:pt idx="613">
                  <c:v>102.49980000000001</c:v>
                </c:pt>
                <c:pt idx="614">
                  <c:v>-50.098000000000013</c:v>
                </c:pt>
                <c:pt idx="615">
                  <c:v>43.223399999999984</c:v>
                </c:pt>
                <c:pt idx="616">
                  <c:v>87.568399999999968</c:v>
                </c:pt>
              </c:numCache>
            </c:numRef>
          </c:xVal>
          <c:yVal>
            <c:numRef>
              <c:f>REGRESSION!$B$25:$B$641</c:f>
              <c:numCache>
                <c:formatCode>General</c:formatCode>
                <c:ptCount val="617"/>
                <c:pt idx="0">
                  <c:v>1714.5889722330598</c:v>
                </c:pt>
                <c:pt idx="1">
                  <c:v>952.87387459636057</c:v>
                </c:pt>
                <c:pt idx="2">
                  <c:v>87.865188179008612</c:v>
                </c:pt>
                <c:pt idx="3">
                  <c:v>300.2031569345686</c:v>
                </c:pt>
                <c:pt idx="4">
                  <c:v>600.66352967937758</c:v>
                </c:pt>
                <c:pt idx="5">
                  <c:v>660.43134481601055</c:v>
                </c:pt>
                <c:pt idx="6">
                  <c:v>581.39573420546685</c:v>
                </c:pt>
                <c:pt idx="7">
                  <c:v>573.54659763719303</c:v>
                </c:pt>
                <c:pt idx="8">
                  <c:v>465.73415561183015</c:v>
                </c:pt>
                <c:pt idx="9">
                  <c:v>400.57965009078913</c:v>
                </c:pt>
                <c:pt idx="10">
                  <c:v>458.65944812208977</c:v>
                </c:pt>
                <c:pt idx="11">
                  <c:v>359.93665890587584</c:v>
                </c:pt>
                <c:pt idx="12">
                  <c:v>271.43919295674652</c:v>
                </c:pt>
                <c:pt idx="13">
                  <c:v>409.19749687670844</c:v>
                </c:pt>
                <c:pt idx="14">
                  <c:v>526.08243512855779</c:v>
                </c:pt>
                <c:pt idx="15">
                  <c:v>596.90814436316646</c:v>
                </c:pt>
                <c:pt idx="16">
                  <c:v>293.82758018834113</c:v>
                </c:pt>
                <c:pt idx="17">
                  <c:v>775.32135376155759</c:v>
                </c:pt>
                <c:pt idx="18">
                  <c:v>524.77281598529032</c:v>
                </c:pt>
                <c:pt idx="19">
                  <c:v>458.48978858242339</c:v>
                </c:pt>
                <c:pt idx="20">
                  <c:v>629.10914373445473</c:v>
                </c:pt>
                <c:pt idx="21">
                  <c:v>558.73570108170952</c:v>
                </c:pt>
                <c:pt idx="22">
                  <c:v>481.67119119043622</c:v>
                </c:pt>
                <c:pt idx="23">
                  <c:v>427.21143210100615</c:v>
                </c:pt>
                <c:pt idx="24">
                  <c:v>1050.6406609008593</c:v>
                </c:pt>
                <c:pt idx="25">
                  <c:v>414.03565318764447</c:v>
                </c:pt>
                <c:pt idx="26">
                  <c:v>418.92527924656923</c:v>
                </c:pt>
                <c:pt idx="27">
                  <c:v>361.28583350361617</c:v>
                </c:pt>
                <c:pt idx="28">
                  <c:v>664.30539649564025</c:v>
                </c:pt>
                <c:pt idx="29">
                  <c:v>469.66634904381721</c:v>
                </c:pt>
                <c:pt idx="30">
                  <c:v>622.12164887325082</c:v>
                </c:pt>
                <c:pt idx="31">
                  <c:v>487.30903488215927</c:v>
                </c:pt>
                <c:pt idx="32">
                  <c:v>831.08215370292407</c:v>
                </c:pt>
                <c:pt idx="33">
                  <c:v>264.48029239998084</c:v>
                </c:pt>
                <c:pt idx="34">
                  <c:v>1431.8427710876886</c:v>
                </c:pt>
                <c:pt idx="35">
                  <c:v>429.64099483476809</c:v>
                </c:pt>
                <c:pt idx="36">
                  <c:v>764.18482532637722</c:v>
                </c:pt>
                <c:pt idx="37">
                  <c:v>360.25977454602713</c:v>
                </c:pt>
                <c:pt idx="38">
                  <c:v>445.07810665744711</c:v>
                </c:pt>
                <c:pt idx="39">
                  <c:v>393.54783405770604</c:v>
                </c:pt>
                <c:pt idx="40">
                  <c:v>224.57551084131237</c:v>
                </c:pt>
                <c:pt idx="41">
                  <c:v>533.71282526787968</c:v>
                </c:pt>
                <c:pt idx="42">
                  <c:v>394.20693277500561</c:v>
                </c:pt>
                <c:pt idx="43">
                  <c:v>380.11422983266044</c:v>
                </c:pt>
                <c:pt idx="44">
                  <c:v>399.02364335761246</c:v>
                </c:pt>
                <c:pt idx="45">
                  <c:v>571.37724307381848</c:v>
                </c:pt>
                <c:pt idx="46">
                  <c:v>490.34289058304762</c:v>
                </c:pt>
                <c:pt idx="47">
                  <c:v>381.40002038889617</c:v>
                </c:pt>
                <c:pt idx="48">
                  <c:v>392.9001730621813</c:v>
                </c:pt>
                <c:pt idx="49">
                  <c:v>532.63624970578303</c:v>
                </c:pt>
                <c:pt idx="50">
                  <c:v>361.73428751155461</c:v>
                </c:pt>
                <c:pt idx="51">
                  <c:v>445.93688893407307</c:v>
                </c:pt>
                <c:pt idx="52">
                  <c:v>470.38335122760395</c:v>
                </c:pt>
                <c:pt idx="53">
                  <c:v>513.27290159787503</c:v>
                </c:pt>
                <c:pt idx="54">
                  <c:v>423.20799119379393</c:v>
                </c:pt>
                <c:pt idx="55">
                  <c:v>465.91406144392022</c:v>
                </c:pt>
                <c:pt idx="56">
                  <c:v>506.12599348942825</c:v>
                </c:pt>
                <c:pt idx="57">
                  <c:v>446.55452590993724</c:v>
                </c:pt>
                <c:pt idx="58">
                  <c:v>491.35226952971448</c:v>
                </c:pt>
                <c:pt idx="59">
                  <c:v>850.9366089895575</c:v>
                </c:pt>
                <c:pt idx="60">
                  <c:v>278.62375023270346</c:v>
                </c:pt>
                <c:pt idx="61">
                  <c:v>104.40580186713004</c:v>
                </c:pt>
                <c:pt idx="62">
                  <c:v>423.20799119379393</c:v>
                </c:pt>
                <c:pt idx="63">
                  <c:v>1748.2916491590913</c:v>
                </c:pt>
                <c:pt idx="64">
                  <c:v>778.46291467582978</c:v>
                </c:pt>
                <c:pt idx="65">
                  <c:v>432.7620631641928</c:v>
                </c:pt>
                <c:pt idx="66">
                  <c:v>393.36792822561591</c:v>
                </c:pt>
                <c:pt idx="67">
                  <c:v>133.13950353942181</c:v>
                </c:pt>
                <c:pt idx="68">
                  <c:v>573.54659763719314</c:v>
                </c:pt>
                <c:pt idx="69">
                  <c:v>397.63205387495594</c:v>
                </c:pt>
                <c:pt idx="70">
                  <c:v>371.50400819459134</c:v>
                </c:pt>
                <c:pt idx="71">
                  <c:v>315.56973613963345</c:v>
                </c:pt>
                <c:pt idx="72">
                  <c:v>157.06292834760472</c:v>
                </c:pt>
                <c:pt idx="73">
                  <c:v>338.57814320579553</c:v>
                </c:pt>
                <c:pt idx="74">
                  <c:v>1067.4541119104947</c:v>
                </c:pt>
                <c:pt idx="75">
                  <c:v>502.18712805307234</c:v>
                </c:pt>
                <c:pt idx="76">
                  <c:v>461.37495390023327</c:v>
                </c:pt>
                <c:pt idx="77">
                  <c:v>554.44655541598627</c:v>
                </c:pt>
                <c:pt idx="78">
                  <c:v>429.64099483476809</c:v>
                </c:pt>
                <c:pt idx="79">
                  <c:v>442.02232865648955</c:v>
                </c:pt>
                <c:pt idx="80">
                  <c:v>145.52989222421525</c:v>
                </c:pt>
                <c:pt idx="81">
                  <c:v>461.65994380113358</c:v>
                </c:pt>
                <c:pt idx="82">
                  <c:v>409.19749687670844</c:v>
                </c:pt>
                <c:pt idx="83">
                  <c:v>455.75760279335759</c:v>
                </c:pt>
                <c:pt idx="84">
                  <c:v>475.95233030280514</c:v>
                </c:pt>
                <c:pt idx="85">
                  <c:v>508.78907637610189</c:v>
                </c:pt>
                <c:pt idx="86">
                  <c:v>1331.0144879213449</c:v>
                </c:pt>
                <c:pt idx="87">
                  <c:v>429.64099483476809</c:v>
                </c:pt>
                <c:pt idx="88">
                  <c:v>513.27290159787503</c:v>
                </c:pt>
                <c:pt idx="89">
                  <c:v>343.34910290130176</c:v>
                </c:pt>
                <c:pt idx="90">
                  <c:v>472.95278776724251</c:v>
                </c:pt>
                <c:pt idx="91">
                  <c:v>538.19212305811675</c:v>
                </c:pt>
                <c:pt idx="92">
                  <c:v>167.47125516309342</c:v>
                </c:pt>
                <c:pt idx="93">
                  <c:v>380.11422983266044</c:v>
                </c:pt>
                <c:pt idx="94">
                  <c:v>360.52069757402523</c:v>
                </c:pt>
                <c:pt idx="95">
                  <c:v>206.9094729876791</c:v>
                </c:pt>
                <c:pt idx="96">
                  <c:v>460.15540681594598</c:v>
                </c:pt>
                <c:pt idx="97">
                  <c:v>345.01710399352748</c:v>
                </c:pt>
                <c:pt idx="98">
                  <c:v>429.64099483476809</c:v>
                </c:pt>
                <c:pt idx="99">
                  <c:v>403.62303722649023</c:v>
                </c:pt>
                <c:pt idx="100">
                  <c:v>338.58815121234875</c:v>
                </c:pt>
                <c:pt idx="101">
                  <c:v>641.060133274382</c:v>
                </c:pt>
                <c:pt idx="102">
                  <c:v>394.75880285066205</c:v>
                </c:pt>
                <c:pt idx="103">
                  <c:v>537.57019693658674</c:v>
                </c:pt>
                <c:pt idx="104">
                  <c:v>491.29746377954132</c:v>
                </c:pt>
                <c:pt idx="105">
                  <c:v>441.17212467119498</c:v>
                </c:pt>
                <c:pt idx="106">
                  <c:v>1176.1010310537104</c:v>
                </c:pt>
                <c:pt idx="107">
                  <c:v>429.64099483476809</c:v>
                </c:pt>
                <c:pt idx="108">
                  <c:v>704.98698999154487</c:v>
                </c:pt>
                <c:pt idx="109">
                  <c:v>400.69402730854176</c:v>
                </c:pt>
                <c:pt idx="110">
                  <c:v>255.56172884571967</c:v>
                </c:pt>
                <c:pt idx="111">
                  <c:v>516.55243003106114</c:v>
                </c:pt>
                <c:pt idx="112">
                  <c:v>362.26709471758551</c:v>
                </c:pt>
                <c:pt idx="113">
                  <c:v>429.64099483476809</c:v>
                </c:pt>
                <c:pt idx="114">
                  <c:v>250.46908322528435</c:v>
                </c:pt>
                <c:pt idx="115">
                  <c:v>426.73914950603591</c:v>
                </c:pt>
                <c:pt idx="116">
                  <c:v>387.35716714684537</c:v>
                </c:pt>
                <c:pt idx="117">
                  <c:v>368.93242708211972</c:v>
                </c:pt>
                <c:pt idx="118">
                  <c:v>290.2323229769836</c:v>
                </c:pt>
                <c:pt idx="119">
                  <c:v>366.17307670383764</c:v>
                </c:pt>
                <c:pt idx="120">
                  <c:v>522.26366577084218</c:v>
                </c:pt>
                <c:pt idx="121">
                  <c:v>205.67610532291346</c:v>
                </c:pt>
                <c:pt idx="122">
                  <c:v>1344.4943196052318</c:v>
                </c:pt>
                <c:pt idx="123">
                  <c:v>462.01975546531372</c:v>
                </c:pt>
                <c:pt idx="124">
                  <c:v>409.19749687670844</c:v>
                </c:pt>
                <c:pt idx="125">
                  <c:v>287.06121461479211</c:v>
                </c:pt>
                <c:pt idx="126">
                  <c:v>429.64099483476809</c:v>
                </c:pt>
                <c:pt idx="127">
                  <c:v>407.81353254190191</c:v>
                </c:pt>
                <c:pt idx="128">
                  <c:v>407.81353254190191</c:v>
                </c:pt>
                <c:pt idx="129">
                  <c:v>484.51346505158892</c:v>
                </c:pt>
                <c:pt idx="130">
                  <c:v>206.9094729876791</c:v>
                </c:pt>
                <c:pt idx="131">
                  <c:v>543.20899377179114</c:v>
                </c:pt>
                <c:pt idx="132">
                  <c:v>674.96297033148107</c:v>
                </c:pt>
                <c:pt idx="133">
                  <c:v>548.10719812204718</c:v>
                </c:pt>
                <c:pt idx="134">
                  <c:v>402.19618143502618</c:v>
                </c:pt>
                <c:pt idx="135">
                  <c:v>444.87604023941748</c:v>
                </c:pt>
                <c:pt idx="136">
                  <c:v>465.73415561183015</c:v>
                </c:pt>
                <c:pt idx="137">
                  <c:v>471.26000494450375</c:v>
                </c:pt>
                <c:pt idx="138">
                  <c:v>435.14396872389113</c:v>
                </c:pt>
                <c:pt idx="139">
                  <c:v>1320.3035380505519</c:v>
                </c:pt>
                <c:pt idx="140">
                  <c:v>368.93909908648851</c:v>
                </c:pt>
                <c:pt idx="141">
                  <c:v>423.51752453933699</c:v>
                </c:pt>
                <c:pt idx="142">
                  <c:v>464.64566575621768</c:v>
                </c:pt>
                <c:pt idx="143">
                  <c:v>790.57260260538885</c:v>
                </c:pt>
                <c:pt idx="144">
                  <c:v>630.99732097085428</c:v>
                </c:pt>
                <c:pt idx="145">
                  <c:v>642.24536719334355</c:v>
                </c:pt>
                <c:pt idx="146">
                  <c:v>614.61040166908788</c:v>
                </c:pt>
                <c:pt idx="147">
                  <c:v>637.62691045484075</c:v>
                </c:pt>
                <c:pt idx="148">
                  <c:v>1177.9501294073784</c:v>
                </c:pt>
                <c:pt idx="149">
                  <c:v>1824.9286741990149</c:v>
                </c:pt>
                <c:pt idx="150">
                  <c:v>407.9736606467556</c:v>
                </c:pt>
                <c:pt idx="151">
                  <c:v>559.2704145747033</c:v>
                </c:pt>
                <c:pt idx="152">
                  <c:v>278.62375023270346</c:v>
                </c:pt>
                <c:pt idx="153">
                  <c:v>383.5607966609395</c:v>
                </c:pt>
                <c:pt idx="154">
                  <c:v>436.40640726483576</c:v>
                </c:pt>
                <c:pt idx="155">
                  <c:v>698.39886224899374</c:v>
                </c:pt>
                <c:pt idx="156">
                  <c:v>287.06121461479211</c:v>
                </c:pt>
                <c:pt idx="157">
                  <c:v>552.30198258312453</c:v>
                </c:pt>
                <c:pt idx="158">
                  <c:v>429.64099483476809</c:v>
                </c:pt>
                <c:pt idx="159">
                  <c:v>591.6777695096871</c:v>
                </c:pt>
                <c:pt idx="160">
                  <c:v>376.88879229203644</c:v>
                </c:pt>
                <c:pt idx="161">
                  <c:v>559.15603735695049</c:v>
                </c:pt>
                <c:pt idx="162">
                  <c:v>783.98161543239405</c:v>
                </c:pt>
                <c:pt idx="163">
                  <c:v>426.73914950603591</c:v>
                </c:pt>
                <c:pt idx="164">
                  <c:v>171.65793790458008</c:v>
                </c:pt>
                <c:pt idx="165">
                  <c:v>2208.2253171859384</c:v>
                </c:pt>
                <c:pt idx="166">
                  <c:v>245.36738274177665</c:v>
                </c:pt>
                <c:pt idx="167">
                  <c:v>370.4078931911281</c:v>
                </c:pt>
                <c:pt idx="168">
                  <c:v>415.1317681911072</c:v>
                </c:pt>
                <c:pt idx="169">
                  <c:v>416.47808335840369</c:v>
                </c:pt>
                <c:pt idx="170">
                  <c:v>623.28305420518041</c:v>
                </c:pt>
                <c:pt idx="171">
                  <c:v>415.11032246277864</c:v>
                </c:pt>
                <c:pt idx="172">
                  <c:v>842.65998756993326</c:v>
                </c:pt>
                <c:pt idx="173">
                  <c:v>480.29818800566414</c:v>
                </c:pt>
                <c:pt idx="174">
                  <c:v>545.91496811512195</c:v>
                </c:pt>
                <c:pt idx="175">
                  <c:v>370.44363607167628</c:v>
                </c:pt>
                <c:pt idx="176">
                  <c:v>342.8072408321986</c:v>
                </c:pt>
                <c:pt idx="177">
                  <c:v>402.62604914508</c:v>
                </c:pt>
                <c:pt idx="178">
                  <c:v>400.69641016724495</c:v>
                </c:pt>
                <c:pt idx="179">
                  <c:v>473.31307600316336</c:v>
                </c:pt>
                <c:pt idx="180">
                  <c:v>516.14305490585491</c:v>
                </c:pt>
                <c:pt idx="181">
                  <c:v>453.38665838369388</c:v>
                </c:pt>
                <c:pt idx="182">
                  <c:v>444.11447859788126</c:v>
                </c:pt>
                <c:pt idx="183">
                  <c:v>345.01710399352748</c:v>
                </c:pt>
                <c:pt idx="184">
                  <c:v>-1073.6616695446123</c:v>
                </c:pt>
                <c:pt idx="185">
                  <c:v>424.56264636655163</c:v>
                </c:pt>
                <c:pt idx="186">
                  <c:v>971.03840649069923</c:v>
                </c:pt>
                <c:pt idx="187">
                  <c:v>437.35955074610763</c:v>
                </c:pt>
                <c:pt idx="188">
                  <c:v>600.66352967937758</c:v>
                </c:pt>
                <c:pt idx="189">
                  <c:v>514.20865021061365</c:v>
                </c:pt>
                <c:pt idx="190">
                  <c:v>1002.2276440566174</c:v>
                </c:pt>
                <c:pt idx="191">
                  <c:v>326.14105049041962</c:v>
                </c:pt>
                <c:pt idx="192">
                  <c:v>353.76362514941866</c:v>
                </c:pt>
                <c:pt idx="193">
                  <c:v>395.81393268442991</c:v>
                </c:pt>
                <c:pt idx="194">
                  <c:v>554.35791307222803</c:v>
                </c:pt>
                <c:pt idx="195">
                  <c:v>449.15231846814362</c:v>
                </c:pt>
                <c:pt idx="196">
                  <c:v>327.78093384994793</c:v>
                </c:pt>
                <c:pt idx="197">
                  <c:v>462.23278303337798</c:v>
                </c:pt>
                <c:pt idx="198">
                  <c:v>167.47125516309342</c:v>
                </c:pt>
                <c:pt idx="199">
                  <c:v>372.97137258400915</c:v>
                </c:pt>
                <c:pt idx="200">
                  <c:v>596.90814436316646</c:v>
                </c:pt>
                <c:pt idx="201">
                  <c:v>39.860831602362339</c:v>
                </c:pt>
                <c:pt idx="202">
                  <c:v>2265.280962546613</c:v>
                </c:pt>
                <c:pt idx="203">
                  <c:v>728.08213311450254</c:v>
                </c:pt>
                <c:pt idx="204">
                  <c:v>384.11457302355842</c:v>
                </c:pt>
                <c:pt idx="205">
                  <c:v>543.65601806450775</c:v>
                </c:pt>
                <c:pt idx="206">
                  <c:v>1161.5236546511392</c:v>
                </c:pt>
                <c:pt idx="207">
                  <c:v>421.92243892342861</c:v>
                </c:pt>
                <c:pt idx="208">
                  <c:v>360.17399163271261</c:v>
                </c:pt>
                <c:pt idx="209">
                  <c:v>439.64232938375369</c:v>
                </c:pt>
                <c:pt idx="210">
                  <c:v>386.46931399404059</c:v>
                </c:pt>
                <c:pt idx="211">
                  <c:v>503.5467872291066</c:v>
                </c:pt>
                <c:pt idx="212">
                  <c:v>771.88813094201657</c:v>
                </c:pt>
                <c:pt idx="213">
                  <c:v>479.04528089953226</c:v>
                </c:pt>
                <c:pt idx="214">
                  <c:v>396.89980139546884</c:v>
                </c:pt>
                <c:pt idx="215">
                  <c:v>417.39405424390588</c:v>
                </c:pt>
                <c:pt idx="216">
                  <c:v>563.73493864098066</c:v>
                </c:pt>
                <c:pt idx="217">
                  <c:v>477.66941828431641</c:v>
                </c:pt>
                <c:pt idx="218">
                  <c:v>666.57340140932627</c:v>
                </c:pt>
                <c:pt idx="219">
                  <c:v>483.32584827392418</c:v>
                </c:pt>
                <c:pt idx="220">
                  <c:v>335.19162441683659</c:v>
                </c:pt>
                <c:pt idx="221">
                  <c:v>554.44655541598627</c:v>
                </c:pt>
                <c:pt idx="222">
                  <c:v>409.28756893568885</c:v>
                </c:pt>
                <c:pt idx="223">
                  <c:v>553.14265513360658</c:v>
                </c:pt>
                <c:pt idx="224">
                  <c:v>227.51929448322034</c:v>
                </c:pt>
                <c:pt idx="225">
                  <c:v>583.94729930483163</c:v>
                </c:pt>
                <c:pt idx="226">
                  <c:v>389.04852025436219</c:v>
                </c:pt>
                <c:pt idx="227">
                  <c:v>386.46931399404059</c:v>
                </c:pt>
                <c:pt idx="228">
                  <c:v>362.26709471758551</c:v>
                </c:pt>
                <c:pt idx="229">
                  <c:v>534.1074266691262</c:v>
                </c:pt>
                <c:pt idx="230">
                  <c:v>1011.6532799429149</c:v>
                </c:pt>
                <c:pt idx="231">
                  <c:v>832.77779595610673</c:v>
                </c:pt>
                <c:pt idx="232">
                  <c:v>481.67691005132394</c:v>
                </c:pt>
                <c:pt idx="233">
                  <c:v>522.50099849767889</c:v>
                </c:pt>
                <c:pt idx="234">
                  <c:v>19.510026847856636</c:v>
                </c:pt>
                <c:pt idx="235">
                  <c:v>609.99003864362271</c:v>
                </c:pt>
                <c:pt idx="236">
                  <c:v>602.73375732069997</c:v>
                </c:pt>
                <c:pt idx="237">
                  <c:v>429.64099483476809</c:v>
                </c:pt>
                <c:pt idx="238">
                  <c:v>485.82022476441261</c:v>
                </c:pt>
                <c:pt idx="239">
                  <c:v>414.03565318764447</c:v>
                </c:pt>
                <c:pt idx="240">
                  <c:v>253.74027165300919</c:v>
                </c:pt>
                <c:pt idx="241">
                  <c:v>623.06573749145059</c:v>
                </c:pt>
                <c:pt idx="242">
                  <c:v>399.02364335761246</c:v>
                </c:pt>
                <c:pt idx="243">
                  <c:v>446.60599565792569</c:v>
                </c:pt>
                <c:pt idx="244">
                  <c:v>1812.9843566634563</c:v>
                </c:pt>
                <c:pt idx="245">
                  <c:v>596.9129100805726</c:v>
                </c:pt>
                <c:pt idx="246">
                  <c:v>435.50235067284933</c:v>
                </c:pt>
                <c:pt idx="247">
                  <c:v>197.18645633522473</c:v>
                </c:pt>
                <c:pt idx="248">
                  <c:v>395.30924321109637</c:v>
                </c:pt>
                <c:pt idx="249">
                  <c:v>496.68796673787438</c:v>
                </c:pt>
                <c:pt idx="250">
                  <c:v>831.08215370292407</c:v>
                </c:pt>
                <c:pt idx="251">
                  <c:v>674.96297033148107</c:v>
                </c:pt>
                <c:pt idx="252">
                  <c:v>563.85312843265842</c:v>
                </c:pt>
                <c:pt idx="253">
                  <c:v>533.2109952249898</c:v>
                </c:pt>
                <c:pt idx="254">
                  <c:v>450.79696754507825</c:v>
                </c:pt>
                <c:pt idx="255">
                  <c:v>394.95038469039764</c:v>
                </c:pt>
                <c:pt idx="256">
                  <c:v>394.90749323374035</c:v>
                </c:pt>
                <c:pt idx="257">
                  <c:v>446.43776583348131</c:v>
                </c:pt>
                <c:pt idx="258">
                  <c:v>489.79626279653826</c:v>
                </c:pt>
                <c:pt idx="259">
                  <c:v>1436.4226255151993</c:v>
                </c:pt>
                <c:pt idx="260">
                  <c:v>348.45604567395634</c:v>
                </c:pt>
                <c:pt idx="261">
                  <c:v>815.58642355614666</c:v>
                </c:pt>
                <c:pt idx="262">
                  <c:v>559.90234870278653</c:v>
                </c:pt>
                <c:pt idx="263">
                  <c:v>399.04699537290406</c:v>
                </c:pt>
                <c:pt idx="264">
                  <c:v>429.64099483476809</c:v>
                </c:pt>
                <c:pt idx="265">
                  <c:v>379.43749796095705</c:v>
                </c:pt>
                <c:pt idx="266">
                  <c:v>1324.9644096739717</c:v>
                </c:pt>
                <c:pt idx="267">
                  <c:v>1882.5073570450368</c:v>
                </c:pt>
                <c:pt idx="268">
                  <c:v>448.9400057576903</c:v>
                </c:pt>
                <c:pt idx="269">
                  <c:v>472.95278776724263</c:v>
                </c:pt>
                <c:pt idx="270">
                  <c:v>198.08431749458285</c:v>
                </c:pt>
                <c:pt idx="271">
                  <c:v>345.37214994030126</c:v>
                </c:pt>
                <c:pt idx="272">
                  <c:v>486.64850644963792</c:v>
                </c:pt>
                <c:pt idx="273">
                  <c:v>449.98393615555335</c:v>
                </c:pt>
                <c:pt idx="274">
                  <c:v>439.719057433996</c:v>
                </c:pt>
                <c:pt idx="275">
                  <c:v>101.92882024517479</c:v>
                </c:pt>
                <c:pt idx="276">
                  <c:v>380.11422983266044</c:v>
                </c:pt>
                <c:pt idx="277">
                  <c:v>537.70077759352114</c:v>
                </c:pt>
                <c:pt idx="278">
                  <c:v>613.2049916059525</c:v>
                </c:pt>
                <c:pt idx="279">
                  <c:v>450.79696754507825</c:v>
                </c:pt>
                <c:pt idx="280">
                  <c:v>192.25608339247574</c:v>
                </c:pt>
                <c:pt idx="281">
                  <c:v>549.01745014666187</c:v>
                </c:pt>
                <c:pt idx="282">
                  <c:v>668.39390545855565</c:v>
                </c:pt>
                <c:pt idx="283">
                  <c:v>1131.800351759417</c:v>
                </c:pt>
                <c:pt idx="284">
                  <c:v>436.35970323425335</c:v>
                </c:pt>
                <c:pt idx="285">
                  <c:v>429.64099483476809</c:v>
                </c:pt>
                <c:pt idx="286">
                  <c:v>448.92928289352602</c:v>
                </c:pt>
                <c:pt idx="287">
                  <c:v>410.39130908700162</c:v>
                </c:pt>
                <c:pt idx="288">
                  <c:v>463.2979208736993</c:v>
                </c:pt>
                <c:pt idx="289">
                  <c:v>415.2971385851078</c:v>
                </c:pt>
                <c:pt idx="290">
                  <c:v>429.64099483476809</c:v>
                </c:pt>
                <c:pt idx="291">
                  <c:v>456.48342155434614</c:v>
                </c:pt>
                <c:pt idx="292">
                  <c:v>353.59348903801163</c:v>
                </c:pt>
                <c:pt idx="293">
                  <c:v>928.31136708398469</c:v>
                </c:pt>
                <c:pt idx="294">
                  <c:v>477.66941828431641</c:v>
                </c:pt>
                <c:pt idx="295">
                  <c:v>966.41327774782746</c:v>
                </c:pt>
                <c:pt idx="296">
                  <c:v>480.38158806027548</c:v>
                </c:pt>
                <c:pt idx="297">
                  <c:v>766.01581395390065</c:v>
                </c:pt>
                <c:pt idx="298">
                  <c:v>214.28728010446395</c:v>
                </c:pt>
                <c:pt idx="299">
                  <c:v>514.85202206047211</c:v>
                </c:pt>
                <c:pt idx="300">
                  <c:v>785.03960469660547</c:v>
                </c:pt>
                <c:pt idx="301">
                  <c:v>397.0492066361582</c:v>
                </c:pt>
                <c:pt idx="302">
                  <c:v>549.95153075830831</c:v>
                </c:pt>
                <c:pt idx="303">
                  <c:v>403.26489356340227</c:v>
                </c:pt>
                <c:pt idx="304">
                  <c:v>494.11590905366222</c:v>
                </c:pt>
                <c:pt idx="305">
                  <c:v>393.3143139047944</c:v>
                </c:pt>
                <c:pt idx="306">
                  <c:v>423.52943883285297</c:v>
                </c:pt>
                <c:pt idx="307">
                  <c:v>299.54691764771292</c:v>
                </c:pt>
                <c:pt idx="308">
                  <c:v>405.13567593126868</c:v>
                </c:pt>
                <c:pt idx="309">
                  <c:v>640.64980500569447</c:v>
                </c:pt>
                <c:pt idx="310">
                  <c:v>554.76824134091567</c:v>
                </c:pt>
                <c:pt idx="311">
                  <c:v>384.11457302355842</c:v>
                </c:pt>
                <c:pt idx="312">
                  <c:v>267.34544170468382</c:v>
                </c:pt>
                <c:pt idx="313">
                  <c:v>604.05195475529888</c:v>
                </c:pt>
                <c:pt idx="314">
                  <c:v>462.44009174055464</c:v>
                </c:pt>
                <c:pt idx="315">
                  <c:v>479.58380696645088</c:v>
                </c:pt>
                <c:pt idx="316">
                  <c:v>457.49899593364131</c:v>
                </c:pt>
                <c:pt idx="317">
                  <c:v>487.20323595573814</c:v>
                </c:pt>
                <c:pt idx="318">
                  <c:v>319.07682757897322</c:v>
                </c:pt>
                <c:pt idx="319">
                  <c:v>427.10182060065983</c:v>
                </c:pt>
                <c:pt idx="320">
                  <c:v>396.73371614385695</c:v>
                </c:pt>
                <c:pt idx="321">
                  <c:v>406.48532710074966</c:v>
                </c:pt>
                <c:pt idx="322">
                  <c:v>855.6961309632884</c:v>
                </c:pt>
                <c:pt idx="323">
                  <c:v>412.727463759599</c:v>
                </c:pt>
                <c:pt idx="324">
                  <c:v>775.82651980663184</c:v>
                </c:pt>
                <c:pt idx="325">
                  <c:v>750.20745274526621</c:v>
                </c:pt>
                <c:pt idx="326">
                  <c:v>1368.992489932622</c:v>
                </c:pt>
                <c:pt idx="327">
                  <c:v>2099.9772885896355</c:v>
                </c:pt>
                <c:pt idx="328">
                  <c:v>-186.33179251109527</c:v>
                </c:pt>
                <c:pt idx="329">
                  <c:v>698.39886224899374</c:v>
                </c:pt>
                <c:pt idx="330">
                  <c:v>389.04852025436219</c:v>
                </c:pt>
                <c:pt idx="331">
                  <c:v>508.78907637610189</c:v>
                </c:pt>
                <c:pt idx="332">
                  <c:v>3.4743409189388217</c:v>
                </c:pt>
                <c:pt idx="333">
                  <c:v>680.5488677034748</c:v>
                </c:pt>
                <c:pt idx="334">
                  <c:v>1127.2848345168914</c:v>
                </c:pt>
                <c:pt idx="335">
                  <c:v>462.93620292255662</c:v>
                </c:pt>
                <c:pt idx="336">
                  <c:v>490.5297067053769</c:v>
                </c:pt>
                <c:pt idx="337">
                  <c:v>602.73375732069997</c:v>
                </c:pt>
                <c:pt idx="338">
                  <c:v>785.03960469660547</c:v>
                </c:pt>
                <c:pt idx="339">
                  <c:v>361.49647821297725</c:v>
                </c:pt>
                <c:pt idx="340">
                  <c:v>466.66394707781086</c:v>
                </c:pt>
                <c:pt idx="341">
                  <c:v>442.69929881406284</c:v>
                </c:pt>
                <c:pt idx="342">
                  <c:v>1064.5589385861308</c:v>
                </c:pt>
                <c:pt idx="343">
                  <c:v>1028.2198667909011</c:v>
                </c:pt>
                <c:pt idx="344">
                  <c:v>351.80586843888631</c:v>
                </c:pt>
                <c:pt idx="345">
                  <c:v>383.74999564197196</c:v>
                </c:pt>
                <c:pt idx="346">
                  <c:v>410.91458485821988</c:v>
                </c:pt>
                <c:pt idx="347">
                  <c:v>555.87126663461754</c:v>
                </c:pt>
                <c:pt idx="348">
                  <c:v>1127.2848345168914</c:v>
                </c:pt>
                <c:pt idx="349">
                  <c:v>787.77036077044954</c:v>
                </c:pt>
                <c:pt idx="350">
                  <c:v>720.32592803565262</c:v>
                </c:pt>
                <c:pt idx="351">
                  <c:v>407.93076919009837</c:v>
                </c:pt>
                <c:pt idx="352">
                  <c:v>377.89102266259385</c:v>
                </c:pt>
                <c:pt idx="353">
                  <c:v>429.64099483476809</c:v>
                </c:pt>
                <c:pt idx="354">
                  <c:v>455.01129144752178</c:v>
                </c:pt>
                <c:pt idx="355">
                  <c:v>373.46176490512352</c:v>
                </c:pt>
                <c:pt idx="356">
                  <c:v>778.46291467582978</c:v>
                </c:pt>
                <c:pt idx="357">
                  <c:v>755.29437950481417</c:v>
                </c:pt>
                <c:pt idx="358">
                  <c:v>521.23141138062476</c:v>
                </c:pt>
                <c:pt idx="359">
                  <c:v>545.13910932136673</c:v>
                </c:pt>
                <c:pt idx="360">
                  <c:v>328.58014465899419</c:v>
                </c:pt>
                <c:pt idx="361">
                  <c:v>343.43774524506</c:v>
                </c:pt>
                <c:pt idx="362">
                  <c:v>636.64088352346505</c:v>
                </c:pt>
                <c:pt idx="363">
                  <c:v>579.24210650953307</c:v>
                </c:pt>
                <c:pt idx="364">
                  <c:v>410.34460505641931</c:v>
                </c:pt>
                <c:pt idx="365">
                  <c:v>360.64103193853595</c:v>
                </c:pt>
                <c:pt idx="366">
                  <c:v>766.01581395390065</c:v>
                </c:pt>
                <c:pt idx="367">
                  <c:v>533.97255686652625</c:v>
                </c:pt>
                <c:pt idx="368">
                  <c:v>416.56338969997756</c:v>
                </c:pt>
                <c:pt idx="369">
                  <c:v>292.31398834008132</c:v>
                </c:pt>
                <c:pt idx="370">
                  <c:v>407.87715486927681</c:v>
                </c:pt>
                <c:pt idx="371">
                  <c:v>484.51346505158892</c:v>
                </c:pt>
                <c:pt idx="372">
                  <c:v>416.58269085547329</c:v>
                </c:pt>
                <c:pt idx="373">
                  <c:v>462.44009174055464</c:v>
                </c:pt>
                <c:pt idx="374">
                  <c:v>602.48022115468166</c:v>
                </c:pt>
                <c:pt idx="375">
                  <c:v>609.91569345208336</c:v>
                </c:pt>
                <c:pt idx="376">
                  <c:v>305.77046800867765</c:v>
                </c:pt>
                <c:pt idx="377">
                  <c:v>392.78627241616982</c:v>
                </c:pt>
                <c:pt idx="378">
                  <c:v>372.97137258400915</c:v>
                </c:pt>
                <c:pt idx="379">
                  <c:v>398.76677118941012</c:v>
                </c:pt>
                <c:pt idx="380">
                  <c:v>1677.5564885552039</c:v>
                </c:pt>
                <c:pt idx="381">
                  <c:v>318.27523391122361</c:v>
                </c:pt>
                <c:pt idx="382">
                  <c:v>783.98161543239405</c:v>
                </c:pt>
                <c:pt idx="383">
                  <c:v>394.20693277500561</c:v>
                </c:pt>
                <c:pt idx="384">
                  <c:v>764.18482532637722</c:v>
                </c:pt>
                <c:pt idx="385">
                  <c:v>464.4841079361421</c:v>
                </c:pt>
                <c:pt idx="386">
                  <c:v>376.88879229203644</c:v>
                </c:pt>
                <c:pt idx="387">
                  <c:v>852.40921566812244</c:v>
                </c:pt>
                <c:pt idx="388">
                  <c:v>787.98481805373569</c:v>
                </c:pt>
                <c:pt idx="389">
                  <c:v>413.13207316739886</c:v>
                </c:pt>
                <c:pt idx="390">
                  <c:v>1576.9159746546711</c:v>
                </c:pt>
                <c:pt idx="391">
                  <c:v>274.67130250173921</c:v>
                </c:pt>
                <c:pt idx="392">
                  <c:v>397.26223420422247</c:v>
                </c:pt>
                <c:pt idx="393">
                  <c:v>514.85202206047211</c:v>
                </c:pt>
                <c:pt idx="394">
                  <c:v>507.40129946737011</c:v>
                </c:pt>
                <c:pt idx="395">
                  <c:v>573.9202298818517</c:v>
                </c:pt>
                <c:pt idx="396">
                  <c:v>429.64099483476809</c:v>
                </c:pt>
                <c:pt idx="397">
                  <c:v>418.06316096775885</c:v>
                </c:pt>
                <c:pt idx="398">
                  <c:v>880.96539436702733</c:v>
                </c:pt>
                <c:pt idx="399">
                  <c:v>421.06365664680254</c:v>
                </c:pt>
                <c:pt idx="400">
                  <c:v>386.22054354542865</c:v>
                </c:pt>
                <c:pt idx="401">
                  <c:v>1278.4748363749368</c:v>
                </c:pt>
                <c:pt idx="402">
                  <c:v>369.17261923940015</c:v>
                </c:pt>
                <c:pt idx="403">
                  <c:v>327.42421990208186</c:v>
                </c:pt>
                <c:pt idx="404">
                  <c:v>453.70310201947615</c:v>
                </c:pt>
                <c:pt idx="405">
                  <c:v>931.4567405721815</c:v>
                </c:pt>
                <c:pt idx="406">
                  <c:v>530.0012845518072</c:v>
                </c:pt>
                <c:pt idx="407">
                  <c:v>469.66634904381721</c:v>
                </c:pt>
                <c:pt idx="408">
                  <c:v>494.18834795823886</c:v>
                </c:pt>
                <c:pt idx="409">
                  <c:v>455.01129144752178</c:v>
                </c:pt>
                <c:pt idx="410">
                  <c:v>168.52209585119544</c:v>
                </c:pt>
                <c:pt idx="411">
                  <c:v>346.43728778062251</c:v>
                </c:pt>
                <c:pt idx="412">
                  <c:v>713.67775225378159</c:v>
                </c:pt>
                <c:pt idx="413">
                  <c:v>385.66581403932838</c:v>
                </c:pt>
                <c:pt idx="414">
                  <c:v>447.41521447352568</c:v>
                </c:pt>
                <c:pt idx="415">
                  <c:v>493.67889276749918</c:v>
                </c:pt>
                <c:pt idx="416">
                  <c:v>1437.6104805787345</c:v>
                </c:pt>
                <c:pt idx="417">
                  <c:v>521.09511186280281</c:v>
                </c:pt>
                <c:pt idx="418">
                  <c:v>1159.9619290570749</c:v>
                </c:pt>
                <c:pt idx="419">
                  <c:v>468.81590677265234</c:v>
                </c:pt>
                <c:pt idx="420">
                  <c:v>257.9822367164096</c:v>
                </c:pt>
                <c:pt idx="421">
                  <c:v>454.08721884242868</c:v>
                </c:pt>
                <c:pt idx="422">
                  <c:v>671.22283531097059</c:v>
                </c:pt>
                <c:pt idx="423">
                  <c:v>295.38358692151735</c:v>
                </c:pt>
                <c:pt idx="424">
                  <c:v>966.41327774782746</c:v>
                </c:pt>
                <c:pt idx="425">
                  <c:v>484.51346505158892</c:v>
                </c:pt>
                <c:pt idx="426">
                  <c:v>623.06573749145059</c:v>
                </c:pt>
                <c:pt idx="427">
                  <c:v>537.57019693658685</c:v>
                </c:pt>
                <c:pt idx="428">
                  <c:v>355.93154999757149</c:v>
                </c:pt>
                <c:pt idx="429">
                  <c:v>531.12218128578286</c:v>
                </c:pt>
                <c:pt idx="430">
                  <c:v>205.67610532291346</c:v>
                </c:pt>
                <c:pt idx="431">
                  <c:v>507.40129946736999</c:v>
                </c:pt>
                <c:pt idx="432">
                  <c:v>343.43774524506</c:v>
                </c:pt>
                <c:pt idx="433">
                  <c:v>451.47703541896573</c:v>
                </c:pt>
                <c:pt idx="434">
                  <c:v>412.727463759599</c:v>
                </c:pt>
                <c:pt idx="435">
                  <c:v>861.35780324204313</c:v>
                </c:pt>
                <c:pt idx="436">
                  <c:v>208.51266032317835</c:v>
                </c:pt>
                <c:pt idx="437">
                  <c:v>415.73796744519609</c:v>
                </c:pt>
                <c:pt idx="438">
                  <c:v>541.76593454114561</c:v>
                </c:pt>
                <c:pt idx="439">
                  <c:v>435.14396872389113</c:v>
                </c:pt>
                <c:pt idx="440">
                  <c:v>1369.1259300199999</c:v>
                </c:pt>
                <c:pt idx="441">
                  <c:v>573.54659763719314</c:v>
                </c:pt>
                <c:pt idx="442">
                  <c:v>400.90657830486543</c:v>
                </c:pt>
                <c:pt idx="443">
                  <c:v>400.90657830486543</c:v>
                </c:pt>
                <c:pt idx="444">
                  <c:v>499.10799803682363</c:v>
                </c:pt>
                <c:pt idx="445">
                  <c:v>500.84128945751644</c:v>
                </c:pt>
                <c:pt idx="446">
                  <c:v>592.46935517088332</c:v>
                </c:pt>
                <c:pt idx="447">
                  <c:v>448.93738461311688</c:v>
                </c:pt>
                <c:pt idx="448">
                  <c:v>607.34029976568672</c:v>
                </c:pt>
                <c:pt idx="449">
                  <c:v>544.76547707670818</c:v>
                </c:pt>
                <c:pt idx="450">
                  <c:v>537.57019693658685</c:v>
                </c:pt>
                <c:pt idx="451">
                  <c:v>484.30615634441227</c:v>
                </c:pt>
                <c:pt idx="452">
                  <c:v>453.38665838369388</c:v>
                </c:pt>
                <c:pt idx="453">
                  <c:v>386.46931399404059</c:v>
                </c:pt>
                <c:pt idx="454">
                  <c:v>245.36738274177665</c:v>
                </c:pt>
                <c:pt idx="455">
                  <c:v>429.64099483476809</c:v>
                </c:pt>
                <c:pt idx="456">
                  <c:v>371.7518254997218</c:v>
                </c:pt>
                <c:pt idx="457">
                  <c:v>200.61348372213763</c:v>
                </c:pt>
                <c:pt idx="458">
                  <c:v>371.51830534681017</c:v>
                </c:pt>
                <c:pt idx="459">
                  <c:v>687.83040732865106</c:v>
                </c:pt>
                <c:pt idx="460">
                  <c:v>370.44363607167628</c:v>
                </c:pt>
                <c:pt idx="461">
                  <c:v>472.81267567549565</c:v>
                </c:pt>
                <c:pt idx="462">
                  <c:v>-5.5571701378529497</c:v>
                </c:pt>
                <c:pt idx="463">
                  <c:v>334.43911763837235</c:v>
                </c:pt>
                <c:pt idx="464">
                  <c:v>95.573736083794813</c:v>
                </c:pt>
                <c:pt idx="465">
                  <c:v>1041.5209840720493</c:v>
                </c:pt>
                <c:pt idx="466">
                  <c:v>400.57965009078913</c:v>
                </c:pt>
                <c:pt idx="467">
                  <c:v>622.13785231243253</c:v>
                </c:pt>
                <c:pt idx="468">
                  <c:v>462.65025987817501</c:v>
                </c:pt>
                <c:pt idx="469">
                  <c:v>637.78465570099138</c:v>
                </c:pt>
                <c:pt idx="470">
                  <c:v>423.22252663188334</c:v>
                </c:pt>
                <c:pt idx="471">
                  <c:v>444.11447859788126</c:v>
                </c:pt>
                <c:pt idx="472">
                  <c:v>451.50705943862579</c:v>
                </c:pt>
                <c:pt idx="473">
                  <c:v>505.75188467302911</c:v>
                </c:pt>
                <c:pt idx="474">
                  <c:v>453.38665838369388</c:v>
                </c:pt>
                <c:pt idx="475">
                  <c:v>526.35336616310929</c:v>
                </c:pt>
                <c:pt idx="476">
                  <c:v>1448.1624937740248</c:v>
                </c:pt>
                <c:pt idx="477">
                  <c:v>464.33160497913866</c:v>
                </c:pt>
                <c:pt idx="478">
                  <c:v>455.51598092085521</c:v>
                </c:pt>
                <c:pt idx="479">
                  <c:v>411.27058394847472</c:v>
                </c:pt>
                <c:pt idx="480">
                  <c:v>415.73796744519609</c:v>
                </c:pt>
                <c:pt idx="481">
                  <c:v>460.59432938907167</c:v>
                </c:pt>
                <c:pt idx="482">
                  <c:v>347.09638649792203</c:v>
                </c:pt>
                <c:pt idx="483">
                  <c:v>610.76589743737793</c:v>
                </c:pt>
                <c:pt idx="484">
                  <c:v>415.91858813489711</c:v>
                </c:pt>
                <c:pt idx="485">
                  <c:v>345.37214994030126</c:v>
                </c:pt>
                <c:pt idx="486">
                  <c:v>483.32584827392418</c:v>
                </c:pt>
                <c:pt idx="487">
                  <c:v>668.39390545855565</c:v>
                </c:pt>
                <c:pt idx="488">
                  <c:v>400.85987427428284</c:v>
                </c:pt>
                <c:pt idx="489">
                  <c:v>1108.708068066903</c:v>
                </c:pt>
                <c:pt idx="490">
                  <c:v>465.82470424255098</c:v>
                </c:pt>
                <c:pt idx="491">
                  <c:v>496.54785464612746</c:v>
                </c:pt>
                <c:pt idx="492">
                  <c:v>424.78854137161306</c:v>
                </c:pt>
                <c:pt idx="493">
                  <c:v>429.64099483476809</c:v>
                </c:pt>
                <c:pt idx="494">
                  <c:v>483.32584827392418</c:v>
                </c:pt>
                <c:pt idx="495">
                  <c:v>604.05195475529888</c:v>
                </c:pt>
                <c:pt idx="496">
                  <c:v>935.25406420156901</c:v>
                </c:pt>
                <c:pt idx="497">
                  <c:v>440.57402713669694</c:v>
                </c:pt>
                <c:pt idx="498">
                  <c:v>472.81267567549565</c:v>
                </c:pt>
                <c:pt idx="499">
                  <c:v>666.57340140932627</c:v>
                </c:pt>
                <c:pt idx="500">
                  <c:v>770.48510373758427</c:v>
                </c:pt>
                <c:pt idx="501">
                  <c:v>488.87409647840764</c:v>
                </c:pt>
                <c:pt idx="502">
                  <c:v>549.01745014666187</c:v>
                </c:pt>
                <c:pt idx="503">
                  <c:v>439.79769177120102</c:v>
                </c:pt>
                <c:pt idx="504">
                  <c:v>484.51346505158892</c:v>
                </c:pt>
                <c:pt idx="505">
                  <c:v>435.83166174562882</c:v>
                </c:pt>
                <c:pt idx="506">
                  <c:v>617.33186459398939</c:v>
                </c:pt>
                <c:pt idx="507">
                  <c:v>-92.596803132377204</c:v>
                </c:pt>
                <c:pt idx="508">
                  <c:v>299.54691764771292</c:v>
                </c:pt>
                <c:pt idx="509">
                  <c:v>424.73993105406822</c:v>
                </c:pt>
                <c:pt idx="510">
                  <c:v>506.826553948163</c:v>
                </c:pt>
                <c:pt idx="511">
                  <c:v>358.3511047247801</c:v>
                </c:pt>
                <c:pt idx="512">
                  <c:v>396.08796143529554</c:v>
                </c:pt>
                <c:pt idx="513">
                  <c:v>585.0186325777812</c:v>
                </c:pt>
                <c:pt idx="514">
                  <c:v>573.46081472387868</c:v>
                </c:pt>
                <c:pt idx="515">
                  <c:v>395.14101338665193</c:v>
                </c:pt>
                <c:pt idx="516">
                  <c:v>386.49504886803493</c:v>
                </c:pt>
                <c:pt idx="517">
                  <c:v>495.02902050872069</c:v>
                </c:pt>
                <c:pt idx="518">
                  <c:v>513.27695245767029</c:v>
                </c:pt>
                <c:pt idx="519">
                  <c:v>878.14075366027816</c:v>
                </c:pt>
                <c:pt idx="520">
                  <c:v>374.7513680352842</c:v>
                </c:pt>
                <c:pt idx="521">
                  <c:v>415.11032246277864</c:v>
                </c:pt>
                <c:pt idx="522">
                  <c:v>462.44009174055464</c:v>
                </c:pt>
                <c:pt idx="523">
                  <c:v>646.41441678042656</c:v>
                </c:pt>
                <c:pt idx="524">
                  <c:v>371.89193759146877</c:v>
                </c:pt>
                <c:pt idx="525">
                  <c:v>452.2857776628249</c:v>
                </c:pt>
                <c:pt idx="526">
                  <c:v>531.50105581958826</c:v>
                </c:pt>
                <c:pt idx="527">
                  <c:v>570.31353494871905</c:v>
                </c:pt>
                <c:pt idx="528">
                  <c:v>408.85484179519136</c:v>
                </c:pt>
                <c:pt idx="529">
                  <c:v>302.70515857290718</c:v>
                </c:pt>
                <c:pt idx="530">
                  <c:v>386.53937003991405</c:v>
                </c:pt>
                <c:pt idx="531">
                  <c:v>458.04467057666943</c:v>
                </c:pt>
                <c:pt idx="532">
                  <c:v>423.20799119379393</c:v>
                </c:pt>
                <c:pt idx="533">
                  <c:v>477.7652092041842</c:v>
                </c:pt>
                <c:pt idx="534">
                  <c:v>367.89254754405209</c:v>
                </c:pt>
                <c:pt idx="535">
                  <c:v>624.04175641627296</c:v>
                </c:pt>
                <c:pt idx="536">
                  <c:v>319.70304284616878</c:v>
                </c:pt>
                <c:pt idx="537">
                  <c:v>407.84498627678386</c:v>
                </c:pt>
                <c:pt idx="538">
                  <c:v>1412.6640945292766</c:v>
                </c:pt>
                <c:pt idx="539">
                  <c:v>598.77630558645933</c:v>
                </c:pt>
                <c:pt idx="540">
                  <c:v>255.27292637089448</c:v>
                </c:pt>
                <c:pt idx="541">
                  <c:v>551.86806401327567</c:v>
                </c:pt>
                <c:pt idx="542">
                  <c:v>1011.6532799429149</c:v>
                </c:pt>
                <c:pt idx="543">
                  <c:v>630.36157426884608</c:v>
                </c:pt>
                <c:pt idx="544">
                  <c:v>611.00632788052872</c:v>
                </c:pt>
                <c:pt idx="545">
                  <c:v>679.89548784706312</c:v>
                </c:pt>
                <c:pt idx="546">
                  <c:v>598.73913299068954</c:v>
                </c:pt>
                <c:pt idx="547">
                  <c:v>938.94129975886926</c:v>
                </c:pt>
                <c:pt idx="548">
                  <c:v>607.34029976568672</c:v>
                </c:pt>
                <c:pt idx="549">
                  <c:v>662.3328660611478</c:v>
                </c:pt>
                <c:pt idx="550">
                  <c:v>543.65601806450775</c:v>
                </c:pt>
                <c:pt idx="551">
                  <c:v>429.64099483476809</c:v>
                </c:pt>
                <c:pt idx="552">
                  <c:v>581.98787459320693</c:v>
                </c:pt>
                <c:pt idx="553">
                  <c:v>324.13658974930485</c:v>
                </c:pt>
                <c:pt idx="554">
                  <c:v>549.01745014666187</c:v>
                </c:pt>
                <c:pt idx="555">
                  <c:v>494.39851609585941</c:v>
                </c:pt>
                <c:pt idx="556">
                  <c:v>523.58948835329124</c:v>
                </c:pt>
                <c:pt idx="557">
                  <c:v>491.29746377954132</c:v>
                </c:pt>
                <c:pt idx="558">
                  <c:v>423.21156548184877</c:v>
                </c:pt>
                <c:pt idx="559">
                  <c:v>2035.4056303073921</c:v>
                </c:pt>
                <c:pt idx="560">
                  <c:v>427.49666028777671</c:v>
                </c:pt>
                <c:pt idx="561">
                  <c:v>1196.5402398661045</c:v>
                </c:pt>
                <c:pt idx="562">
                  <c:v>799.57980850340766</c:v>
                </c:pt>
                <c:pt idx="563">
                  <c:v>424.73993105406822</c:v>
                </c:pt>
                <c:pt idx="564">
                  <c:v>377.67561223582641</c:v>
                </c:pt>
                <c:pt idx="565">
                  <c:v>486.44834631857077</c:v>
                </c:pt>
                <c:pt idx="566">
                  <c:v>267.7471916820399</c:v>
                </c:pt>
                <c:pt idx="567">
                  <c:v>407.96174635323968</c:v>
                </c:pt>
                <c:pt idx="568">
                  <c:v>843.64077221216201</c:v>
                </c:pt>
                <c:pt idx="569">
                  <c:v>429.64099483476809</c:v>
                </c:pt>
                <c:pt idx="570">
                  <c:v>970.46509068671401</c:v>
                </c:pt>
                <c:pt idx="571">
                  <c:v>359.87661086655601</c:v>
                </c:pt>
                <c:pt idx="572">
                  <c:v>221.51782655339218</c:v>
                </c:pt>
                <c:pt idx="573">
                  <c:v>-405.52715204266508</c:v>
                </c:pt>
                <c:pt idx="574">
                  <c:v>819.92322639593374</c:v>
                </c:pt>
                <c:pt idx="575">
                  <c:v>602.48022115468166</c:v>
                </c:pt>
                <c:pt idx="576">
                  <c:v>81.482462856671248</c:v>
                </c:pt>
                <c:pt idx="577">
                  <c:v>429.64099483476809</c:v>
                </c:pt>
                <c:pt idx="578">
                  <c:v>262.59235344945131</c:v>
                </c:pt>
                <c:pt idx="579">
                  <c:v>397.90703576930287</c:v>
                </c:pt>
                <c:pt idx="580">
                  <c:v>410.39130908700167</c:v>
                </c:pt>
                <c:pt idx="581">
                  <c:v>218.08126773166663</c:v>
                </c:pt>
                <c:pt idx="582">
                  <c:v>473.16867476575055</c:v>
                </c:pt>
                <c:pt idx="583">
                  <c:v>762.21706060929137</c:v>
                </c:pt>
                <c:pt idx="584">
                  <c:v>314.14288034816946</c:v>
                </c:pt>
                <c:pt idx="585">
                  <c:v>455.08849606950446</c:v>
                </c:pt>
                <c:pt idx="586">
                  <c:v>441.48046658738645</c:v>
                </c:pt>
                <c:pt idx="587">
                  <c:v>526.86305963971949</c:v>
                </c:pt>
                <c:pt idx="588">
                  <c:v>419.83886727336829</c:v>
                </c:pt>
                <c:pt idx="589">
                  <c:v>642.24536719334355</c:v>
                </c:pt>
                <c:pt idx="590">
                  <c:v>552.95393272431465</c:v>
                </c:pt>
                <c:pt idx="591">
                  <c:v>476.15058414690969</c:v>
                </c:pt>
                <c:pt idx="592">
                  <c:v>964.03852076423834</c:v>
                </c:pt>
                <c:pt idx="593">
                  <c:v>719.77810881979167</c:v>
                </c:pt>
                <c:pt idx="594">
                  <c:v>458.65944812208977</c:v>
                </c:pt>
                <c:pt idx="595">
                  <c:v>359.93665890587584</c:v>
                </c:pt>
                <c:pt idx="596">
                  <c:v>386.30632645874311</c:v>
                </c:pt>
                <c:pt idx="597">
                  <c:v>938.94129975886926</c:v>
                </c:pt>
                <c:pt idx="598">
                  <c:v>1184.7272178450917</c:v>
                </c:pt>
                <c:pt idx="599">
                  <c:v>742.45911110013685</c:v>
                </c:pt>
                <c:pt idx="600">
                  <c:v>609.52299833779921</c:v>
                </c:pt>
                <c:pt idx="601">
                  <c:v>651.77870829302469</c:v>
                </c:pt>
                <c:pt idx="602">
                  <c:v>496.68796673787438</c:v>
                </c:pt>
                <c:pt idx="603">
                  <c:v>293.82758018834113</c:v>
                </c:pt>
                <c:pt idx="604">
                  <c:v>1054.8792899620746</c:v>
                </c:pt>
                <c:pt idx="605">
                  <c:v>614.89348528302571</c:v>
                </c:pt>
                <c:pt idx="606">
                  <c:v>645.49939903840561</c:v>
                </c:pt>
                <c:pt idx="607">
                  <c:v>429.64099483476809</c:v>
                </c:pt>
                <c:pt idx="608">
                  <c:v>471.92482252269093</c:v>
                </c:pt>
                <c:pt idx="609">
                  <c:v>620.04474922755946</c:v>
                </c:pt>
                <c:pt idx="610">
                  <c:v>512.78560699307468</c:v>
                </c:pt>
                <c:pt idx="611">
                  <c:v>526.86305963971949</c:v>
                </c:pt>
                <c:pt idx="612">
                  <c:v>857.95698730086531</c:v>
                </c:pt>
                <c:pt idx="613">
                  <c:v>673.88353533894099</c:v>
                </c:pt>
                <c:pt idx="614">
                  <c:v>310.26453952287426</c:v>
                </c:pt>
                <c:pt idx="615">
                  <c:v>532.63624970578303</c:v>
                </c:pt>
                <c:pt idx="616">
                  <c:v>638.30411889828429</c:v>
                </c:pt>
              </c:numCache>
            </c:numRef>
          </c:yVal>
          <c:smooth val="0"/>
          <c:extLst>
            <c:ext xmlns:c16="http://schemas.microsoft.com/office/drawing/2014/chart" uri="{C3380CC4-5D6E-409C-BE32-E72D297353CC}">
              <c16:uniqueId val="{00000005-99CC-413B-B8E3-FF6F88E16AE8}"/>
            </c:ext>
          </c:extLst>
        </c:ser>
        <c:dLbls>
          <c:showLegendKey val="0"/>
          <c:showVal val="0"/>
          <c:showCatName val="0"/>
          <c:showSerName val="0"/>
          <c:showPercent val="0"/>
          <c:showBubbleSize val="0"/>
        </c:dLbls>
        <c:axId val="2117398992"/>
        <c:axId val="2117406672"/>
      </c:scatterChart>
      <c:valAx>
        <c:axId val="2117398992"/>
        <c:scaling>
          <c:orientation val="minMax"/>
        </c:scaling>
        <c:delete val="0"/>
        <c:axPos val="b"/>
        <c:title>
          <c:tx>
            <c:rich>
              <a:bodyPr/>
              <a:lstStyle/>
              <a:p>
                <a:pPr>
                  <a:defRPr/>
                </a:pPr>
                <a:r>
                  <a:rPr lang="en-US"/>
                  <a:t>Profit</a:t>
                </a:r>
              </a:p>
            </c:rich>
          </c:tx>
          <c:overlay val="0"/>
        </c:title>
        <c:numFmt formatCode="General" sourceLinked="1"/>
        <c:majorTickMark val="out"/>
        <c:minorTickMark val="none"/>
        <c:tickLblPos val="nextTo"/>
        <c:crossAx val="2117406672"/>
        <c:crosses val="autoZero"/>
        <c:crossBetween val="midCat"/>
      </c:valAx>
      <c:valAx>
        <c:axId val="2117406672"/>
        <c:scaling>
          <c:orientation val="minMax"/>
        </c:scaling>
        <c:delete val="0"/>
        <c:axPos val="l"/>
        <c:title>
          <c:tx>
            <c:rich>
              <a:bodyPr/>
              <a:lstStyle/>
              <a:p>
                <a:pPr>
                  <a:defRPr/>
                </a:pPr>
                <a:r>
                  <a:rPr lang="en-US"/>
                  <a:t>Sales</a:t>
                </a:r>
              </a:p>
            </c:rich>
          </c:tx>
          <c:overlay val="0"/>
        </c:title>
        <c:numFmt formatCode="General" sourceLinked="1"/>
        <c:majorTickMark val="out"/>
        <c:minorTickMark val="none"/>
        <c:tickLblPos val="nextTo"/>
        <c:crossAx val="211739899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REGRESSION!$F$25:$F$641</c:f>
              <c:numCache>
                <c:formatCode>General</c:formatCode>
                <c:ptCount val="617"/>
                <c:pt idx="0">
                  <c:v>8.1037277147487846E-2</c:v>
                </c:pt>
                <c:pt idx="1">
                  <c:v>0.24311183144246354</c:v>
                </c:pt>
                <c:pt idx="2">
                  <c:v>0.40518638573743926</c:v>
                </c:pt>
                <c:pt idx="3">
                  <c:v>0.5672609400324149</c:v>
                </c:pt>
                <c:pt idx="4">
                  <c:v>0.72933549432739064</c:v>
                </c:pt>
                <c:pt idx="5">
                  <c:v>0.89141004862236639</c:v>
                </c:pt>
                <c:pt idx="6">
                  <c:v>1.0534846029173419</c:v>
                </c:pt>
                <c:pt idx="7">
                  <c:v>1.2155591572123177</c:v>
                </c:pt>
                <c:pt idx="8">
                  <c:v>1.3776337115072934</c:v>
                </c:pt>
                <c:pt idx="9">
                  <c:v>1.5397082658022692</c:v>
                </c:pt>
                <c:pt idx="10">
                  <c:v>1.7017828200972449</c:v>
                </c:pt>
                <c:pt idx="11">
                  <c:v>1.8638573743922204</c:v>
                </c:pt>
                <c:pt idx="12">
                  <c:v>2.025931928687196</c:v>
                </c:pt>
                <c:pt idx="13">
                  <c:v>2.1880064829821717</c:v>
                </c:pt>
                <c:pt idx="14">
                  <c:v>2.3500810372771475</c:v>
                </c:pt>
                <c:pt idx="15">
                  <c:v>2.5121555915721232</c:v>
                </c:pt>
                <c:pt idx="16">
                  <c:v>2.674230145867099</c:v>
                </c:pt>
                <c:pt idx="17">
                  <c:v>2.8363047001620747</c:v>
                </c:pt>
                <c:pt idx="18">
                  <c:v>2.9983792544570504</c:v>
                </c:pt>
                <c:pt idx="19">
                  <c:v>3.1604538087520262</c:v>
                </c:pt>
                <c:pt idx="20">
                  <c:v>3.3225283630470019</c:v>
                </c:pt>
                <c:pt idx="21">
                  <c:v>3.4846029173419772</c:v>
                </c:pt>
                <c:pt idx="22">
                  <c:v>3.646677471636953</c:v>
                </c:pt>
                <c:pt idx="23">
                  <c:v>3.8087520259319287</c:v>
                </c:pt>
                <c:pt idx="24">
                  <c:v>3.9708265802269045</c:v>
                </c:pt>
                <c:pt idx="25">
                  <c:v>4.1329011345218793</c:v>
                </c:pt>
                <c:pt idx="26">
                  <c:v>4.2949756888168551</c:v>
                </c:pt>
                <c:pt idx="27">
                  <c:v>4.4570502431118308</c:v>
                </c:pt>
                <c:pt idx="28">
                  <c:v>4.6191247974068066</c:v>
                </c:pt>
                <c:pt idx="29">
                  <c:v>4.7811993517017823</c:v>
                </c:pt>
                <c:pt idx="30">
                  <c:v>4.9432739059967581</c:v>
                </c:pt>
                <c:pt idx="31">
                  <c:v>5.1053484602917338</c:v>
                </c:pt>
                <c:pt idx="32">
                  <c:v>5.2674230145867096</c:v>
                </c:pt>
                <c:pt idx="33">
                  <c:v>5.4294975688816853</c:v>
                </c:pt>
                <c:pt idx="34">
                  <c:v>5.5915721231766611</c:v>
                </c:pt>
                <c:pt idx="35">
                  <c:v>5.7536466774716368</c:v>
                </c:pt>
                <c:pt idx="36">
                  <c:v>5.9157212317666126</c:v>
                </c:pt>
                <c:pt idx="37">
                  <c:v>6.0777957860615883</c:v>
                </c:pt>
                <c:pt idx="38">
                  <c:v>6.2398703403565641</c:v>
                </c:pt>
                <c:pt idx="39">
                  <c:v>6.4019448946515398</c:v>
                </c:pt>
                <c:pt idx="40">
                  <c:v>6.5640194489465156</c:v>
                </c:pt>
                <c:pt idx="41">
                  <c:v>6.7260940032414904</c:v>
                </c:pt>
                <c:pt idx="42">
                  <c:v>6.8881685575364662</c:v>
                </c:pt>
                <c:pt idx="43">
                  <c:v>7.0502431118314419</c:v>
                </c:pt>
                <c:pt idx="44">
                  <c:v>7.2123176661264177</c:v>
                </c:pt>
                <c:pt idx="45">
                  <c:v>7.3743922204213934</c:v>
                </c:pt>
                <c:pt idx="46">
                  <c:v>7.5364667747163692</c:v>
                </c:pt>
                <c:pt idx="47">
                  <c:v>7.6985413290113449</c:v>
                </c:pt>
                <c:pt idx="48">
                  <c:v>7.8606158833063207</c:v>
                </c:pt>
                <c:pt idx="49">
                  <c:v>8.0226904376012964</c:v>
                </c:pt>
                <c:pt idx="50">
                  <c:v>8.1847649918962713</c:v>
                </c:pt>
                <c:pt idx="51">
                  <c:v>8.3468395461912479</c:v>
                </c:pt>
                <c:pt idx="52">
                  <c:v>8.5089141004862228</c:v>
                </c:pt>
                <c:pt idx="53">
                  <c:v>8.6709886547811994</c:v>
                </c:pt>
                <c:pt idx="54">
                  <c:v>8.8330632090761743</c:v>
                </c:pt>
                <c:pt idx="55">
                  <c:v>8.9951377633711509</c:v>
                </c:pt>
                <c:pt idx="56">
                  <c:v>9.1572123176661258</c:v>
                </c:pt>
                <c:pt idx="57">
                  <c:v>9.3192868719611024</c:v>
                </c:pt>
                <c:pt idx="58">
                  <c:v>9.4813614262560773</c:v>
                </c:pt>
                <c:pt idx="59">
                  <c:v>9.6434359805510539</c:v>
                </c:pt>
                <c:pt idx="60">
                  <c:v>9.8055105348460287</c:v>
                </c:pt>
                <c:pt idx="61">
                  <c:v>9.9675850891410054</c:v>
                </c:pt>
                <c:pt idx="62">
                  <c:v>10.12965964343598</c:v>
                </c:pt>
                <c:pt idx="63">
                  <c:v>10.291734197730957</c:v>
                </c:pt>
                <c:pt idx="64">
                  <c:v>10.453808752025932</c:v>
                </c:pt>
                <c:pt idx="65">
                  <c:v>10.615883306320907</c:v>
                </c:pt>
                <c:pt idx="66">
                  <c:v>10.777957860615883</c:v>
                </c:pt>
                <c:pt idx="67">
                  <c:v>10.940032414910858</c:v>
                </c:pt>
                <c:pt idx="68">
                  <c:v>11.102106969205835</c:v>
                </c:pt>
                <c:pt idx="69">
                  <c:v>11.26418152350081</c:v>
                </c:pt>
                <c:pt idx="70">
                  <c:v>11.426256077795786</c:v>
                </c:pt>
                <c:pt idx="71">
                  <c:v>11.588330632090761</c:v>
                </c:pt>
                <c:pt idx="72">
                  <c:v>11.750405186385738</c:v>
                </c:pt>
                <c:pt idx="73">
                  <c:v>11.912479740680713</c:v>
                </c:pt>
                <c:pt idx="74">
                  <c:v>12.074554294975689</c:v>
                </c:pt>
                <c:pt idx="75">
                  <c:v>12.236628849270664</c:v>
                </c:pt>
                <c:pt idx="76">
                  <c:v>12.398703403565641</c:v>
                </c:pt>
                <c:pt idx="77">
                  <c:v>12.560777957860616</c:v>
                </c:pt>
                <c:pt idx="78">
                  <c:v>12.722852512155592</c:v>
                </c:pt>
                <c:pt idx="79">
                  <c:v>12.884927066450567</c:v>
                </c:pt>
                <c:pt idx="80">
                  <c:v>13.047001620745544</c:v>
                </c:pt>
                <c:pt idx="81">
                  <c:v>13.209076175040519</c:v>
                </c:pt>
                <c:pt idx="82">
                  <c:v>13.371150729335493</c:v>
                </c:pt>
                <c:pt idx="83">
                  <c:v>13.53322528363047</c:v>
                </c:pt>
                <c:pt idx="84">
                  <c:v>13.695299837925445</c:v>
                </c:pt>
                <c:pt idx="85">
                  <c:v>13.857374392220422</c:v>
                </c:pt>
                <c:pt idx="86">
                  <c:v>14.019448946515396</c:v>
                </c:pt>
                <c:pt idx="87">
                  <c:v>14.181523500810373</c:v>
                </c:pt>
                <c:pt idx="88">
                  <c:v>14.343598055105348</c:v>
                </c:pt>
                <c:pt idx="89">
                  <c:v>14.505672609400325</c:v>
                </c:pt>
                <c:pt idx="90">
                  <c:v>14.667747163695299</c:v>
                </c:pt>
                <c:pt idx="91">
                  <c:v>14.829821717990276</c:v>
                </c:pt>
                <c:pt idx="92">
                  <c:v>14.991896272285251</c:v>
                </c:pt>
                <c:pt idx="93">
                  <c:v>15.153970826580228</c:v>
                </c:pt>
                <c:pt idx="94">
                  <c:v>15.316045380875202</c:v>
                </c:pt>
                <c:pt idx="95">
                  <c:v>15.478119935170179</c:v>
                </c:pt>
                <c:pt idx="96">
                  <c:v>15.640194489465154</c:v>
                </c:pt>
                <c:pt idx="97">
                  <c:v>15.802269043760129</c:v>
                </c:pt>
                <c:pt idx="98">
                  <c:v>15.964343598055105</c:v>
                </c:pt>
                <c:pt idx="99">
                  <c:v>16.12641815235008</c:v>
                </c:pt>
                <c:pt idx="100">
                  <c:v>16.288492706645055</c:v>
                </c:pt>
                <c:pt idx="101">
                  <c:v>16.450567260940034</c:v>
                </c:pt>
                <c:pt idx="102">
                  <c:v>16.612641815235008</c:v>
                </c:pt>
                <c:pt idx="103">
                  <c:v>16.774716369529983</c:v>
                </c:pt>
                <c:pt idx="104">
                  <c:v>16.936790923824958</c:v>
                </c:pt>
                <c:pt idx="105">
                  <c:v>17.098865478119937</c:v>
                </c:pt>
                <c:pt idx="106">
                  <c:v>17.260940032414911</c:v>
                </c:pt>
                <c:pt idx="107">
                  <c:v>17.423014586709886</c:v>
                </c:pt>
                <c:pt idx="108">
                  <c:v>17.585089141004861</c:v>
                </c:pt>
                <c:pt idx="109">
                  <c:v>17.74716369529984</c:v>
                </c:pt>
                <c:pt idx="110">
                  <c:v>17.909238249594814</c:v>
                </c:pt>
                <c:pt idx="111">
                  <c:v>18.071312803889789</c:v>
                </c:pt>
                <c:pt idx="112">
                  <c:v>18.233387358184764</c:v>
                </c:pt>
                <c:pt idx="113">
                  <c:v>18.395461912479739</c:v>
                </c:pt>
                <c:pt idx="114">
                  <c:v>18.557536466774717</c:v>
                </c:pt>
                <c:pt idx="115">
                  <c:v>18.719611021069692</c:v>
                </c:pt>
                <c:pt idx="116">
                  <c:v>18.881685575364667</c:v>
                </c:pt>
                <c:pt idx="117">
                  <c:v>19.043760129659642</c:v>
                </c:pt>
                <c:pt idx="118">
                  <c:v>19.20583468395462</c:v>
                </c:pt>
                <c:pt idx="119">
                  <c:v>19.367909238249595</c:v>
                </c:pt>
                <c:pt idx="120">
                  <c:v>19.52998379254457</c:v>
                </c:pt>
                <c:pt idx="121">
                  <c:v>19.692058346839545</c:v>
                </c:pt>
                <c:pt idx="122">
                  <c:v>19.854132901134523</c:v>
                </c:pt>
                <c:pt idx="123">
                  <c:v>20.016207455429498</c:v>
                </c:pt>
                <c:pt idx="124">
                  <c:v>20.178282009724473</c:v>
                </c:pt>
                <c:pt idx="125">
                  <c:v>20.340356564019448</c:v>
                </c:pt>
                <c:pt idx="126">
                  <c:v>20.502431118314426</c:v>
                </c:pt>
                <c:pt idx="127">
                  <c:v>20.664505672609401</c:v>
                </c:pt>
                <c:pt idx="128">
                  <c:v>20.826580226904376</c:v>
                </c:pt>
                <c:pt idx="129">
                  <c:v>20.988654781199351</c:v>
                </c:pt>
                <c:pt idx="130">
                  <c:v>21.150729335494326</c:v>
                </c:pt>
                <c:pt idx="131">
                  <c:v>21.312803889789304</c:v>
                </c:pt>
                <c:pt idx="132">
                  <c:v>21.474878444084279</c:v>
                </c:pt>
                <c:pt idx="133">
                  <c:v>21.636952998379254</c:v>
                </c:pt>
                <c:pt idx="134">
                  <c:v>21.799027552674229</c:v>
                </c:pt>
                <c:pt idx="135">
                  <c:v>21.961102106969207</c:v>
                </c:pt>
                <c:pt idx="136">
                  <c:v>22.123176661264182</c:v>
                </c:pt>
                <c:pt idx="137">
                  <c:v>22.285251215559157</c:v>
                </c:pt>
                <c:pt idx="138">
                  <c:v>22.447325769854132</c:v>
                </c:pt>
                <c:pt idx="139">
                  <c:v>22.60940032414911</c:v>
                </c:pt>
                <c:pt idx="140">
                  <c:v>22.771474878444085</c:v>
                </c:pt>
                <c:pt idx="141">
                  <c:v>22.93354943273906</c:v>
                </c:pt>
                <c:pt idx="142">
                  <c:v>23.095623987034035</c:v>
                </c:pt>
                <c:pt idx="143">
                  <c:v>23.257698541329013</c:v>
                </c:pt>
                <c:pt idx="144">
                  <c:v>23.419773095623988</c:v>
                </c:pt>
                <c:pt idx="145">
                  <c:v>23.581847649918963</c:v>
                </c:pt>
                <c:pt idx="146">
                  <c:v>23.743922204213938</c:v>
                </c:pt>
                <c:pt idx="147">
                  <c:v>23.905996758508913</c:v>
                </c:pt>
                <c:pt idx="148">
                  <c:v>24.068071312803891</c:v>
                </c:pt>
                <c:pt idx="149">
                  <c:v>24.230145867098866</c:v>
                </c:pt>
                <c:pt idx="150">
                  <c:v>24.392220421393841</c:v>
                </c:pt>
                <c:pt idx="151">
                  <c:v>24.554294975688816</c:v>
                </c:pt>
                <c:pt idx="152">
                  <c:v>24.716369529983794</c:v>
                </c:pt>
                <c:pt idx="153">
                  <c:v>24.878444084278769</c:v>
                </c:pt>
                <c:pt idx="154">
                  <c:v>25.040518638573744</c:v>
                </c:pt>
                <c:pt idx="155">
                  <c:v>25.202593192868719</c:v>
                </c:pt>
                <c:pt idx="156">
                  <c:v>25.364667747163697</c:v>
                </c:pt>
                <c:pt idx="157">
                  <c:v>25.526742301458672</c:v>
                </c:pt>
                <c:pt idx="158">
                  <c:v>25.688816855753647</c:v>
                </c:pt>
                <c:pt idx="159">
                  <c:v>25.850891410048622</c:v>
                </c:pt>
                <c:pt idx="160">
                  <c:v>26.0129659643436</c:v>
                </c:pt>
                <c:pt idx="161">
                  <c:v>26.175040518638575</c:v>
                </c:pt>
                <c:pt idx="162">
                  <c:v>26.33711507293355</c:v>
                </c:pt>
                <c:pt idx="163">
                  <c:v>26.499189627228525</c:v>
                </c:pt>
                <c:pt idx="164">
                  <c:v>26.661264181523499</c:v>
                </c:pt>
                <c:pt idx="165">
                  <c:v>26.823338735818478</c:v>
                </c:pt>
                <c:pt idx="166">
                  <c:v>26.985413290113453</c:v>
                </c:pt>
                <c:pt idx="167">
                  <c:v>27.147487844408428</c:v>
                </c:pt>
                <c:pt idx="168">
                  <c:v>27.309562398703402</c:v>
                </c:pt>
                <c:pt idx="169">
                  <c:v>27.471636952998381</c:v>
                </c:pt>
                <c:pt idx="170">
                  <c:v>27.633711507293356</c:v>
                </c:pt>
                <c:pt idx="171">
                  <c:v>27.795786061588331</c:v>
                </c:pt>
                <c:pt idx="172">
                  <c:v>27.957860615883305</c:v>
                </c:pt>
                <c:pt idx="173">
                  <c:v>28.119935170178284</c:v>
                </c:pt>
                <c:pt idx="174">
                  <c:v>28.282009724473259</c:v>
                </c:pt>
                <c:pt idx="175">
                  <c:v>28.444084278768234</c:v>
                </c:pt>
                <c:pt idx="176">
                  <c:v>28.606158833063208</c:v>
                </c:pt>
                <c:pt idx="177">
                  <c:v>28.768233387358183</c:v>
                </c:pt>
                <c:pt idx="178">
                  <c:v>28.930307941653162</c:v>
                </c:pt>
                <c:pt idx="179">
                  <c:v>29.092382495948137</c:v>
                </c:pt>
                <c:pt idx="180">
                  <c:v>29.254457050243111</c:v>
                </c:pt>
                <c:pt idx="181">
                  <c:v>29.416531604538086</c:v>
                </c:pt>
                <c:pt idx="182">
                  <c:v>29.578606158833065</c:v>
                </c:pt>
                <c:pt idx="183">
                  <c:v>29.74068071312804</c:v>
                </c:pt>
                <c:pt idx="184">
                  <c:v>29.902755267423014</c:v>
                </c:pt>
                <c:pt idx="185">
                  <c:v>30.064829821717989</c:v>
                </c:pt>
                <c:pt idx="186">
                  <c:v>30.226904376012968</c:v>
                </c:pt>
                <c:pt idx="187">
                  <c:v>30.388978930307943</c:v>
                </c:pt>
                <c:pt idx="188">
                  <c:v>30.551053484602917</c:v>
                </c:pt>
                <c:pt idx="189">
                  <c:v>30.713128038897892</c:v>
                </c:pt>
                <c:pt idx="190">
                  <c:v>30.875202593192871</c:v>
                </c:pt>
                <c:pt idx="191">
                  <c:v>31.037277147487845</c:v>
                </c:pt>
                <c:pt idx="192">
                  <c:v>31.19935170178282</c:v>
                </c:pt>
                <c:pt idx="193">
                  <c:v>31.361426256077795</c:v>
                </c:pt>
                <c:pt idx="194">
                  <c:v>31.52350081037277</c:v>
                </c:pt>
                <c:pt idx="195">
                  <c:v>31.685575364667748</c:v>
                </c:pt>
                <c:pt idx="196">
                  <c:v>31.847649918962723</c:v>
                </c:pt>
                <c:pt idx="197">
                  <c:v>32.009724473257698</c:v>
                </c:pt>
                <c:pt idx="198">
                  <c:v>32.171799027552673</c:v>
                </c:pt>
                <c:pt idx="199">
                  <c:v>32.333873581847648</c:v>
                </c:pt>
                <c:pt idx="200">
                  <c:v>32.495948136142623</c:v>
                </c:pt>
                <c:pt idx="201">
                  <c:v>32.658022690437605</c:v>
                </c:pt>
                <c:pt idx="202">
                  <c:v>32.82009724473258</c:v>
                </c:pt>
                <c:pt idx="203">
                  <c:v>32.982171799027554</c:v>
                </c:pt>
                <c:pt idx="204">
                  <c:v>33.144246353322529</c:v>
                </c:pt>
                <c:pt idx="205">
                  <c:v>33.306320907617504</c:v>
                </c:pt>
                <c:pt idx="206">
                  <c:v>33.468395461912479</c:v>
                </c:pt>
                <c:pt idx="207">
                  <c:v>33.630470016207454</c:v>
                </c:pt>
                <c:pt idx="208">
                  <c:v>33.792544570502429</c:v>
                </c:pt>
                <c:pt idx="209">
                  <c:v>33.954619124797404</c:v>
                </c:pt>
                <c:pt idx="210">
                  <c:v>34.116693679092386</c:v>
                </c:pt>
                <c:pt idx="211">
                  <c:v>34.27876823338736</c:v>
                </c:pt>
                <c:pt idx="212">
                  <c:v>34.440842787682335</c:v>
                </c:pt>
                <c:pt idx="213">
                  <c:v>34.60291734197731</c:v>
                </c:pt>
                <c:pt idx="214">
                  <c:v>34.764991896272285</c:v>
                </c:pt>
                <c:pt idx="215">
                  <c:v>34.92706645056726</c:v>
                </c:pt>
                <c:pt idx="216">
                  <c:v>35.089141004862235</c:v>
                </c:pt>
                <c:pt idx="217">
                  <c:v>35.25121555915721</c:v>
                </c:pt>
                <c:pt idx="218">
                  <c:v>35.413290113452192</c:v>
                </c:pt>
                <c:pt idx="219">
                  <c:v>35.575364667747166</c:v>
                </c:pt>
                <c:pt idx="220">
                  <c:v>35.737439222042141</c:v>
                </c:pt>
                <c:pt idx="221">
                  <c:v>35.899513776337116</c:v>
                </c:pt>
                <c:pt idx="222">
                  <c:v>36.061588330632091</c:v>
                </c:pt>
                <c:pt idx="223">
                  <c:v>36.223662884927066</c:v>
                </c:pt>
                <c:pt idx="224">
                  <c:v>36.385737439222041</c:v>
                </c:pt>
                <c:pt idx="225">
                  <c:v>36.547811993517016</c:v>
                </c:pt>
                <c:pt idx="226">
                  <c:v>36.70988654781199</c:v>
                </c:pt>
                <c:pt idx="227">
                  <c:v>36.871961102106972</c:v>
                </c:pt>
                <c:pt idx="228">
                  <c:v>37.034035656401947</c:v>
                </c:pt>
                <c:pt idx="229">
                  <c:v>37.196110210696922</c:v>
                </c:pt>
                <c:pt idx="230">
                  <c:v>37.358184764991897</c:v>
                </c:pt>
                <c:pt idx="231">
                  <c:v>37.520259319286872</c:v>
                </c:pt>
                <c:pt idx="232">
                  <c:v>37.682333873581847</c:v>
                </c:pt>
                <c:pt idx="233">
                  <c:v>37.844408427876822</c:v>
                </c:pt>
                <c:pt idx="234">
                  <c:v>38.006482982171796</c:v>
                </c:pt>
                <c:pt idx="235">
                  <c:v>38.168557536466778</c:v>
                </c:pt>
                <c:pt idx="236">
                  <c:v>38.330632090761753</c:v>
                </c:pt>
                <c:pt idx="237">
                  <c:v>38.492706645056728</c:v>
                </c:pt>
                <c:pt idx="238">
                  <c:v>38.654781199351703</c:v>
                </c:pt>
                <c:pt idx="239">
                  <c:v>38.816855753646678</c:v>
                </c:pt>
                <c:pt idx="240">
                  <c:v>38.978930307941653</c:v>
                </c:pt>
                <c:pt idx="241">
                  <c:v>39.141004862236628</c:v>
                </c:pt>
                <c:pt idx="242">
                  <c:v>39.303079416531602</c:v>
                </c:pt>
                <c:pt idx="243">
                  <c:v>39.465153970826577</c:v>
                </c:pt>
                <c:pt idx="244">
                  <c:v>39.627228525121559</c:v>
                </c:pt>
                <c:pt idx="245">
                  <c:v>39.789303079416534</c:v>
                </c:pt>
                <c:pt idx="246">
                  <c:v>39.951377633711509</c:v>
                </c:pt>
                <c:pt idx="247">
                  <c:v>40.113452188006484</c:v>
                </c:pt>
                <c:pt idx="248">
                  <c:v>40.275526742301459</c:v>
                </c:pt>
                <c:pt idx="249">
                  <c:v>40.437601296596434</c:v>
                </c:pt>
                <c:pt idx="250">
                  <c:v>40.599675850891408</c:v>
                </c:pt>
                <c:pt idx="251">
                  <c:v>40.761750405186383</c:v>
                </c:pt>
                <c:pt idx="252">
                  <c:v>40.923824959481365</c:v>
                </c:pt>
                <c:pt idx="253">
                  <c:v>41.08589951377634</c:v>
                </c:pt>
                <c:pt idx="254">
                  <c:v>41.247974068071315</c:v>
                </c:pt>
                <c:pt idx="255">
                  <c:v>41.41004862236629</c:v>
                </c:pt>
                <c:pt idx="256">
                  <c:v>41.572123176661265</c:v>
                </c:pt>
                <c:pt idx="257">
                  <c:v>41.73419773095624</c:v>
                </c:pt>
                <c:pt idx="258">
                  <c:v>41.896272285251214</c:v>
                </c:pt>
                <c:pt idx="259">
                  <c:v>42.058346839546189</c:v>
                </c:pt>
                <c:pt idx="260">
                  <c:v>42.220421393841164</c:v>
                </c:pt>
                <c:pt idx="261">
                  <c:v>42.382495948136146</c:v>
                </c:pt>
                <c:pt idx="262">
                  <c:v>42.544570502431121</c:v>
                </c:pt>
                <c:pt idx="263">
                  <c:v>42.706645056726096</c:v>
                </c:pt>
                <c:pt idx="264">
                  <c:v>42.868719611021071</c:v>
                </c:pt>
                <c:pt idx="265">
                  <c:v>43.030794165316046</c:v>
                </c:pt>
                <c:pt idx="266">
                  <c:v>43.19286871961102</c:v>
                </c:pt>
                <c:pt idx="267">
                  <c:v>43.354943273905995</c:v>
                </c:pt>
                <c:pt idx="268">
                  <c:v>43.51701782820097</c:v>
                </c:pt>
                <c:pt idx="269">
                  <c:v>43.679092382495952</c:v>
                </c:pt>
                <c:pt idx="270">
                  <c:v>43.841166936790927</c:v>
                </c:pt>
                <c:pt idx="271">
                  <c:v>44.003241491085902</c:v>
                </c:pt>
                <c:pt idx="272">
                  <c:v>44.165316045380877</c:v>
                </c:pt>
                <c:pt idx="273">
                  <c:v>44.327390599675851</c:v>
                </c:pt>
                <c:pt idx="274">
                  <c:v>44.489465153970826</c:v>
                </c:pt>
                <c:pt idx="275">
                  <c:v>44.651539708265801</c:v>
                </c:pt>
                <c:pt idx="276">
                  <c:v>44.813614262560776</c:v>
                </c:pt>
                <c:pt idx="277">
                  <c:v>44.975688816855751</c:v>
                </c:pt>
                <c:pt idx="278">
                  <c:v>45.137763371150733</c:v>
                </c:pt>
                <c:pt idx="279">
                  <c:v>45.299837925445708</c:v>
                </c:pt>
                <c:pt idx="280">
                  <c:v>45.461912479740683</c:v>
                </c:pt>
                <c:pt idx="281">
                  <c:v>45.623987034035657</c:v>
                </c:pt>
                <c:pt idx="282">
                  <c:v>45.786061588330632</c:v>
                </c:pt>
                <c:pt idx="283">
                  <c:v>45.948136142625607</c:v>
                </c:pt>
                <c:pt idx="284">
                  <c:v>46.110210696920582</c:v>
                </c:pt>
                <c:pt idx="285">
                  <c:v>46.272285251215557</c:v>
                </c:pt>
                <c:pt idx="286">
                  <c:v>46.434359805510539</c:v>
                </c:pt>
                <c:pt idx="287">
                  <c:v>46.596434359805514</c:v>
                </c:pt>
                <c:pt idx="288">
                  <c:v>46.758508914100489</c:v>
                </c:pt>
                <c:pt idx="289">
                  <c:v>46.920583468395463</c:v>
                </c:pt>
                <c:pt idx="290">
                  <c:v>47.082658022690438</c:v>
                </c:pt>
                <c:pt idx="291">
                  <c:v>47.244732576985413</c:v>
                </c:pt>
                <c:pt idx="292">
                  <c:v>47.406807131280388</c:v>
                </c:pt>
                <c:pt idx="293">
                  <c:v>47.568881685575363</c:v>
                </c:pt>
                <c:pt idx="294">
                  <c:v>47.730956239870338</c:v>
                </c:pt>
                <c:pt idx="295">
                  <c:v>47.89303079416532</c:v>
                </c:pt>
                <c:pt idx="296">
                  <c:v>48.055105348460295</c:v>
                </c:pt>
                <c:pt idx="297">
                  <c:v>48.217179902755269</c:v>
                </c:pt>
                <c:pt idx="298">
                  <c:v>48.379254457050244</c:v>
                </c:pt>
                <c:pt idx="299">
                  <c:v>48.541329011345219</c:v>
                </c:pt>
                <c:pt idx="300">
                  <c:v>48.703403565640194</c:v>
                </c:pt>
                <c:pt idx="301">
                  <c:v>48.865478119935169</c:v>
                </c:pt>
                <c:pt idx="302">
                  <c:v>49.027552674230144</c:v>
                </c:pt>
                <c:pt idx="303">
                  <c:v>49.189627228525126</c:v>
                </c:pt>
                <c:pt idx="304">
                  <c:v>49.351701782820101</c:v>
                </c:pt>
                <c:pt idx="305">
                  <c:v>49.513776337115075</c:v>
                </c:pt>
                <c:pt idx="306">
                  <c:v>49.67585089141005</c:v>
                </c:pt>
                <c:pt idx="307">
                  <c:v>49.837925445705025</c:v>
                </c:pt>
                <c:pt idx="308">
                  <c:v>50</c:v>
                </c:pt>
                <c:pt idx="309">
                  <c:v>50.162074554294975</c:v>
                </c:pt>
                <c:pt idx="310">
                  <c:v>50.32414910858995</c:v>
                </c:pt>
                <c:pt idx="311">
                  <c:v>50.486223662884925</c:v>
                </c:pt>
                <c:pt idx="312">
                  <c:v>50.648298217179907</c:v>
                </c:pt>
                <c:pt idx="313">
                  <c:v>50.810372771474881</c:v>
                </c:pt>
                <c:pt idx="314">
                  <c:v>50.972447325769856</c:v>
                </c:pt>
                <c:pt idx="315">
                  <c:v>51.134521880064831</c:v>
                </c:pt>
                <c:pt idx="316">
                  <c:v>51.296596434359806</c:v>
                </c:pt>
                <c:pt idx="317">
                  <c:v>51.458670988654781</c:v>
                </c:pt>
                <c:pt idx="318">
                  <c:v>51.620745542949756</c:v>
                </c:pt>
                <c:pt idx="319">
                  <c:v>51.782820097244731</c:v>
                </c:pt>
                <c:pt idx="320">
                  <c:v>51.944894651539713</c:v>
                </c:pt>
                <c:pt idx="321">
                  <c:v>52.106969205834687</c:v>
                </c:pt>
                <c:pt idx="322">
                  <c:v>52.269043760129662</c:v>
                </c:pt>
                <c:pt idx="323">
                  <c:v>52.431118314424637</c:v>
                </c:pt>
                <c:pt idx="324">
                  <c:v>52.593192868719612</c:v>
                </c:pt>
                <c:pt idx="325">
                  <c:v>52.755267423014587</c:v>
                </c:pt>
                <c:pt idx="326">
                  <c:v>52.917341977309562</c:v>
                </c:pt>
                <c:pt idx="327">
                  <c:v>53.079416531604537</c:v>
                </c:pt>
                <c:pt idx="328">
                  <c:v>53.241491085899511</c:v>
                </c:pt>
                <c:pt idx="329">
                  <c:v>53.403565640194493</c:v>
                </c:pt>
                <c:pt idx="330">
                  <c:v>53.565640194489468</c:v>
                </c:pt>
                <c:pt idx="331">
                  <c:v>53.727714748784443</c:v>
                </c:pt>
                <c:pt idx="332">
                  <c:v>53.889789303079418</c:v>
                </c:pt>
                <c:pt idx="333">
                  <c:v>54.051863857374393</c:v>
                </c:pt>
                <c:pt idx="334">
                  <c:v>54.213938411669368</c:v>
                </c:pt>
                <c:pt idx="335">
                  <c:v>54.376012965964343</c:v>
                </c:pt>
                <c:pt idx="336">
                  <c:v>54.538087520259317</c:v>
                </c:pt>
                <c:pt idx="337">
                  <c:v>54.700162074554292</c:v>
                </c:pt>
                <c:pt idx="338">
                  <c:v>54.862236628849274</c:v>
                </c:pt>
                <c:pt idx="339">
                  <c:v>55.024311183144249</c:v>
                </c:pt>
                <c:pt idx="340">
                  <c:v>55.186385737439224</c:v>
                </c:pt>
                <c:pt idx="341">
                  <c:v>55.348460291734199</c:v>
                </c:pt>
                <c:pt idx="342">
                  <c:v>55.510534846029174</c:v>
                </c:pt>
                <c:pt idx="343">
                  <c:v>55.672609400324149</c:v>
                </c:pt>
                <c:pt idx="344">
                  <c:v>55.834683954619123</c:v>
                </c:pt>
                <c:pt idx="345">
                  <c:v>55.996758508914098</c:v>
                </c:pt>
                <c:pt idx="346">
                  <c:v>56.15883306320908</c:v>
                </c:pt>
                <c:pt idx="347">
                  <c:v>56.320907617504055</c:v>
                </c:pt>
                <c:pt idx="348">
                  <c:v>56.48298217179903</c:v>
                </c:pt>
                <c:pt idx="349">
                  <c:v>56.645056726094005</c:v>
                </c:pt>
                <c:pt idx="350">
                  <c:v>56.80713128038898</c:v>
                </c:pt>
                <c:pt idx="351">
                  <c:v>56.969205834683954</c:v>
                </c:pt>
                <c:pt idx="352">
                  <c:v>57.131280388978929</c:v>
                </c:pt>
                <c:pt idx="353">
                  <c:v>57.293354943273904</c:v>
                </c:pt>
                <c:pt idx="354">
                  <c:v>57.455429497568879</c:v>
                </c:pt>
                <c:pt idx="355">
                  <c:v>57.617504051863861</c:v>
                </c:pt>
                <c:pt idx="356">
                  <c:v>57.779578606158836</c:v>
                </c:pt>
                <c:pt idx="357">
                  <c:v>57.941653160453811</c:v>
                </c:pt>
                <c:pt idx="358">
                  <c:v>58.103727714748786</c:v>
                </c:pt>
                <c:pt idx="359">
                  <c:v>58.26580226904376</c:v>
                </c:pt>
                <c:pt idx="360">
                  <c:v>58.427876823338735</c:v>
                </c:pt>
                <c:pt idx="361">
                  <c:v>58.58995137763371</c:v>
                </c:pt>
                <c:pt idx="362">
                  <c:v>58.752025931928685</c:v>
                </c:pt>
                <c:pt idx="363">
                  <c:v>58.914100486223667</c:v>
                </c:pt>
                <c:pt idx="364">
                  <c:v>59.076175040518642</c:v>
                </c:pt>
                <c:pt idx="365">
                  <c:v>59.238249594813617</c:v>
                </c:pt>
                <c:pt idx="366">
                  <c:v>59.400324149108592</c:v>
                </c:pt>
                <c:pt idx="367">
                  <c:v>59.562398703403566</c:v>
                </c:pt>
                <c:pt idx="368">
                  <c:v>59.724473257698541</c:v>
                </c:pt>
                <c:pt idx="369">
                  <c:v>59.886547811993516</c:v>
                </c:pt>
                <c:pt idx="370">
                  <c:v>60.048622366288491</c:v>
                </c:pt>
                <c:pt idx="371">
                  <c:v>60.210696920583466</c:v>
                </c:pt>
                <c:pt idx="372">
                  <c:v>60.372771474878448</c:v>
                </c:pt>
                <c:pt idx="373">
                  <c:v>60.534846029173423</c:v>
                </c:pt>
                <c:pt idx="374">
                  <c:v>60.696920583468398</c:v>
                </c:pt>
                <c:pt idx="375">
                  <c:v>60.858995137763372</c:v>
                </c:pt>
                <c:pt idx="376">
                  <c:v>61.021069692058347</c:v>
                </c:pt>
                <c:pt idx="377">
                  <c:v>61.183144246353322</c:v>
                </c:pt>
                <c:pt idx="378">
                  <c:v>61.345218800648297</c:v>
                </c:pt>
                <c:pt idx="379">
                  <c:v>61.507293354943272</c:v>
                </c:pt>
                <c:pt idx="380">
                  <c:v>61.669367909238254</c:v>
                </c:pt>
                <c:pt idx="381">
                  <c:v>61.831442463533229</c:v>
                </c:pt>
                <c:pt idx="382">
                  <c:v>61.993517017828204</c:v>
                </c:pt>
                <c:pt idx="383">
                  <c:v>62.155591572123178</c:v>
                </c:pt>
                <c:pt idx="384">
                  <c:v>62.317666126418153</c:v>
                </c:pt>
                <c:pt idx="385">
                  <c:v>62.479740680713128</c:v>
                </c:pt>
                <c:pt idx="386">
                  <c:v>62.641815235008103</c:v>
                </c:pt>
                <c:pt idx="387">
                  <c:v>62.803889789303078</c:v>
                </c:pt>
                <c:pt idx="388">
                  <c:v>62.965964343598053</c:v>
                </c:pt>
                <c:pt idx="389">
                  <c:v>63.128038897893035</c:v>
                </c:pt>
                <c:pt idx="390">
                  <c:v>63.29011345218801</c:v>
                </c:pt>
                <c:pt idx="391">
                  <c:v>63.452188006482984</c:v>
                </c:pt>
                <c:pt idx="392">
                  <c:v>63.614262560777959</c:v>
                </c:pt>
                <c:pt idx="393">
                  <c:v>63.776337115072934</c:v>
                </c:pt>
                <c:pt idx="394">
                  <c:v>63.938411669367909</c:v>
                </c:pt>
                <c:pt idx="395">
                  <c:v>64.100486223662884</c:v>
                </c:pt>
                <c:pt idx="396">
                  <c:v>64.262560777957859</c:v>
                </c:pt>
                <c:pt idx="397">
                  <c:v>64.424635332252834</c:v>
                </c:pt>
                <c:pt idx="398">
                  <c:v>64.586709886547808</c:v>
                </c:pt>
                <c:pt idx="399">
                  <c:v>64.748784440842783</c:v>
                </c:pt>
                <c:pt idx="400">
                  <c:v>64.910858995137758</c:v>
                </c:pt>
                <c:pt idx="401">
                  <c:v>65.072933549432733</c:v>
                </c:pt>
                <c:pt idx="402">
                  <c:v>65.235008103727722</c:v>
                </c:pt>
                <c:pt idx="403">
                  <c:v>65.397082658022697</c:v>
                </c:pt>
                <c:pt idx="404">
                  <c:v>65.559157212317672</c:v>
                </c:pt>
                <c:pt idx="405">
                  <c:v>65.721231766612647</c:v>
                </c:pt>
                <c:pt idx="406">
                  <c:v>65.883306320907622</c:v>
                </c:pt>
                <c:pt idx="407">
                  <c:v>66.045380875202596</c:v>
                </c:pt>
                <c:pt idx="408">
                  <c:v>66.207455429497571</c:v>
                </c:pt>
                <c:pt idx="409">
                  <c:v>66.369529983792546</c:v>
                </c:pt>
                <c:pt idx="410">
                  <c:v>66.531604538087521</c:v>
                </c:pt>
                <c:pt idx="411">
                  <c:v>66.693679092382496</c:v>
                </c:pt>
                <c:pt idx="412">
                  <c:v>66.855753646677471</c:v>
                </c:pt>
                <c:pt idx="413">
                  <c:v>67.017828200972446</c:v>
                </c:pt>
                <c:pt idx="414">
                  <c:v>67.17990275526742</c:v>
                </c:pt>
                <c:pt idx="415">
                  <c:v>67.341977309562395</c:v>
                </c:pt>
                <c:pt idx="416">
                  <c:v>67.50405186385737</c:v>
                </c:pt>
                <c:pt idx="417">
                  <c:v>67.666126418152345</c:v>
                </c:pt>
                <c:pt idx="418">
                  <c:v>67.82820097244732</c:v>
                </c:pt>
                <c:pt idx="419">
                  <c:v>67.990275526742309</c:v>
                </c:pt>
                <c:pt idx="420">
                  <c:v>68.152350081037284</c:v>
                </c:pt>
                <c:pt idx="421">
                  <c:v>68.314424635332259</c:v>
                </c:pt>
                <c:pt idx="422">
                  <c:v>68.476499189627233</c:v>
                </c:pt>
                <c:pt idx="423">
                  <c:v>68.638573743922208</c:v>
                </c:pt>
                <c:pt idx="424">
                  <c:v>68.800648298217183</c:v>
                </c:pt>
                <c:pt idx="425">
                  <c:v>68.962722852512158</c:v>
                </c:pt>
                <c:pt idx="426">
                  <c:v>69.124797406807133</c:v>
                </c:pt>
                <c:pt idx="427">
                  <c:v>69.286871961102108</c:v>
                </c:pt>
                <c:pt idx="428">
                  <c:v>69.448946515397083</c:v>
                </c:pt>
                <c:pt idx="429">
                  <c:v>69.611021069692057</c:v>
                </c:pt>
                <c:pt idx="430">
                  <c:v>69.773095623987032</c:v>
                </c:pt>
                <c:pt idx="431">
                  <c:v>69.935170178282007</c:v>
                </c:pt>
                <c:pt idx="432">
                  <c:v>70.097244732576982</c:v>
                </c:pt>
                <c:pt idx="433">
                  <c:v>70.259319286871957</c:v>
                </c:pt>
                <c:pt idx="434">
                  <c:v>70.421393841166932</c:v>
                </c:pt>
                <c:pt idx="435">
                  <c:v>70.583468395461907</c:v>
                </c:pt>
                <c:pt idx="436">
                  <c:v>70.745542949756896</c:v>
                </c:pt>
                <c:pt idx="437">
                  <c:v>70.907617504051871</c:v>
                </c:pt>
                <c:pt idx="438">
                  <c:v>71.069692058346845</c:v>
                </c:pt>
                <c:pt idx="439">
                  <c:v>71.23176661264182</c:v>
                </c:pt>
                <c:pt idx="440">
                  <c:v>71.393841166936795</c:v>
                </c:pt>
                <c:pt idx="441">
                  <c:v>71.55591572123177</c:v>
                </c:pt>
                <c:pt idx="442">
                  <c:v>71.717990275526745</c:v>
                </c:pt>
                <c:pt idx="443">
                  <c:v>71.88006482982172</c:v>
                </c:pt>
                <c:pt idx="444">
                  <c:v>72.042139384116695</c:v>
                </c:pt>
                <c:pt idx="445">
                  <c:v>72.204213938411669</c:v>
                </c:pt>
                <c:pt idx="446">
                  <c:v>72.366288492706644</c:v>
                </c:pt>
                <c:pt idx="447">
                  <c:v>72.528363047001619</c:v>
                </c:pt>
                <c:pt idx="448">
                  <c:v>72.690437601296594</c:v>
                </c:pt>
                <c:pt idx="449">
                  <c:v>72.852512155591569</c:v>
                </c:pt>
                <c:pt idx="450">
                  <c:v>73.014586709886544</c:v>
                </c:pt>
                <c:pt idx="451">
                  <c:v>73.176661264181519</c:v>
                </c:pt>
                <c:pt idx="452">
                  <c:v>73.338735818476493</c:v>
                </c:pt>
                <c:pt idx="453">
                  <c:v>73.500810372771483</c:v>
                </c:pt>
                <c:pt idx="454">
                  <c:v>73.662884927066457</c:v>
                </c:pt>
                <c:pt idx="455">
                  <c:v>73.824959481361432</c:v>
                </c:pt>
                <c:pt idx="456">
                  <c:v>73.987034035656407</c:v>
                </c:pt>
                <c:pt idx="457">
                  <c:v>74.149108589951382</c:v>
                </c:pt>
                <c:pt idx="458">
                  <c:v>74.311183144246357</c:v>
                </c:pt>
                <c:pt idx="459">
                  <c:v>74.473257698541332</c:v>
                </c:pt>
                <c:pt idx="460">
                  <c:v>74.635332252836307</c:v>
                </c:pt>
                <c:pt idx="461">
                  <c:v>74.797406807131281</c:v>
                </c:pt>
                <c:pt idx="462">
                  <c:v>74.959481361426256</c:v>
                </c:pt>
                <c:pt idx="463">
                  <c:v>75.121555915721231</c:v>
                </c:pt>
                <c:pt idx="464">
                  <c:v>75.283630470016206</c:v>
                </c:pt>
                <c:pt idx="465">
                  <c:v>75.445705024311181</c:v>
                </c:pt>
                <c:pt idx="466">
                  <c:v>75.607779578606156</c:v>
                </c:pt>
                <c:pt idx="467">
                  <c:v>75.769854132901131</c:v>
                </c:pt>
                <c:pt idx="468">
                  <c:v>75.931928687196105</c:v>
                </c:pt>
                <c:pt idx="469">
                  <c:v>76.09400324149108</c:v>
                </c:pt>
                <c:pt idx="470">
                  <c:v>76.256077795786069</c:v>
                </c:pt>
                <c:pt idx="471">
                  <c:v>76.418152350081044</c:v>
                </c:pt>
                <c:pt idx="472">
                  <c:v>76.580226904376019</c:v>
                </c:pt>
                <c:pt idx="473">
                  <c:v>76.742301458670994</c:v>
                </c:pt>
                <c:pt idx="474">
                  <c:v>76.904376012965969</c:v>
                </c:pt>
                <c:pt idx="475">
                  <c:v>77.066450567260944</c:v>
                </c:pt>
                <c:pt idx="476">
                  <c:v>77.228525121555919</c:v>
                </c:pt>
                <c:pt idx="477">
                  <c:v>77.390599675850893</c:v>
                </c:pt>
                <c:pt idx="478">
                  <c:v>77.552674230145868</c:v>
                </c:pt>
                <c:pt idx="479">
                  <c:v>77.714748784440843</c:v>
                </c:pt>
                <c:pt idx="480">
                  <c:v>77.876823338735818</c:v>
                </c:pt>
                <c:pt idx="481">
                  <c:v>78.038897893030793</c:v>
                </c:pt>
                <c:pt idx="482">
                  <c:v>78.200972447325768</c:v>
                </c:pt>
                <c:pt idx="483">
                  <c:v>78.363047001620743</c:v>
                </c:pt>
                <c:pt idx="484">
                  <c:v>78.525121555915717</c:v>
                </c:pt>
                <c:pt idx="485">
                  <c:v>78.687196110210692</c:v>
                </c:pt>
                <c:pt idx="486">
                  <c:v>78.849270664505667</c:v>
                </c:pt>
                <c:pt idx="487">
                  <c:v>79.011345218800656</c:v>
                </c:pt>
                <c:pt idx="488">
                  <c:v>79.173419773095631</c:v>
                </c:pt>
                <c:pt idx="489">
                  <c:v>79.335494327390606</c:v>
                </c:pt>
                <c:pt idx="490">
                  <c:v>79.497568881685581</c:v>
                </c:pt>
                <c:pt idx="491">
                  <c:v>79.659643435980556</c:v>
                </c:pt>
                <c:pt idx="492">
                  <c:v>79.82171799027553</c:v>
                </c:pt>
                <c:pt idx="493">
                  <c:v>79.983792544570505</c:v>
                </c:pt>
                <c:pt idx="494">
                  <c:v>80.14586709886548</c:v>
                </c:pt>
                <c:pt idx="495">
                  <c:v>80.307941653160455</c:v>
                </c:pt>
                <c:pt idx="496">
                  <c:v>80.47001620745543</c:v>
                </c:pt>
                <c:pt idx="497">
                  <c:v>80.632090761750405</c:v>
                </c:pt>
                <c:pt idx="498">
                  <c:v>80.79416531604538</c:v>
                </c:pt>
                <c:pt idx="499">
                  <c:v>80.956239870340355</c:v>
                </c:pt>
                <c:pt idx="500">
                  <c:v>81.118314424635329</c:v>
                </c:pt>
                <c:pt idx="501">
                  <c:v>81.280388978930304</c:v>
                </c:pt>
                <c:pt idx="502">
                  <c:v>81.442463533225279</c:v>
                </c:pt>
                <c:pt idx="503">
                  <c:v>81.604538087520254</c:v>
                </c:pt>
                <c:pt idx="504">
                  <c:v>81.766612641815243</c:v>
                </c:pt>
                <c:pt idx="505">
                  <c:v>81.928687196110218</c:v>
                </c:pt>
                <c:pt idx="506">
                  <c:v>82.090761750405193</c:v>
                </c:pt>
                <c:pt idx="507">
                  <c:v>82.252836304700168</c:v>
                </c:pt>
                <c:pt idx="508">
                  <c:v>82.414910858995142</c:v>
                </c:pt>
                <c:pt idx="509">
                  <c:v>82.576985413290117</c:v>
                </c:pt>
                <c:pt idx="510">
                  <c:v>82.739059967585092</c:v>
                </c:pt>
                <c:pt idx="511">
                  <c:v>82.901134521880067</c:v>
                </c:pt>
                <c:pt idx="512">
                  <c:v>83.063209076175042</c:v>
                </c:pt>
                <c:pt idx="513">
                  <c:v>83.225283630470017</c:v>
                </c:pt>
                <c:pt idx="514">
                  <c:v>83.387358184764992</c:v>
                </c:pt>
                <c:pt idx="515">
                  <c:v>83.549432739059966</c:v>
                </c:pt>
                <c:pt idx="516">
                  <c:v>83.711507293354941</c:v>
                </c:pt>
                <c:pt idx="517">
                  <c:v>83.873581847649916</c:v>
                </c:pt>
                <c:pt idx="518">
                  <c:v>84.035656401944891</c:v>
                </c:pt>
                <c:pt idx="519">
                  <c:v>84.197730956239866</c:v>
                </c:pt>
                <c:pt idx="520">
                  <c:v>84.359805510534841</c:v>
                </c:pt>
                <c:pt idx="521">
                  <c:v>84.52188006482983</c:v>
                </c:pt>
                <c:pt idx="522">
                  <c:v>84.683954619124805</c:v>
                </c:pt>
                <c:pt idx="523">
                  <c:v>84.84602917341978</c:v>
                </c:pt>
                <c:pt idx="524">
                  <c:v>85.008103727714754</c:v>
                </c:pt>
                <c:pt idx="525">
                  <c:v>85.170178282009729</c:v>
                </c:pt>
                <c:pt idx="526">
                  <c:v>85.332252836304704</c:v>
                </c:pt>
                <c:pt idx="527">
                  <c:v>85.494327390599679</c:v>
                </c:pt>
                <c:pt idx="528">
                  <c:v>85.656401944894654</c:v>
                </c:pt>
                <c:pt idx="529">
                  <c:v>85.818476499189629</c:v>
                </c:pt>
                <c:pt idx="530">
                  <c:v>85.980551053484604</c:v>
                </c:pt>
                <c:pt idx="531">
                  <c:v>86.142625607779578</c:v>
                </c:pt>
                <c:pt idx="532">
                  <c:v>86.304700162074553</c:v>
                </c:pt>
                <c:pt idx="533">
                  <c:v>86.466774716369528</c:v>
                </c:pt>
                <c:pt idx="534">
                  <c:v>86.628849270664503</c:v>
                </c:pt>
                <c:pt idx="535">
                  <c:v>86.790923824959478</c:v>
                </c:pt>
                <c:pt idx="536">
                  <c:v>86.952998379254453</c:v>
                </c:pt>
                <c:pt idx="537">
                  <c:v>87.115072933549428</c:v>
                </c:pt>
                <c:pt idx="538">
                  <c:v>87.277147487844417</c:v>
                </c:pt>
                <c:pt idx="539">
                  <c:v>87.439222042139392</c:v>
                </c:pt>
                <c:pt idx="540">
                  <c:v>87.601296596434366</c:v>
                </c:pt>
                <c:pt idx="541">
                  <c:v>87.763371150729341</c:v>
                </c:pt>
                <c:pt idx="542">
                  <c:v>87.925445705024316</c:v>
                </c:pt>
                <c:pt idx="543">
                  <c:v>88.087520259319291</c:v>
                </c:pt>
                <c:pt idx="544">
                  <c:v>88.249594813614266</c:v>
                </c:pt>
                <c:pt idx="545">
                  <c:v>88.411669367909241</c:v>
                </c:pt>
                <c:pt idx="546">
                  <c:v>88.573743922204216</c:v>
                </c:pt>
                <c:pt idx="547">
                  <c:v>88.73581847649919</c:v>
                </c:pt>
                <c:pt idx="548">
                  <c:v>88.897893030794165</c:v>
                </c:pt>
                <c:pt idx="549">
                  <c:v>89.05996758508914</c:v>
                </c:pt>
                <c:pt idx="550">
                  <c:v>89.222042139384115</c:v>
                </c:pt>
                <c:pt idx="551">
                  <c:v>89.38411669367909</c:v>
                </c:pt>
                <c:pt idx="552">
                  <c:v>89.546191247974065</c:v>
                </c:pt>
                <c:pt idx="553">
                  <c:v>89.70826580226904</c:v>
                </c:pt>
                <c:pt idx="554">
                  <c:v>89.870340356564014</c:v>
                </c:pt>
                <c:pt idx="555">
                  <c:v>90.032414910859003</c:v>
                </c:pt>
                <c:pt idx="556">
                  <c:v>90.194489465153978</c:v>
                </c:pt>
                <c:pt idx="557">
                  <c:v>90.356564019448953</c:v>
                </c:pt>
                <c:pt idx="558">
                  <c:v>90.518638573743928</c:v>
                </c:pt>
                <c:pt idx="559">
                  <c:v>90.680713128038903</c:v>
                </c:pt>
                <c:pt idx="560">
                  <c:v>90.842787682333878</c:v>
                </c:pt>
                <c:pt idx="561">
                  <c:v>91.004862236628853</c:v>
                </c:pt>
                <c:pt idx="562">
                  <c:v>91.166936790923828</c:v>
                </c:pt>
                <c:pt idx="563">
                  <c:v>91.329011345218802</c:v>
                </c:pt>
                <c:pt idx="564">
                  <c:v>91.491085899513777</c:v>
                </c:pt>
                <c:pt idx="565">
                  <c:v>91.653160453808752</c:v>
                </c:pt>
                <c:pt idx="566">
                  <c:v>91.815235008103727</c:v>
                </c:pt>
                <c:pt idx="567">
                  <c:v>91.977309562398702</c:v>
                </c:pt>
                <c:pt idx="568">
                  <c:v>92.139384116693677</c:v>
                </c:pt>
                <c:pt idx="569">
                  <c:v>92.301458670988652</c:v>
                </c:pt>
                <c:pt idx="570">
                  <c:v>92.463533225283626</c:v>
                </c:pt>
                <c:pt idx="571">
                  <c:v>92.625607779578601</c:v>
                </c:pt>
                <c:pt idx="572">
                  <c:v>92.78768233387359</c:v>
                </c:pt>
                <c:pt idx="573">
                  <c:v>92.949756888168565</c:v>
                </c:pt>
                <c:pt idx="574">
                  <c:v>93.11183144246354</c:v>
                </c:pt>
                <c:pt idx="575">
                  <c:v>93.273905996758515</c:v>
                </c:pt>
                <c:pt idx="576">
                  <c:v>93.43598055105349</c:v>
                </c:pt>
                <c:pt idx="577">
                  <c:v>93.598055105348465</c:v>
                </c:pt>
                <c:pt idx="578">
                  <c:v>93.760129659643439</c:v>
                </c:pt>
                <c:pt idx="579">
                  <c:v>93.922204213938414</c:v>
                </c:pt>
                <c:pt idx="580">
                  <c:v>94.084278768233389</c:v>
                </c:pt>
                <c:pt idx="581">
                  <c:v>94.246353322528364</c:v>
                </c:pt>
                <c:pt idx="582">
                  <c:v>94.408427876823339</c:v>
                </c:pt>
                <c:pt idx="583">
                  <c:v>94.570502431118314</c:v>
                </c:pt>
                <c:pt idx="584">
                  <c:v>94.732576985413289</c:v>
                </c:pt>
                <c:pt idx="585">
                  <c:v>94.894651539708263</c:v>
                </c:pt>
                <c:pt idx="586">
                  <c:v>95.056726094003238</c:v>
                </c:pt>
                <c:pt idx="587">
                  <c:v>95.218800648298213</c:v>
                </c:pt>
                <c:pt idx="588">
                  <c:v>95.380875202593188</c:v>
                </c:pt>
                <c:pt idx="589">
                  <c:v>95.542949756888177</c:v>
                </c:pt>
                <c:pt idx="590">
                  <c:v>95.705024311183152</c:v>
                </c:pt>
                <c:pt idx="591">
                  <c:v>95.867098865478127</c:v>
                </c:pt>
                <c:pt idx="592">
                  <c:v>96.029173419773102</c:v>
                </c:pt>
                <c:pt idx="593">
                  <c:v>96.191247974068077</c:v>
                </c:pt>
                <c:pt idx="594">
                  <c:v>96.353322528363051</c:v>
                </c:pt>
                <c:pt idx="595">
                  <c:v>96.515397082658026</c:v>
                </c:pt>
                <c:pt idx="596">
                  <c:v>96.677471636953001</c:v>
                </c:pt>
                <c:pt idx="597">
                  <c:v>96.839546191247976</c:v>
                </c:pt>
                <c:pt idx="598">
                  <c:v>97.001620745542951</c:v>
                </c:pt>
                <c:pt idx="599">
                  <c:v>97.163695299837926</c:v>
                </c:pt>
                <c:pt idx="600">
                  <c:v>97.325769854132901</c:v>
                </c:pt>
                <c:pt idx="601">
                  <c:v>97.487844408427875</c:v>
                </c:pt>
                <c:pt idx="602">
                  <c:v>97.64991896272285</c:v>
                </c:pt>
                <c:pt idx="603">
                  <c:v>97.811993517017825</c:v>
                </c:pt>
                <c:pt idx="604">
                  <c:v>97.9740680713128</c:v>
                </c:pt>
                <c:pt idx="605">
                  <c:v>98.136142625607775</c:v>
                </c:pt>
                <c:pt idx="606">
                  <c:v>98.298217179902764</c:v>
                </c:pt>
                <c:pt idx="607">
                  <c:v>98.460291734197739</c:v>
                </c:pt>
                <c:pt idx="608">
                  <c:v>98.622366288492714</c:v>
                </c:pt>
                <c:pt idx="609">
                  <c:v>98.784440842787689</c:v>
                </c:pt>
                <c:pt idx="610">
                  <c:v>98.946515397082663</c:v>
                </c:pt>
                <c:pt idx="611">
                  <c:v>99.108589951377638</c:v>
                </c:pt>
                <c:pt idx="612">
                  <c:v>99.270664505672613</c:v>
                </c:pt>
                <c:pt idx="613">
                  <c:v>99.432739059967588</c:v>
                </c:pt>
                <c:pt idx="614">
                  <c:v>99.594813614262563</c:v>
                </c:pt>
                <c:pt idx="615">
                  <c:v>99.756888168557538</c:v>
                </c:pt>
                <c:pt idx="616">
                  <c:v>99.918962722852513</c:v>
                </c:pt>
              </c:numCache>
            </c:numRef>
          </c:xVal>
          <c:yVal>
            <c:numRef>
              <c:f>REGRESSION!$G$25:$G$641</c:f>
              <c:numCache>
                <c:formatCode>General</c:formatCode>
                <c:ptCount val="617"/>
                <c:pt idx="0">
                  <c:v>26.64</c:v>
                </c:pt>
                <c:pt idx="1">
                  <c:v>29.98</c:v>
                </c:pt>
                <c:pt idx="2">
                  <c:v>33.94</c:v>
                </c:pt>
                <c:pt idx="3">
                  <c:v>37.295999999999999</c:v>
                </c:pt>
                <c:pt idx="4">
                  <c:v>40.783999999999999</c:v>
                </c:pt>
                <c:pt idx="5">
                  <c:v>41.568000000000005</c:v>
                </c:pt>
                <c:pt idx="6">
                  <c:v>42.624000000000002</c:v>
                </c:pt>
                <c:pt idx="7">
                  <c:v>47.515999999999991</c:v>
                </c:pt>
                <c:pt idx="8">
                  <c:v>47.968000000000004</c:v>
                </c:pt>
                <c:pt idx="9">
                  <c:v>47.991999999999997</c:v>
                </c:pt>
                <c:pt idx="10">
                  <c:v>47.991999999999997</c:v>
                </c:pt>
                <c:pt idx="11">
                  <c:v>48.712000000000003</c:v>
                </c:pt>
                <c:pt idx="12">
                  <c:v>51.96</c:v>
                </c:pt>
                <c:pt idx="13">
                  <c:v>56.686</c:v>
                </c:pt>
                <c:pt idx="14">
                  <c:v>56.686</c:v>
                </c:pt>
                <c:pt idx="15">
                  <c:v>60.74</c:v>
                </c:pt>
                <c:pt idx="16">
                  <c:v>60.89</c:v>
                </c:pt>
                <c:pt idx="17">
                  <c:v>61.584000000000003</c:v>
                </c:pt>
                <c:pt idx="18">
                  <c:v>62.957999999999998</c:v>
                </c:pt>
                <c:pt idx="19">
                  <c:v>63.686</c:v>
                </c:pt>
                <c:pt idx="20">
                  <c:v>63.686</c:v>
                </c:pt>
                <c:pt idx="21">
                  <c:v>63.882000000000005</c:v>
                </c:pt>
                <c:pt idx="22">
                  <c:v>63.936000000000007</c:v>
                </c:pt>
                <c:pt idx="23">
                  <c:v>64.784000000000006</c:v>
                </c:pt>
                <c:pt idx="24">
                  <c:v>64.784000000000006</c:v>
                </c:pt>
                <c:pt idx="25">
                  <c:v>67.88</c:v>
                </c:pt>
                <c:pt idx="26">
                  <c:v>69.263999999999996</c:v>
                </c:pt>
                <c:pt idx="27">
                  <c:v>70.685999999999993</c:v>
                </c:pt>
                <c:pt idx="28">
                  <c:v>70.98</c:v>
                </c:pt>
                <c:pt idx="29">
                  <c:v>71.245999999999995</c:v>
                </c:pt>
                <c:pt idx="30">
                  <c:v>71.371999999999986</c:v>
                </c:pt>
                <c:pt idx="31">
                  <c:v>71.992000000000004</c:v>
                </c:pt>
                <c:pt idx="32">
                  <c:v>72.784000000000006</c:v>
                </c:pt>
                <c:pt idx="33">
                  <c:v>74.591999999999999</c:v>
                </c:pt>
                <c:pt idx="34">
                  <c:v>80.991</c:v>
                </c:pt>
                <c:pt idx="35">
                  <c:v>81.424000000000007</c:v>
                </c:pt>
                <c:pt idx="36">
                  <c:v>81.424000000000007</c:v>
                </c:pt>
                <c:pt idx="37">
                  <c:v>81.567999999999998</c:v>
                </c:pt>
                <c:pt idx="38">
                  <c:v>83.13600000000001</c:v>
                </c:pt>
                <c:pt idx="39">
                  <c:v>85.245999999999995</c:v>
                </c:pt>
                <c:pt idx="40">
                  <c:v>85.245999999999995</c:v>
                </c:pt>
                <c:pt idx="41">
                  <c:v>85.245999999999995</c:v>
                </c:pt>
                <c:pt idx="42">
                  <c:v>89.768000000000001</c:v>
                </c:pt>
                <c:pt idx="43">
                  <c:v>89.99</c:v>
                </c:pt>
                <c:pt idx="44">
                  <c:v>90.801000000000002</c:v>
                </c:pt>
                <c:pt idx="45">
                  <c:v>90.882000000000005</c:v>
                </c:pt>
                <c:pt idx="46">
                  <c:v>90.99</c:v>
                </c:pt>
                <c:pt idx="47">
                  <c:v>95.983999999999995</c:v>
                </c:pt>
                <c:pt idx="48">
                  <c:v>97.184000000000012</c:v>
                </c:pt>
                <c:pt idx="49">
                  <c:v>97.184000000000012</c:v>
                </c:pt>
                <c:pt idx="50">
                  <c:v>97.424000000000007</c:v>
                </c:pt>
                <c:pt idx="51">
                  <c:v>97.567999999999998</c:v>
                </c:pt>
                <c:pt idx="52">
                  <c:v>97.567999999999998</c:v>
                </c:pt>
                <c:pt idx="53">
                  <c:v>98.391999999999996</c:v>
                </c:pt>
                <c:pt idx="54">
                  <c:v>99.372</c:v>
                </c:pt>
                <c:pt idx="55">
                  <c:v>99.372</c:v>
                </c:pt>
                <c:pt idx="56">
                  <c:v>102.58200000000001</c:v>
                </c:pt>
                <c:pt idx="57">
                  <c:v>102.59200000000001</c:v>
                </c:pt>
                <c:pt idx="58">
                  <c:v>104.78399999999999</c:v>
                </c:pt>
                <c:pt idx="59">
                  <c:v>104.93</c:v>
                </c:pt>
                <c:pt idx="60">
                  <c:v>105.68599999999999</c:v>
                </c:pt>
                <c:pt idx="61">
                  <c:v>106.869</c:v>
                </c:pt>
                <c:pt idx="62">
                  <c:v>107.77200000000001</c:v>
                </c:pt>
                <c:pt idx="63">
                  <c:v>107.77200000000001</c:v>
                </c:pt>
                <c:pt idx="64">
                  <c:v>108.608</c:v>
                </c:pt>
                <c:pt idx="65">
                  <c:v>109.764</c:v>
                </c:pt>
                <c:pt idx="66">
                  <c:v>110.98</c:v>
                </c:pt>
                <c:pt idx="67">
                  <c:v>112.64800000000001</c:v>
                </c:pt>
                <c:pt idx="68">
                  <c:v>113.372</c:v>
                </c:pt>
                <c:pt idx="69">
                  <c:v>113.372</c:v>
                </c:pt>
                <c:pt idx="70">
                  <c:v>113.56800000000001</c:v>
                </c:pt>
                <c:pt idx="71">
                  <c:v>113.88800000000002</c:v>
                </c:pt>
                <c:pt idx="72">
                  <c:v>113.88800000000002</c:v>
                </c:pt>
                <c:pt idx="73">
                  <c:v>113.88800000000002</c:v>
                </c:pt>
                <c:pt idx="74">
                  <c:v>117.88199999999999</c:v>
                </c:pt>
                <c:pt idx="75">
                  <c:v>120.71199999999999</c:v>
                </c:pt>
                <c:pt idx="76">
                  <c:v>120.78399999999999</c:v>
                </c:pt>
                <c:pt idx="77">
                  <c:v>120.78399999999999</c:v>
                </c:pt>
                <c:pt idx="78">
                  <c:v>121.78</c:v>
                </c:pt>
                <c:pt idx="79">
                  <c:v>121.96</c:v>
                </c:pt>
                <c:pt idx="80">
                  <c:v>122.13600000000001</c:v>
                </c:pt>
                <c:pt idx="81">
                  <c:v>122.352</c:v>
                </c:pt>
                <c:pt idx="82">
                  <c:v>122.352</c:v>
                </c:pt>
                <c:pt idx="83">
                  <c:v>122.352</c:v>
                </c:pt>
                <c:pt idx="84">
                  <c:v>123.136</c:v>
                </c:pt>
                <c:pt idx="85">
                  <c:v>127.30199999999999</c:v>
                </c:pt>
                <c:pt idx="86">
                  <c:v>127.372</c:v>
                </c:pt>
                <c:pt idx="87">
                  <c:v>127.38599999999998</c:v>
                </c:pt>
                <c:pt idx="88">
                  <c:v>127.554</c:v>
                </c:pt>
                <c:pt idx="89">
                  <c:v>127.76400000000001</c:v>
                </c:pt>
                <c:pt idx="90">
                  <c:v>127.76400000000001</c:v>
                </c:pt>
                <c:pt idx="91">
                  <c:v>127.869</c:v>
                </c:pt>
                <c:pt idx="92">
                  <c:v>128.05799999999999</c:v>
                </c:pt>
                <c:pt idx="93">
                  <c:v>128.05799999999999</c:v>
                </c:pt>
                <c:pt idx="94">
                  <c:v>128.12400000000002</c:v>
                </c:pt>
                <c:pt idx="95">
                  <c:v>129.56800000000001</c:v>
                </c:pt>
                <c:pt idx="96">
                  <c:v>129.56800000000001</c:v>
                </c:pt>
                <c:pt idx="97">
                  <c:v>135.88200000000001</c:v>
                </c:pt>
                <c:pt idx="98">
                  <c:v>140.81</c:v>
                </c:pt>
                <c:pt idx="99">
                  <c:v>141.37199999999999</c:v>
                </c:pt>
                <c:pt idx="100">
                  <c:v>141.96</c:v>
                </c:pt>
                <c:pt idx="101">
                  <c:v>142.36000000000001</c:v>
                </c:pt>
                <c:pt idx="102">
                  <c:v>144.78399999999999</c:v>
                </c:pt>
                <c:pt idx="103">
                  <c:v>145.56800000000001</c:v>
                </c:pt>
                <c:pt idx="104">
                  <c:v>145.76400000000001</c:v>
                </c:pt>
                <c:pt idx="105">
                  <c:v>145.76400000000001</c:v>
                </c:pt>
                <c:pt idx="106">
                  <c:v>146.13600000000002</c:v>
                </c:pt>
                <c:pt idx="107">
                  <c:v>146.352</c:v>
                </c:pt>
                <c:pt idx="108">
                  <c:v>146.352</c:v>
                </c:pt>
                <c:pt idx="109">
                  <c:v>149.9</c:v>
                </c:pt>
                <c:pt idx="110">
                  <c:v>150.97999999999999</c:v>
                </c:pt>
                <c:pt idx="111">
                  <c:v>153.56800000000001</c:v>
                </c:pt>
                <c:pt idx="112">
                  <c:v>155.37199999999999</c:v>
                </c:pt>
                <c:pt idx="113">
                  <c:v>155.37199999999999</c:v>
                </c:pt>
                <c:pt idx="114">
                  <c:v>155.37199999999999</c:v>
                </c:pt>
                <c:pt idx="115">
                  <c:v>155.88</c:v>
                </c:pt>
                <c:pt idx="116">
                  <c:v>161.56800000000001</c:v>
                </c:pt>
                <c:pt idx="117">
                  <c:v>161.56800000000001</c:v>
                </c:pt>
                <c:pt idx="118">
                  <c:v>161.56800000000001</c:v>
                </c:pt>
                <c:pt idx="119">
                  <c:v>161.56800000000001</c:v>
                </c:pt>
                <c:pt idx="120">
                  <c:v>161.96</c:v>
                </c:pt>
                <c:pt idx="121">
                  <c:v>163.76400000000001</c:v>
                </c:pt>
                <c:pt idx="122">
                  <c:v>164.64599999999999</c:v>
                </c:pt>
                <c:pt idx="123">
                  <c:v>167.88800000000001</c:v>
                </c:pt>
                <c:pt idx="124">
                  <c:v>170.05799999999999</c:v>
                </c:pt>
                <c:pt idx="125">
                  <c:v>170.072</c:v>
                </c:pt>
                <c:pt idx="126">
                  <c:v>170.35200000000003</c:v>
                </c:pt>
                <c:pt idx="127">
                  <c:v>170.35200000000003</c:v>
                </c:pt>
                <c:pt idx="128">
                  <c:v>170.35200000000003</c:v>
                </c:pt>
                <c:pt idx="129">
                  <c:v>170.78599999999997</c:v>
                </c:pt>
                <c:pt idx="130">
                  <c:v>172.18599999999998</c:v>
                </c:pt>
                <c:pt idx="131">
                  <c:v>172.5</c:v>
                </c:pt>
                <c:pt idx="132">
                  <c:v>172.76400000000001</c:v>
                </c:pt>
                <c:pt idx="133">
                  <c:v>172.76400000000001</c:v>
                </c:pt>
                <c:pt idx="134">
                  <c:v>177.56800000000001</c:v>
                </c:pt>
                <c:pt idx="135">
                  <c:v>179.886</c:v>
                </c:pt>
                <c:pt idx="136">
                  <c:v>180.98</c:v>
                </c:pt>
                <c:pt idx="137">
                  <c:v>181.76400000000001</c:v>
                </c:pt>
                <c:pt idx="138">
                  <c:v>181.98599999999999</c:v>
                </c:pt>
                <c:pt idx="139">
                  <c:v>181.98599999999999</c:v>
                </c:pt>
                <c:pt idx="140">
                  <c:v>182.22</c:v>
                </c:pt>
                <c:pt idx="141">
                  <c:v>182.67000000000002</c:v>
                </c:pt>
                <c:pt idx="142">
                  <c:v>182.94</c:v>
                </c:pt>
                <c:pt idx="143">
                  <c:v>183.37199999999999</c:v>
                </c:pt>
                <c:pt idx="144">
                  <c:v>184.75200000000001</c:v>
                </c:pt>
                <c:pt idx="145">
                  <c:v>184.75200000000001</c:v>
                </c:pt>
                <c:pt idx="146">
                  <c:v>184.75200000000001</c:v>
                </c:pt>
                <c:pt idx="147">
                  <c:v>186.304</c:v>
                </c:pt>
                <c:pt idx="148">
                  <c:v>187.05600000000001</c:v>
                </c:pt>
                <c:pt idx="149">
                  <c:v>188.55199999999996</c:v>
                </c:pt>
                <c:pt idx="150">
                  <c:v>190.72000000000003</c:v>
                </c:pt>
                <c:pt idx="151">
                  <c:v>191.05799999999999</c:v>
                </c:pt>
                <c:pt idx="152">
                  <c:v>191.07899999999998</c:v>
                </c:pt>
                <c:pt idx="153">
                  <c:v>191.64600000000002</c:v>
                </c:pt>
                <c:pt idx="154">
                  <c:v>191.96</c:v>
                </c:pt>
                <c:pt idx="155">
                  <c:v>191.96</c:v>
                </c:pt>
                <c:pt idx="156">
                  <c:v>191.96800000000002</c:v>
                </c:pt>
                <c:pt idx="157">
                  <c:v>191.96800000000002</c:v>
                </c:pt>
                <c:pt idx="158">
                  <c:v>192.18600000000004</c:v>
                </c:pt>
                <c:pt idx="159">
                  <c:v>194.35200000000003</c:v>
                </c:pt>
                <c:pt idx="160">
                  <c:v>194.35200000000003</c:v>
                </c:pt>
                <c:pt idx="161">
                  <c:v>194.84800000000001</c:v>
                </c:pt>
                <c:pt idx="162">
                  <c:v>194.84800000000001</c:v>
                </c:pt>
                <c:pt idx="163">
                  <c:v>195.136</c:v>
                </c:pt>
                <c:pt idx="164">
                  <c:v>195.136</c:v>
                </c:pt>
                <c:pt idx="165">
                  <c:v>195.184</c:v>
                </c:pt>
                <c:pt idx="166">
                  <c:v>196.78399999999999</c:v>
                </c:pt>
                <c:pt idx="167">
                  <c:v>196.78399999999999</c:v>
                </c:pt>
                <c:pt idx="168">
                  <c:v>197.37199999999999</c:v>
                </c:pt>
                <c:pt idx="169">
                  <c:v>198.744</c:v>
                </c:pt>
                <c:pt idx="170">
                  <c:v>199.304</c:v>
                </c:pt>
                <c:pt idx="171">
                  <c:v>199.76400000000001</c:v>
                </c:pt>
                <c:pt idx="172">
                  <c:v>201.96</c:v>
                </c:pt>
                <c:pt idx="173">
                  <c:v>203.92</c:v>
                </c:pt>
                <c:pt idx="174">
                  <c:v>205.16400000000002</c:v>
                </c:pt>
                <c:pt idx="175">
                  <c:v>207</c:v>
                </c:pt>
                <c:pt idx="176">
                  <c:v>207</c:v>
                </c:pt>
                <c:pt idx="177">
                  <c:v>207.18400000000003</c:v>
                </c:pt>
                <c:pt idx="178">
                  <c:v>207.84600000000003</c:v>
                </c:pt>
                <c:pt idx="179">
                  <c:v>207.84600000000003</c:v>
                </c:pt>
                <c:pt idx="180">
                  <c:v>207.98400000000004</c:v>
                </c:pt>
                <c:pt idx="181">
                  <c:v>209.56799999999998</c:v>
                </c:pt>
                <c:pt idx="182">
                  <c:v>211.24599999999998</c:v>
                </c:pt>
                <c:pt idx="183">
                  <c:v>212.05799999999999</c:v>
                </c:pt>
                <c:pt idx="184">
                  <c:v>212.94</c:v>
                </c:pt>
                <c:pt idx="185">
                  <c:v>213.11499999999998</c:v>
                </c:pt>
                <c:pt idx="186">
                  <c:v>213.42999999999995</c:v>
                </c:pt>
                <c:pt idx="187">
                  <c:v>215.54400000000001</c:v>
                </c:pt>
                <c:pt idx="188">
                  <c:v>215.976</c:v>
                </c:pt>
                <c:pt idx="189">
                  <c:v>215.976</c:v>
                </c:pt>
                <c:pt idx="190">
                  <c:v>215.976</c:v>
                </c:pt>
                <c:pt idx="191">
                  <c:v>217.58400000000003</c:v>
                </c:pt>
                <c:pt idx="192">
                  <c:v>218.35200000000003</c:v>
                </c:pt>
                <c:pt idx="193">
                  <c:v>218.35200000000003</c:v>
                </c:pt>
                <c:pt idx="194">
                  <c:v>218.35200000000003</c:v>
                </c:pt>
                <c:pt idx="195">
                  <c:v>218.376</c:v>
                </c:pt>
                <c:pt idx="196">
                  <c:v>220.96</c:v>
                </c:pt>
                <c:pt idx="197">
                  <c:v>221.38200000000001</c:v>
                </c:pt>
                <c:pt idx="198">
                  <c:v>225.29600000000002</c:v>
                </c:pt>
                <c:pt idx="199">
                  <c:v>225.29600000000002</c:v>
                </c:pt>
                <c:pt idx="200">
                  <c:v>225.29600000000002</c:v>
                </c:pt>
                <c:pt idx="201">
                  <c:v>225.56799999999998</c:v>
                </c:pt>
                <c:pt idx="202">
                  <c:v>227.96</c:v>
                </c:pt>
                <c:pt idx="203">
                  <c:v>230.28000000000003</c:v>
                </c:pt>
                <c:pt idx="204">
                  <c:v>230.28000000000003</c:v>
                </c:pt>
                <c:pt idx="205">
                  <c:v>230.28000000000003</c:v>
                </c:pt>
                <c:pt idx="206">
                  <c:v>230.28000000000003</c:v>
                </c:pt>
                <c:pt idx="207">
                  <c:v>230.35200000000003</c:v>
                </c:pt>
                <c:pt idx="208">
                  <c:v>230.35200000000003</c:v>
                </c:pt>
                <c:pt idx="209">
                  <c:v>232.88</c:v>
                </c:pt>
                <c:pt idx="210">
                  <c:v>232.88</c:v>
                </c:pt>
                <c:pt idx="211">
                  <c:v>233.05799999999999</c:v>
                </c:pt>
                <c:pt idx="212">
                  <c:v>239.24</c:v>
                </c:pt>
                <c:pt idx="213">
                  <c:v>239.358</c:v>
                </c:pt>
                <c:pt idx="214">
                  <c:v>239.84</c:v>
                </c:pt>
                <c:pt idx="215">
                  <c:v>239.95999999999998</c:v>
                </c:pt>
                <c:pt idx="216">
                  <c:v>240.78400000000002</c:v>
                </c:pt>
                <c:pt idx="217">
                  <c:v>241.42399999999998</c:v>
                </c:pt>
                <c:pt idx="218">
                  <c:v>241.49999999999997</c:v>
                </c:pt>
                <c:pt idx="219">
                  <c:v>241.56799999999998</c:v>
                </c:pt>
                <c:pt idx="220">
                  <c:v>241.56799999999998</c:v>
                </c:pt>
                <c:pt idx="221">
                  <c:v>242.13600000000002</c:v>
                </c:pt>
                <c:pt idx="222">
                  <c:v>242.35200000000003</c:v>
                </c:pt>
                <c:pt idx="223">
                  <c:v>242.35200000000003</c:v>
                </c:pt>
                <c:pt idx="224">
                  <c:v>242.94</c:v>
                </c:pt>
                <c:pt idx="225">
                  <c:v>243.92</c:v>
                </c:pt>
                <c:pt idx="226">
                  <c:v>245.64600000000002</c:v>
                </c:pt>
                <c:pt idx="227">
                  <c:v>245.98</c:v>
                </c:pt>
                <c:pt idx="228">
                  <c:v>248.43</c:v>
                </c:pt>
                <c:pt idx="229">
                  <c:v>253.37199999999996</c:v>
                </c:pt>
                <c:pt idx="230">
                  <c:v>253.76399999999998</c:v>
                </c:pt>
                <c:pt idx="231">
                  <c:v>254.05799999999999</c:v>
                </c:pt>
                <c:pt idx="232">
                  <c:v>254.60399999999998</c:v>
                </c:pt>
                <c:pt idx="233">
                  <c:v>255.108</c:v>
                </c:pt>
                <c:pt idx="234">
                  <c:v>256.78400000000005</c:v>
                </c:pt>
                <c:pt idx="235">
                  <c:v>258.279</c:v>
                </c:pt>
                <c:pt idx="236">
                  <c:v>258.75</c:v>
                </c:pt>
                <c:pt idx="237">
                  <c:v>259.13600000000002</c:v>
                </c:pt>
                <c:pt idx="238">
                  <c:v>261.95999999999998</c:v>
                </c:pt>
                <c:pt idx="239">
                  <c:v>266.35200000000003</c:v>
                </c:pt>
                <c:pt idx="240">
                  <c:v>269.96999999999997</c:v>
                </c:pt>
                <c:pt idx="241">
                  <c:v>271.76400000000001</c:v>
                </c:pt>
                <c:pt idx="242">
                  <c:v>271.76400000000001</c:v>
                </c:pt>
                <c:pt idx="243">
                  <c:v>271.76400000000001</c:v>
                </c:pt>
                <c:pt idx="244">
                  <c:v>272.64600000000002</c:v>
                </c:pt>
                <c:pt idx="245">
                  <c:v>272.96999999999997</c:v>
                </c:pt>
                <c:pt idx="246">
                  <c:v>273.55200000000002</c:v>
                </c:pt>
                <c:pt idx="247">
                  <c:v>275.05799999999999</c:v>
                </c:pt>
                <c:pt idx="248">
                  <c:v>279.45600000000002</c:v>
                </c:pt>
                <c:pt idx="249">
                  <c:v>280.79200000000003</c:v>
                </c:pt>
                <c:pt idx="250">
                  <c:v>281.37199999999996</c:v>
                </c:pt>
                <c:pt idx="251">
                  <c:v>281.37199999999996</c:v>
                </c:pt>
                <c:pt idx="252">
                  <c:v>283.92</c:v>
                </c:pt>
                <c:pt idx="253">
                  <c:v>283.92</c:v>
                </c:pt>
                <c:pt idx="254">
                  <c:v>283.92</c:v>
                </c:pt>
                <c:pt idx="255">
                  <c:v>287.94</c:v>
                </c:pt>
                <c:pt idx="256">
                  <c:v>287.96800000000002</c:v>
                </c:pt>
                <c:pt idx="257">
                  <c:v>290.98</c:v>
                </c:pt>
                <c:pt idx="258">
                  <c:v>291.10000000000002</c:v>
                </c:pt>
                <c:pt idx="259">
                  <c:v>291.13600000000002</c:v>
                </c:pt>
                <c:pt idx="260">
                  <c:v>291.16800000000001</c:v>
                </c:pt>
                <c:pt idx="261">
                  <c:v>292.27200000000005</c:v>
                </c:pt>
                <c:pt idx="262">
                  <c:v>300.98</c:v>
                </c:pt>
                <c:pt idx="263">
                  <c:v>301.95999999999998</c:v>
                </c:pt>
                <c:pt idx="264">
                  <c:v>301.95999999999998</c:v>
                </c:pt>
                <c:pt idx="265">
                  <c:v>301.95999999999998</c:v>
                </c:pt>
                <c:pt idx="266">
                  <c:v>301.95999999999998</c:v>
                </c:pt>
                <c:pt idx="267">
                  <c:v>302.67</c:v>
                </c:pt>
                <c:pt idx="268">
                  <c:v>302.67</c:v>
                </c:pt>
                <c:pt idx="269">
                  <c:v>302.94</c:v>
                </c:pt>
                <c:pt idx="270">
                  <c:v>302.94</c:v>
                </c:pt>
                <c:pt idx="271">
                  <c:v>304.45</c:v>
                </c:pt>
                <c:pt idx="272">
                  <c:v>305.31200000000001</c:v>
                </c:pt>
                <c:pt idx="273">
                  <c:v>307.13600000000002</c:v>
                </c:pt>
                <c:pt idx="274">
                  <c:v>307.13600000000002</c:v>
                </c:pt>
                <c:pt idx="275">
                  <c:v>307.92</c:v>
                </c:pt>
                <c:pt idx="276">
                  <c:v>310.74399999999997</c:v>
                </c:pt>
                <c:pt idx="277">
                  <c:v>311.97600000000006</c:v>
                </c:pt>
                <c:pt idx="278">
                  <c:v>314.35199999999998</c:v>
                </c:pt>
                <c:pt idx="279">
                  <c:v>314.35199999999998</c:v>
                </c:pt>
                <c:pt idx="280">
                  <c:v>317.05799999999999</c:v>
                </c:pt>
                <c:pt idx="281">
                  <c:v>317.05799999999999</c:v>
                </c:pt>
                <c:pt idx="282">
                  <c:v>317.05799999999999</c:v>
                </c:pt>
                <c:pt idx="283">
                  <c:v>317.05799999999999</c:v>
                </c:pt>
                <c:pt idx="284">
                  <c:v>318.43</c:v>
                </c:pt>
                <c:pt idx="285">
                  <c:v>318.43</c:v>
                </c:pt>
                <c:pt idx="286">
                  <c:v>319.41000000000003</c:v>
                </c:pt>
                <c:pt idx="287">
                  <c:v>321.56799999999998</c:v>
                </c:pt>
                <c:pt idx="288">
                  <c:v>321.56799999999998</c:v>
                </c:pt>
                <c:pt idx="289">
                  <c:v>323.13600000000002</c:v>
                </c:pt>
                <c:pt idx="290">
                  <c:v>326.64600000000002</c:v>
                </c:pt>
                <c:pt idx="291">
                  <c:v>327.56399999999996</c:v>
                </c:pt>
                <c:pt idx="292">
                  <c:v>327.99600000000004</c:v>
                </c:pt>
                <c:pt idx="293">
                  <c:v>332.94</c:v>
                </c:pt>
                <c:pt idx="294">
                  <c:v>338.35199999999998</c:v>
                </c:pt>
                <c:pt idx="295">
                  <c:v>340.11599999999999</c:v>
                </c:pt>
                <c:pt idx="296">
                  <c:v>340.14400000000006</c:v>
                </c:pt>
                <c:pt idx="297">
                  <c:v>340.70400000000006</c:v>
                </c:pt>
                <c:pt idx="298">
                  <c:v>341.48799999999994</c:v>
                </c:pt>
                <c:pt idx="299">
                  <c:v>344.37199999999996</c:v>
                </c:pt>
                <c:pt idx="300">
                  <c:v>344.37199999999996</c:v>
                </c:pt>
                <c:pt idx="301">
                  <c:v>347.80200000000002</c:v>
                </c:pt>
                <c:pt idx="302">
                  <c:v>347.80200000000002</c:v>
                </c:pt>
                <c:pt idx="303">
                  <c:v>348.92800000000005</c:v>
                </c:pt>
                <c:pt idx="304">
                  <c:v>350.98</c:v>
                </c:pt>
                <c:pt idx="305">
                  <c:v>354.90000000000003</c:v>
                </c:pt>
                <c:pt idx="306">
                  <c:v>359.77199999999999</c:v>
                </c:pt>
                <c:pt idx="307">
                  <c:v>361.76400000000001</c:v>
                </c:pt>
                <c:pt idx="308">
                  <c:v>362.13599999999997</c:v>
                </c:pt>
                <c:pt idx="309">
                  <c:v>362.24999999999994</c:v>
                </c:pt>
                <c:pt idx="310">
                  <c:v>362.35199999999998</c:v>
                </c:pt>
                <c:pt idx="311">
                  <c:v>362.35199999999998</c:v>
                </c:pt>
                <c:pt idx="312">
                  <c:v>363.92</c:v>
                </c:pt>
                <c:pt idx="313">
                  <c:v>363.92</c:v>
                </c:pt>
                <c:pt idx="314">
                  <c:v>364.41</c:v>
                </c:pt>
                <c:pt idx="315">
                  <c:v>366.74399999999997</c:v>
                </c:pt>
                <c:pt idx="316">
                  <c:v>366.74399999999997</c:v>
                </c:pt>
                <c:pt idx="317">
                  <c:v>366.786</c:v>
                </c:pt>
                <c:pt idx="318">
                  <c:v>368.96999999999997</c:v>
                </c:pt>
                <c:pt idx="319">
                  <c:v>368.96999999999997</c:v>
                </c:pt>
                <c:pt idx="320">
                  <c:v>368.96999999999997</c:v>
                </c:pt>
                <c:pt idx="321">
                  <c:v>379.37200000000001</c:v>
                </c:pt>
                <c:pt idx="322">
                  <c:v>380.05799999999994</c:v>
                </c:pt>
                <c:pt idx="323">
                  <c:v>381.44000000000005</c:v>
                </c:pt>
                <c:pt idx="324">
                  <c:v>382.11599999999999</c:v>
                </c:pt>
                <c:pt idx="325">
                  <c:v>383.60699999999997</c:v>
                </c:pt>
                <c:pt idx="326">
                  <c:v>383.60700000000003</c:v>
                </c:pt>
                <c:pt idx="327">
                  <c:v>383.8</c:v>
                </c:pt>
                <c:pt idx="328">
                  <c:v>384.17399999999998</c:v>
                </c:pt>
                <c:pt idx="329">
                  <c:v>386.67999999999995</c:v>
                </c:pt>
                <c:pt idx="330">
                  <c:v>387.13600000000002</c:v>
                </c:pt>
                <c:pt idx="331">
                  <c:v>388.42999999999995</c:v>
                </c:pt>
                <c:pt idx="332">
                  <c:v>388.70400000000006</c:v>
                </c:pt>
                <c:pt idx="333">
                  <c:v>389.69600000000003</c:v>
                </c:pt>
                <c:pt idx="334">
                  <c:v>389.97</c:v>
                </c:pt>
                <c:pt idx="335">
                  <c:v>389.97</c:v>
                </c:pt>
                <c:pt idx="336">
                  <c:v>390.27199999999999</c:v>
                </c:pt>
                <c:pt idx="337">
                  <c:v>390.36799999999999</c:v>
                </c:pt>
                <c:pt idx="338">
                  <c:v>392.93999999999994</c:v>
                </c:pt>
                <c:pt idx="339">
                  <c:v>392.93999999999994</c:v>
                </c:pt>
                <c:pt idx="340">
                  <c:v>393.56799999999998</c:v>
                </c:pt>
                <c:pt idx="341">
                  <c:v>396.80200000000002</c:v>
                </c:pt>
                <c:pt idx="342">
                  <c:v>398.97199999999998</c:v>
                </c:pt>
                <c:pt idx="343">
                  <c:v>403.56</c:v>
                </c:pt>
                <c:pt idx="344">
                  <c:v>403.92</c:v>
                </c:pt>
                <c:pt idx="345">
                  <c:v>408.00599999999997</c:v>
                </c:pt>
                <c:pt idx="346">
                  <c:v>408.00599999999997</c:v>
                </c:pt>
                <c:pt idx="347">
                  <c:v>408.42200000000003</c:v>
                </c:pt>
                <c:pt idx="348">
                  <c:v>408.42200000000003</c:v>
                </c:pt>
                <c:pt idx="349">
                  <c:v>419.13599999999997</c:v>
                </c:pt>
                <c:pt idx="350">
                  <c:v>419.13599999999997</c:v>
                </c:pt>
                <c:pt idx="351">
                  <c:v>421.37200000000001</c:v>
                </c:pt>
                <c:pt idx="352">
                  <c:v>422.05799999999994</c:v>
                </c:pt>
                <c:pt idx="353">
                  <c:v>422.62499999999994</c:v>
                </c:pt>
                <c:pt idx="354">
                  <c:v>423.64799999999997</c:v>
                </c:pt>
                <c:pt idx="355">
                  <c:v>427.64400000000001</c:v>
                </c:pt>
                <c:pt idx="356">
                  <c:v>433.56800000000004</c:v>
                </c:pt>
                <c:pt idx="357">
                  <c:v>434.64600000000002</c:v>
                </c:pt>
                <c:pt idx="358">
                  <c:v>435.16800000000006</c:v>
                </c:pt>
                <c:pt idx="359">
                  <c:v>435.16800000000006</c:v>
                </c:pt>
                <c:pt idx="360">
                  <c:v>436.70400000000006</c:v>
                </c:pt>
                <c:pt idx="361">
                  <c:v>436.70400000000006</c:v>
                </c:pt>
                <c:pt idx="362">
                  <c:v>441.92</c:v>
                </c:pt>
                <c:pt idx="363">
                  <c:v>442.76400000000001</c:v>
                </c:pt>
                <c:pt idx="364">
                  <c:v>445.80200000000002</c:v>
                </c:pt>
                <c:pt idx="365">
                  <c:v>449.37200000000001</c:v>
                </c:pt>
                <c:pt idx="366">
                  <c:v>449.56800000000004</c:v>
                </c:pt>
                <c:pt idx="367">
                  <c:v>451.15199999999993</c:v>
                </c:pt>
                <c:pt idx="368">
                  <c:v>451.15199999999993</c:v>
                </c:pt>
                <c:pt idx="369">
                  <c:v>454.27200000000005</c:v>
                </c:pt>
                <c:pt idx="370">
                  <c:v>454.96499999999997</c:v>
                </c:pt>
                <c:pt idx="371">
                  <c:v>457.56800000000004</c:v>
                </c:pt>
                <c:pt idx="372">
                  <c:v>458.42999999999995</c:v>
                </c:pt>
                <c:pt idx="373">
                  <c:v>458.42999999999995</c:v>
                </c:pt>
                <c:pt idx="374">
                  <c:v>462.56400000000002</c:v>
                </c:pt>
                <c:pt idx="375">
                  <c:v>466.76800000000003</c:v>
                </c:pt>
                <c:pt idx="376">
                  <c:v>470.15499999999997</c:v>
                </c:pt>
                <c:pt idx="377">
                  <c:v>470.30199999999996</c:v>
                </c:pt>
                <c:pt idx="378">
                  <c:v>476.8</c:v>
                </c:pt>
                <c:pt idx="379">
                  <c:v>478.48</c:v>
                </c:pt>
                <c:pt idx="380">
                  <c:v>478.48</c:v>
                </c:pt>
                <c:pt idx="381">
                  <c:v>479.90000000000003</c:v>
                </c:pt>
                <c:pt idx="382">
                  <c:v>481.56800000000004</c:v>
                </c:pt>
                <c:pt idx="383">
                  <c:v>483.13599999999997</c:v>
                </c:pt>
                <c:pt idx="384">
                  <c:v>483.13599999999997</c:v>
                </c:pt>
                <c:pt idx="385">
                  <c:v>484.70400000000006</c:v>
                </c:pt>
                <c:pt idx="386">
                  <c:v>487.96</c:v>
                </c:pt>
                <c:pt idx="387">
                  <c:v>488.64600000000002</c:v>
                </c:pt>
                <c:pt idx="388">
                  <c:v>492.83499999999998</c:v>
                </c:pt>
                <c:pt idx="389">
                  <c:v>498.26000000000005</c:v>
                </c:pt>
                <c:pt idx="390">
                  <c:v>500.23999999999995</c:v>
                </c:pt>
                <c:pt idx="391">
                  <c:v>504.90000000000003</c:v>
                </c:pt>
                <c:pt idx="392">
                  <c:v>512.35799999999995</c:v>
                </c:pt>
                <c:pt idx="393">
                  <c:v>512.96</c:v>
                </c:pt>
                <c:pt idx="394">
                  <c:v>517.5</c:v>
                </c:pt>
                <c:pt idx="395">
                  <c:v>518.27200000000005</c:v>
                </c:pt>
                <c:pt idx="396">
                  <c:v>520.46399999999994</c:v>
                </c:pt>
                <c:pt idx="397">
                  <c:v>520.46399999999994</c:v>
                </c:pt>
                <c:pt idx="398">
                  <c:v>523.39200000000005</c:v>
                </c:pt>
                <c:pt idx="399">
                  <c:v>523.91999999999996</c:v>
                </c:pt>
                <c:pt idx="400">
                  <c:v>526.34399999999994</c:v>
                </c:pt>
                <c:pt idx="401">
                  <c:v>528.42999999999995</c:v>
                </c:pt>
                <c:pt idx="402">
                  <c:v>528.42999999999995</c:v>
                </c:pt>
                <c:pt idx="403">
                  <c:v>528.42999999999995</c:v>
                </c:pt>
                <c:pt idx="404">
                  <c:v>532.70400000000006</c:v>
                </c:pt>
                <c:pt idx="405">
                  <c:v>539.65800000000002</c:v>
                </c:pt>
                <c:pt idx="406">
                  <c:v>542.64599999999996</c:v>
                </c:pt>
                <c:pt idx="407">
                  <c:v>542.93999999999994</c:v>
                </c:pt>
                <c:pt idx="408">
                  <c:v>542.93999999999994</c:v>
                </c:pt>
                <c:pt idx="409">
                  <c:v>544.00800000000004</c:v>
                </c:pt>
                <c:pt idx="410">
                  <c:v>544.00800000000004</c:v>
                </c:pt>
                <c:pt idx="411">
                  <c:v>545.88</c:v>
                </c:pt>
                <c:pt idx="412">
                  <c:v>545.93999999999994</c:v>
                </c:pt>
                <c:pt idx="413">
                  <c:v>546.66</c:v>
                </c:pt>
                <c:pt idx="414">
                  <c:v>561.5680000000001</c:v>
                </c:pt>
                <c:pt idx="415">
                  <c:v>561.58400000000006</c:v>
                </c:pt>
                <c:pt idx="416">
                  <c:v>563.24</c:v>
                </c:pt>
                <c:pt idx="417">
                  <c:v>563.42999999999984</c:v>
                </c:pt>
                <c:pt idx="418">
                  <c:v>563.91999999999996</c:v>
                </c:pt>
                <c:pt idx="419">
                  <c:v>563.93999999999994</c:v>
                </c:pt>
                <c:pt idx="420">
                  <c:v>563.93999999999994</c:v>
                </c:pt>
                <c:pt idx="421">
                  <c:v>569.05799999999999</c:v>
                </c:pt>
                <c:pt idx="422">
                  <c:v>569.5680000000001</c:v>
                </c:pt>
                <c:pt idx="423">
                  <c:v>572.16000000000008</c:v>
                </c:pt>
                <c:pt idx="424">
                  <c:v>572.16000000000008</c:v>
                </c:pt>
                <c:pt idx="425">
                  <c:v>573.17399999999998</c:v>
                </c:pt>
                <c:pt idx="426">
                  <c:v>577.76400000000001</c:v>
                </c:pt>
                <c:pt idx="427">
                  <c:v>579.13599999999997</c:v>
                </c:pt>
                <c:pt idx="428">
                  <c:v>579.52800000000002</c:v>
                </c:pt>
                <c:pt idx="429">
                  <c:v>582.33600000000001</c:v>
                </c:pt>
                <c:pt idx="430">
                  <c:v>585.55200000000002</c:v>
                </c:pt>
                <c:pt idx="431">
                  <c:v>585.55200000000002</c:v>
                </c:pt>
                <c:pt idx="432">
                  <c:v>589.41</c:v>
                </c:pt>
                <c:pt idx="433">
                  <c:v>589.41</c:v>
                </c:pt>
                <c:pt idx="434">
                  <c:v>594.81600000000003</c:v>
                </c:pt>
                <c:pt idx="435">
                  <c:v>598.45799999999997</c:v>
                </c:pt>
                <c:pt idx="436">
                  <c:v>599.29200000000003</c:v>
                </c:pt>
                <c:pt idx="437">
                  <c:v>600.55799999999999</c:v>
                </c:pt>
                <c:pt idx="438">
                  <c:v>600.55799999999999</c:v>
                </c:pt>
                <c:pt idx="439">
                  <c:v>600.55799999999999</c:v>
                </c:pt>
                <c:pt idx="440">
                  <c:v>601.53599999999994</c:v>
                </c:pt>
                <c:pt idx="441">
                  <c:v>602.65099999999995</c:v>
                </c:pt>
                <c:pt idx="442">
                  <c:v>603.91999999999996</c:v>
                </c:pt>
                <c:pt idx="443">
                  <c:v>603.91999999999996</c:v>
                </c:pt>
                <c:pt idx="444">
                  <c:v>603.91999999999996</c:v>
                </c:pt>
                <c:pt idx="445">
                  <c:v>603.91999999999996</c:v>
                </c:pt>
                <c:pt idx="446">
                  <c:v>603.91999999999996</c:v>
                </c:pt>
                <c:pt idx="447">
                  <c:v>605.34</c:v>
                </c:pt>
                <c:pt idx="448">
                  <c:v>605.88</c:v>
                </c:pt>
                <c:pt idx="449">
                  <c:v>611.05799999999999</c:v>
                </c:pt>
                <c:pt idx="450">
                  <c:v>614.27200000000005</c:v>
                </c:pt>
                <c:pt idx="451">
                  <c:v>631.78200000000004</c:v>
                </c:pt>
                <c:pt idx="452">
                  <c:v>631.78200000000004</c:v>
                </c:pt>
                <c:pt idx="453">
                  <c:v>634.11599999999999</c:v>
                </c:pt>
                <c:pt idx="454">
                  <c:v>638.28800000000012</c:v>
                </c:pt>
                <c:pt idx="455">
                  <c:v>641.96</c:v>
                </c:pt>
                <c:pt idx="456">
                  <c:v>643.13599999999997</c:v>
                </c:pt>
                <c:pt idx="457">
                  <c:v>647.84</c:v>
                </c:pt>
                <c:pt idx="458">
                  <c:v>650.35200000000009</c:v>
                </c:pt>
                <c:pt idx="459">
                  <c:v>657.93</c:v>
                </c:pt>
                <c:pt idx="460">
                  <c:v>657.93</c:v>
                </c:pt>
                <c:pt idx="461">
                  <c:v>658.74599999999998</c:v>
                </c:pt>
                <c:pt idx="462">
                  <c:v>662.88</c:v>
                </c:pt>
                <c:pt idx="463">
                  <c:v>662.88</c:v>
                </c:pt>
                <c:pt idx="464">
                  <c:v>664.14599999999996</c:v>
                </c:pt>
                <c:pt idx="465">
                  <c:v>674.05799999999999</c:v>
                </c:pt>
                <c:pt idx="466">
                  <c:v>674.35200000000009</c:v>
                </c:pt>
                <c:pt idx="467">
                  <c:v>680.01</c:v>
                </c:pt>
                <c:pt idx="468">
                  <c:v>681.40800000000013</c:v>
                </c:pt>
                <c:pt idx="469">
                  <c:v>683.14399999999989</c:v>
                </c:pt>
                <c:pt idx="470">
                  <c:v>683.95200000000011</c:v>
                </c:pt>
                <c:pt idx="471">
                  <c:v>698.35200000000009</c:v>
                </c:pt>
                <c:pt idx="472">
                  <c:v>698.35200000000009</c:v>
                </c:pt>
                <c:pt idx="473">
                  <c:v>700.15200000000004</c:v>
                </c:pt>
                <c:pt idx="474">
                  <c:v>701.37199999999996</c:v>
                </c:pt>
                <c:pt idx="475">
                  <c:v>701.96</c:v>
                </c:pt>
                <c:pt idx="476">
                  <c:v>701.96</c:v>
                </c:pt>
                <c:pt idx="477">
                  <c:v>715.2</c:v>
                </c:pt>
                <c:pt idx="478">
                  <c:v>717.72</c:v>
                </c:pt>
                <c:pt idx="479">
                  <c:v>717.72</c:v>
                </c:pt>
                <c:pt idx="480">
                  <c:v>722.35200000000009</c:v>
                </c:pt>
                <c:pt idx="481">
                  <c:v>723.92</c:v>
                </c:pt>
                <c:pt idx="482">
                  <c:v>725.34400000000005</c:v>
                </c:pt>
                <c:pt idx="483">
                  <c:v>731.93999999999994</c:v>
                </c:pt>
                <c:pt idx="484">
                  <c:v>747.55799999999999</c:v>
                </c:pt>
                <c:pt idx="485">
                  <c:v>751.92</c:v>
                </c:pt>
                <c:pt idx="486">
                  <c:v>754.44999999999993</c:v>
                </c:pt>
                <c:pt idx="487">
                  <c:v>760.11599999999987</c:v>
                </c:pt>
                <c:pt idx="488">
                  <c:v>763.28</c:v>
                </c:pt>
                <c:pt idx="489">
                  <c:v>767.21400000000006</c:v>
                </c:pt>
                <c:pt idx="490">
                  <c:v>770.35200000000009</c:v>
                </c:pt>
                <c:pt idx="491">
                  <c:v>785.87999999999988</c:v>
                </c:pt>
                <c:pt idx="492">
                  <c:v>786.74400000000003</c:v>
                </c:pt>
                <c:pt idx="493">
                  <c:v>797.94399999999996</c:v>
                </c:pt>
                <c:pt idx="494">
                  <c:v>797.94399999999996</c:v>
                </c:pt>
                <c:pt idx="495">
                  <c:v>801.5680000000001</c:v>
                </c:pt>
                <c:pt idx="496">
                  <c:v>801.5680000000001</c:v>
                </c:pt>
                <c:pt idx="497">
                  <c:v>801.5680000000001</c:v>
                </c:pt>
                <c:pt idx="498">
                  <c:v>828.59999999999991</c:v>
                </c:pt>
                <c:pt idx="499">
                  <c:v>831.93600000000015</c:v>
                </c:pt>
                <c:pt idx="500">
                  <c:v>842.35200000000009</c:v>
                </c:pt>
                <c:pt idx="501">
                  <c:v>842.37600000000009</c:v>
                </c:pt>
                <c:pt idx="502">
                  <c:v>844.11599999999987</c:v>
                </c:pt>
                <c:pt idx="503">
                  <c:v>844.11599999999987</c:v>
                </c:pt>
                <c:pt idx="504">
                  <c:v>845.48799999999994</c:v>
                </c:pt>
                <c:pt idx="505">
                  <c:v>853.92999999999984</c:v>
                </c:pt>
                <c:pt idx="506">
                  <c:v>853.92999999999984</c:v>
                </c:pt>
                <c:pt idx="507">
                  <c:v>854.35200000000009</c:v>
                </c:pt>
                <c:pt idx="508">
                  <c:v>854.94</c:v>
                </c:pt>
                <c:pt idx="509">
                  <c:v>858.24</c:v>
                </c:pt>
                <c:pt idx="510">
                  <c:v>860.93</c:v>
                </c:pt>
                <c:pt idx="511">
                  <c:v>866.4</c:v>
                </c:pt>
                <c:pt idx="512">
                  <c:v>866.4</c:v>
                </c:pt>
                <c:pt idx="513">
                  <c:v>866.64599999999996</c:v>
                </c:pt>
                <c:pt idx="514">
                  <c:v>872.32</c:v>
                </c:pt>
                <c:pt idx="515">
                  <c:v>872.32</c:v>
                </c:pt>
                <c:pt idx="516">
                  <c:v>872.94</c:v>
                </c:pt>
                <c:pt idx="517">
                  <c:v>883.84</c:v>
                </c:pt>
                <c:pt idx="518">
                  <c:v>883.84</c:v>
                </c:pt>
                <c:pt idx="519">
                  <c:v>885.52800000000002</c:v>
                </c:pt>
                <c:pt idx="520">
                  <c:v>887.10299999999995</c:v>
                </c:pt>
                <c:pt idx="521">
                  <c:v>887.27099999999984</c:v>
                </c:pt>
                <c:pt idx="522">
                  <c:v>887.27099999999984</c:v>
                </c:pt>
                <c:pt idx="523">
                  <c:v>892.22400000000005</c:v>
                </c:pt>
                <c:pt idx="524">
                  <c:v>892.22400000000005</c:v>
                </c:pt>
                <c:pt idx="525">
                  <c:v>897.15000000000009</c:v>
                </c:pt>
                <c:pt idx="526">
                  <c:v>899.13600000000008</c:v>
                </c:pt>
                <c:pt idx="527">
                  <c:v>899.43</c:v>
                </c:pt>
                <c:pt idx="528">
                  <c:v>899.43</c:v>
                </c:pt>
                <c:pt idx="529">
                  <c:v>906.68000000000006</c:v>
                </c:pt>
                <c:pt idx="530">
                  <c:v>908.82</c:v>
                </c:pt>
                <c:pt idx="531">
                  <c:v>909.7199999999998</c:v>
                </c:pt>
                <c:pt idx="532">
                  <c:v>915.13600000000008</c:v>
                </c:pt>
                <c:pt idx="533">
                  <c:v>915.13600000000008</c:v>
                </c:pt>
                <c:pt idx="534">
                  <c:v>933.53600000000006</c:v>
                </c:pt>
                <c:pt idx="535">
                  <c:v>963.13600000000008</c:v>
                </c:pt>
                <c:pt idx="536">
                  <c:v>966.69999999999982</c:v>
                </c:pt>
                <c:pt idx="537">
                  <c:v>975.92</c:v>
                </c:pt>
                <c:pt idx="538">
                  <c:v>975.92</c:v>
                </c:pt>
                <c:pt idx="539">
                  <c:v>977.29200000000003</c:v>
                </c:pt>
                <c:pt idx="540">
                  <c:v>981.37199999999996</c:v>
                </c:pt>
                <c:pt idx="541">
                  <c:v>1013.4879999999999</c:v>
                </c:pt>
                <c:pt idx="542">
                  <c:v>1013.8320000000001</c:v>
                </c:pt>
                <c:pt idx="543">
                  <c:v>1024.7159999999999</c:v>
                </c:pt>
                <c:pt idx="544">
                  <c:v>1056.8599999999999</c:v>
                </c:pt>
                <c:pt idx="545">
                  <c:v>1059.1199999999999</c:v>
                </c:pt>
                <c:pt idx="546">
                  <c:v>1067.94</c:v>
                </c:pt>
                <c:pt idx="547">
                  <c:v>1079.316</c:v>
                </c:pt>
                <c:pt idx="548">
                  <c:v>1106.9099999999999</c:v>
                </c:pt>
                <c:pt idx="549">
                  <c:v>1121.568</c:v>
                </c:pt>
                <c:pt idx="550">
                  <c:v>1123.92</c:v>
                </c:pt>
                <c:pt idx="551">
                  <c:v>1125.4879999999998</c:v>
                </c:pt>
                <c:pt idx="552">
                  <c:v>1133.3499999999999</c:v>
                </c:pt>
                <c:pt idx="553">
                  <c:v>1139.92</c:v>
                </c:pt>
                <c:pt idx="554">
                  <c:v>1141.9379999999999</c:v>
                </c:pt>
                <c:pt idx="555">
                  <c:v>1159.056</c:v>
                </c:pt>
                <c:pt idx="556">
                  <c:v>1166.92</c:v>
                </c:pt>
                <c:pt idx="557">
                  <c:v>1207.8399999999999</c:v>
                </c:pt>
                <c:pt idx="558">
                  <c:v>1212.9599999999998</c:v>
                </c:pt>
                <c:pt idx="559">
                  <c:v>1212.96</c:v>
                </c:pt>
                <c:pt idx="560">
                  <c:v>1228.4649999999999</c:v>
                </c:pt>
                <c:pt idx="561">
                  <c:v>1242.8999999999999</c:v>
                </c:pt>
                <c:pt idx="562">
                  <c:v>1267.53</c:v>
                </c:pt>
                <c:pt idx="563">
                  <c:v>1268.82</c:v>
                </c:pt>
                <c:pt idx="564">
                  <c:v>1282.4100000000001</c:v>
                </c:pt>
                <c:pt idx="565">
                  <c:v>1317.492</c:v>
                </c:pt>
                <c:pt idx="566">
                  <c:v>1323.8999999999999</c:v>
                </c:pt>
                <c:pt idx="567">
                  <c:v>1325.76</c:v>
                </c:pt>
                <c:pt idx="568">
                  <c:v>1325.76</c:v>
                </c:pt>
                <c:pt idx="569">
                  <c:v>1348.7040000000002</c:v>
                </c:pt>
                <c:pt idx="570">
                  <c:v>1352.0320000000002</c:v>
                </c:pt>
                <c:pt idx="571">
                  <c:v>1403.9200000000003</c:v>
                </c:pt>
                <c:pt idx="572">
                  <c:v>1403.9200000000003</c:v>
                </c:pt>
                <c:pt idx="573">
                  <c:v>1408.1</c:v>
                </c:pt>
                <c:pt idx="574">
                  <c:v>1424.9</c:v>
                </c:pt>
                <c:pt idx="575">
                  <c:v>1448.8200000000002</c:v>
                </c:pt>
                <c:pt idx="576">
                  <c:v>1454.9</c:v>
                </c:pt>
                <c:pt idx="577">
                  <c:v>1458.65</c:v>
                </c:pt>
                <c:pt idx="578">
                  <c:v>1474.8020000000001</c:v>
                </c:pt>
                <c:pt idx="579">
                  <c:v>1487.04</c:v>
                </c:pt>
                <c:pt idx="580">
                  <c:v>1487.04</c:v>
                </c:pt>
                <c:pt idx="581">
                  <c:v>1516.2</c:v>
                </c:pt>
                <c:pt idx="582">
                  <c:v>1522.6379999999999</c:v>
                </c:pt>
                <c:pt idx="583">
                  <c:v>1526.5600000000002</c:v>
                </c:pt>
                <c:pt idx="584">
                  <c:v>1537.0739999999998</c:v>
                </c:pt>
                <c:pt idx="585">
                  <c:v>1586.6899999999998</c:v>
                </c:pt>
                <c:pt idx="586">
                  <c:v>1603.1360000000002</c:v>
                </c:pt>
                <c:pt idx="587">
                  <c:v>1603.1360000000002</c:v>
                </c:pt>
                <c:pt idx="588">
                  <c:v>1604.9</c:v>
                </c:pt>
                <c:pt idx="589">
                  <c:v>1628.82</c:v>
                </c:pt>
                <c:pt idx="590">
                  <c:v>1684.7520000000002</c:v>
                </c:pt>
                <c:pt idx="591">
                  <c:v>1690.04</c:v>
                </c:pt>
                <c:pt idx="592">
                  <c:v>1740.0599999999997</c:v>
                </c:pt>
                <c:pt idx="593">
                  <c:v>1779.9</c:v>
                </c:pt>
                <c:pt idx="594">
                  <c:v>1805.88</c:v>
                </c:pt>
                <c:pt idx="595">
                  <c:v>1819.8600000000001</c:v>
                </c:pt>
                <c:pt idx="596">
                  <c:v>1925.88</c:v>
                </c:pt>
                <c:pt idx="597">
                  <c:v>1931.04</c:v>
                </c:pt>
                <c:pt idx="598">
                  <c:v>1951.84</c:v>
                </c:pt>
                <c:pt idx="599">
                  <c:v>2001.8600000000001</c:v>
                </c:pt>
                <c:pt idx="600">
                  <c:v>2003.9200000000003</c:v>
                </c:pt>
                <c:pt idx="601">
                  <c:v>2054.2720000000004</c:v>
                </c:pt>
                <c:pt idx="602">
                  <c:v>2254.41</c:v>
                </c:pt>
                <c:pt idx="603">
                  <c:v>2404.7040000000002</c:v>
                </c:pt>
                <c:pt idx="604">
                  <c:v>2453.4299999999998</c:v>
                </c:pt>
                <c:pt idx="605">
                  <c:v>2563.056</c:v>
                </c:pt>
                <c:pt idx="606">
                  <c:v>2567.84</c:v>
                </c:pt>
                <c:pt idx="607">
                  <c:v>2573.8200000000002</c:v>
                </c:pt>
                <c:pt idx="608">
                  <c:v>2621.3220000000001</c:v>
                </c:pt>
                <c:pt idx="609">
                  <c:v>2676.672</c:v>
                </c:pt>
                <c:pt idx="610">
                  <c:v>2803.92</c:v>
                </c:pt>
                <c:pt idx="611">
                  <c:v>2803.92</c:v>
                </c:pt>
                <c:pt idx="612">
                  <c:v>2807.84</c:v>
                </c:pt>
                <c:pt idx="613">
                  <c:v>2888.1270000000004</c:v>
                </c:pt>
                <c:pt idx="614">
                  <c:v>3504.9</c:v>
                </c:pt>
                <c:pt idx="615">
                  <c:v>3785.2920000000004</c:v>
                </c:pt>
                <c:pt idx="616">
                  <c:v>4416.174</c:v>
                </c:pt>
              </c:numCache>
            </c:numRef>
          </c:yVal>
          <c:smooth val="0"/>
          <c:extLst>
            <c:ext xmlns:c16="http://schemas.microsoft.com/office/drawing/2014/chart" uri="{C3380CC4-5D6E-409C-BE32-E72D297353CC}">
              <c16:uniqueId val="{00000001-6935-4604-AE1C-BCF646E2F1B5}"/>
            </c:ext>
          </c:extLst>
        </c:ser>
        <c:dLbls>
          <c:showLegendKey val="0"/>
          <c:showVal val="0"/>
          <c:showCatName val="0"/>
          <c:showSerName val="0"/>
          <c:showPercent val="0"/>
          <c:showBubbleSize val="0"/>
        </c:dLbls>
        <c:axId val="2117407152"/>
        <c:axId val="2117418192"/>
      </c:scatterChart>
      <c:valAx>
        <c:axId val="2117407152"/>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2117418192"/>
        <c:crosses val="autoZero"/>
        <c:crossBetween val="midCat"/>
      </c:valAx>
      <c:valAx>
        <c:axId val="2117418192"/>
        <c:scaling>
          <c:orientation val="minMax"/>
        </c:scaling>
        <c:delete val="0"/>
        <c:axPos val="l"/>
        <c:title>
          <c:tx>
            <c:rich>
              <a:bodyPr/>
              <a:lstStyle/>
              <a:p>
                <a:pPr>
                  <a:defRPr/>
                </a:pPr>
                <a:r>
                  <a:rPr lang="en-US"/>
                  <a:t>Sales</a:t>
                </a:r>
              </a:p>
            </c:rich>
          </c:tx>
          <c:overlay val="0"/>
        </c:title>
        <c:numFmt formatCode="General" sourceLinked="1"/>
        <c:majorTickMark val="out"/>
        <c:minorTickMark val="none"/>
        <c:tickLblPos val="nextTo"/>
        <c:crossAx val="21174071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[18.xlsx]TOP 5!PivotTable5</c:name>
    <c:fmtId val="0"/>
  </c:pivotSource>
  <c:chart>
    <c:autoTitleDeleted val="1"/>
    <c:pivotFmts>
      <c:pivotFmt>
        <c:idx val="0"/>
        <c:spPr>
          <a:noFill/>
          <a:ln w="9525" cap="flat" cmpd="sng" algn="ctr">
            <a:solidFill>
              <a:schemeClr val="accent4"/>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noFill/>
            <a:ln w="9525" cap="flat" cmpd="sng" algn="ctr">
              <a:solidFill>
                <a:schemeClr val="accent4"/>
              </a:solidFill>
              <a:miter lim="800000"/>
            </a:ln>
            <a:effectLst>
              <a:glow rad="63500">
                <a:schemeClr val="accent1">
                  <a:satMod val="175000"/>
                  <a:alpha val="25000"/>
                </a:schemeClr>
              </a:glow>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446-4CC3-BF6A-7645EB3E6648}"/>
            </c:ext>
          </c:extLst>
        </c:ser>
        <c:dLbls>
          <c:showLegendKey val="0"/>
          <c:showVal val="0"/>
          <c:showCatName val="0"/>
          <c:showSerName val="0"/>
          <c:showPercent val="0"/>
          <c:showBubbleSize val="0"/>
        </c:dLbls>
        <c:gapWidth val="182"/>
        <c:overlap val="-50"/>
        <c:axId val="1051658911"/>
        <c:axId val="1051664671"/>
      </c:barChart>
      <c:catAx>
        <c:axId val="1051658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1664671"/>
        <c:crosses val="autoZero"/>
        <c:auto val="1"/>
        <c:lblAlgn val="ctr"/>
        <c:lblOffset val="100"/>
        <c:noMultiLvlLbl val="0"/>
      </c:catAx>
      <c:valAx>
        <c:axId val="105166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1658911"/>
        <c:crosses val="autoZero"/>
        <c:crossBetween val="between"/>
      </c:valAx>
      <c:spPr>
        <a:noFill/>
        <a:ln w="6350" cmpd="sng">
          <a:solidFill>
            <a:schemeClr val="accent4">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[18.xlsx]KPI!PivotTable6</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800-4F6A-9C76-58A563F22E4F}"/>
            </c:ext>
          </c:extLst>
        </c:ser>
        <c:dLbls>
          <c:showLegendKey val="0"/>
          <c:showVal val="0"/>
          <c:showCatName val="0"/>
          <c:showSerName val="0"/>
          <c:showPercent val="0"/>
          <c:showBubbleSize val="0"/>
        </c:dLbls>
        <c:marker val="1"/>
        <c:smooth val="0"/>
        <c:axId val="967637199"/>
        <c:axId val="967639119"/>
      </c:lineChart>
      <c:catAx>
        <c:axId val="967637199"/>
        <c:scaling>
          <c:orientation val="minMax"/>
        </c:scaling>
        <c:delete val="1"/>
        <c:axPos val="b"/>
        <c:numFmt formatCode="General" sourceLinked="1"/>
        <c:majorTickMark val="none"/>
        <c:minorTickMark val="none"/>
        <c:tickLblPos val="nextTo"/>
        <c:crossAx val="967639119"/>
        <c:crosses val="autoZero"/>
        <c:auto val="1"/>
        <c:lblAlgn val="ctr"/>
        <c:lblOffset val="100"/>
        <c:noMultiLvlLbl val="0"/>
      </c:catAx>
      <c:valAx>
        <c:axId val="967639119"/>
        <c:scaling>
          <c:orientation val="minMax"/>
        </c:scaling>
        <c:delete val="1"/>
        <c:axPos val="l"/>
        <c:numFmt formatCode="General" sourceLinked="1"/>
        <c:majorTickMark val="none"/>
        <c:minorTickMark val="none"/>
        <c:tickLblPos val="nextTo"/>
        <c:crossAx val="96763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[18.xlsx]KPI!PivotTable7</c:name>
    <c:fmtId val="2"/>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129692832764506E-2"/>
          <c:y val="0.29042904290429045"/>
          <c:w val="0.84982935153583616"/>
          <c:h val="0.70957095709570961"/>
        </c:manualLayout>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D43-4759-83D3-579342D7467F}"/>
            </c:ext>
          </c:extLst>
        </c:ser>
        <c:dLbls>
          <c:showLegendKey val="0"/>
          <c:showVal val="0"/>
          <c:showCatName val="0"/>
          <c:showSerName val="0"/>
          <c:showPercent val="0"/>
          <c:showBubbleSize val="0"/>
        </c:dLbls>
        <c:marker val="1"/>
        <c:smooth val="0"/>
        <c:axId val="965293327"/>
        <c:axId val="965284207"/>
      </c:lineChart>
      <c:catAx>
        <c:axId val="965293327"/>
        <c:scaling>
          <c:orientation val="minMax"/>
        </c:scaling>
        <c:delete val="1"/>
        <c:axPos val="b"/>
        <c:numFmt formatCode="General" sourceLinked="1"/>
        <c:majorTickMark val="none"/>
        <c:minorTickMark val="none"/>
        <c:tickLblPos val="nextTo"/>
        <c:crossAx val="965284207"/>
        <c:crosses val="autoZero"/>
        <c:auto val="1"/>
        <c:lblAlgn val="ctr"/>
        <c:lblOffset val="100"/>
        <c:noMultiLvlLbl val="0"/>
      </c:catAx>
      <c:valAx>
        <c:axId val="965284207"/>
        <c:scaling>
          <c:orientation val="minMax"/>
        </c:scaling>
        <c:delete val="1"/>
        <c:axPos val="l"/>
        <c:numFmt formatCode="General" sourceLinked="1"/>
        <c:majorTickMark val="none"/>
        <c:minorTickMark val="none"/>
        <c:tickLblPos val="nextTo"/>
        <c:crossAx val="96529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[18.xlsx]KPI!PivotTable8</c:name>
    <c:fmtId val="4"/>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9E8-41C2-BDD8-9667296AE666}"/>
            </c:ext>
          </c:extLst>
        </c:ser>
        <c:dLbls>
          <c:showLegendKey val="0"/>
          <c:showVal val="0"/>
          <c:showCatName val="0"/>
          <c:showSerName val="0"/>
          <c:showPercent val="0"/>
          <c:showBubbleSize val="0"/>
        </c:dLbls>
        <c:marker val="1"/>
        <c:smooth val="0"/>
        <c:axId val="967643439"/>
        <c:axId val="967647279"/>
      </c:lineChart>
      <c:catAx>
        <c:axId val="967643439"/>
        <c:scaling>
          <c:orientation val="minMax"/>
        </c:scaling>
        <c:delete val="1"/>
        <c:axPos val="b"/>
        <c:numFmt formatCode="General" sourceLinked="1"/>
        <c:majorTickMark val="none"/>
        <c:minorTickMark val="none"/>
        <c:tickLblPos val="nextTo"/>
        <c:crossAx val="967647279"/>
        <c:crosses val="autoZero"/>
        <c:auto val="1"/>
        <c:lblAlgn val="ctr"/>
        <c:lblOffset val="100"/>
        <c:noMultiLvlLbl val="0"/>
      </c:catAx>
      <c:valAx>
        <c:axId val="967647279"/>
        <c:scaling>
          <c:orientation val="minMax"/>
        </c:scaling>
        <c:delete val="1"/>
        <c:axPos val="l"/>
        <c:numFmt formatCode="General" sourceLinked="1"/>
        <c:majorTickMark val="none"/>
        <c:minorTickMark val="none"/>
        <c:tickLblPos val="nextTo"/>
        <c:crossAx val="9676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[18.xlsx]KPI!PivotTable9</c:name>
    <c:fmtId val="4"/>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3B2-45B1-8C4F-1DE0F7132450}"/>
            </c:ext>
          </c:extLst>
        </c:ser>
        <c:dLbls>
          <c:showLegendKey val="0"/>
          <c:showVal val="0"/>
          <c:showCatName val="0"/>
          <c:showSerName val="0"/>
          <c:showPercent val="0"/>
          <c:showBubbleSize val="0"/>
        </c:dLbls>
        <c:marker val="1"/>
        <c:smooth val="0"/>
        <c:axId val="967632399"/>
        <c:axId val="967633359"/>
      </c:lineChart>
      <c:catAx>
        <c:axId val="967632399"/>
        <c:scaling>
          <c:orientation val="minMax"/>
        </c:scaling>
        <c:delete val="1"/>
        <c:axPos val="b"/>
        <c:numFmt formatCode="General" sourceLinked="1"/>
        <c:majorTickMark val="none"/>
        <c:minorTickMark val="none"/>
        <c:tickLblPos val="nextTo"/>
        <c:crossAx val="967633359"/>
        <c:crosses val="autoZero"/>
        <c:auto val="1"/>
        <c:lblAlgn val="ctr"/>
        <c:lblOffset val="100"/>
        <c:noMultiLvlLbl val="0"/>
      </c:catAx>
      <c:valAx>
        <c:axId val="967633359"/>
        <c:scaling>
          <c:orientation val="minMax"/>
        </c:scaling>
        <c:delete val="1"/>
        <c:axPos val="l"/>
        <c:numFmt formatCode="General" sourceLinked="1"/>
        <c:majorTickMark val="none"/>
        <c:minorTickMark val="none"/>
        <c:tickLblPos val="nextTo"/>
        <c:crossAx val="96763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[18.xlsx]KPI!PivotTable10</c:name>
    <c:fmtId val="6"/>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E65-4310-B477-54CB0C7450FD}"/>
            </c:ext>
          </c:extLst>
        </c:ser>
        <c:dLbls>
          <c:showLegendKey val="0"/>
          <c:showVal val="0"/>
          <c:showCatName val="0"/>
          <c:showSerName val="0"/>
          <c:showPercent val="0"/>
          <c:showBubbleSize val="0"/>
        </c:dLbls>
        <c:marker val="1"/>
        <c:smooth val="0"/>
        <c:axId val="1054218991"/>
        <c:axId val="1054220911"/>
      </c:lineChart>
      <c:catAx>
        <c:axId val="1054218991"/>
        <c:scaling>
          <c:orientation val="minMax"/>
        </c:scaling>
        <c:delete val="1"/>
        <c:axPos val="b"/>
        <c:numFmt formatCode="General" sourceLinked="1"/>
        <c:majorTickMark val="none"/>
        <c:minorTickMark val="none"/>
        <c:tickLblPos val="nextTo"/>
        <c:crossAx val="1054220911"/>
        <c:crosses val="autoZero"/>
        <c:auto val="1"/>
        <c:lblAlgn val="ctr"/>
        <c:lblOffset val="100"/>
        <c:noMultiLvlLbl val="0"/>
      </c:catAx>
      <c:valAx>
        <c:axId val="1054220911"/>
        <c:scaling>
          <c:orientation val="minMax"/>
        </c:scaling>
        <c:delete val="1"/>
        <c:axPos val="l"/>
        <c:numFmt formatCode="General" sourceLinked="1"/>
        <c:majorTickMark val="none"/>
        <c:minorTickMark val="none"/>
        <c:tickLblPos val="nextTo"/>
        <c:crossAx val="105421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[18.xlsx]KPI!PivotTable6</c:name>
    <c:fmtId val="5"/>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98479726379085E-2"/>
          <c:y val="0.37627102574839416"/>
          <c:w val="0.90103344601966018"/>
          <c:h val="0.4481358289023552"/>
        </c:manualLayout>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113-412E-B640-465CEE76246F}"/>
            </c:ext>
          </c:extLst>
        </c:ser>
        <c:dLbls>
          <c:showLegendKey val="0"/>
          <c:showVal val="0"/>
          <c:showCatName val="0"/>
          <c:showSerName val="0"/>
          <c:showPercent val="0"/>
          <c:showBubbleSize val="0"/>
        </c:dLbls>
        <c:marker val="1"/>
        <c:smooth val="0"/>
        <c:axId val="967637199"/>
        <c:axId val="967639119"/>
      </c:lineChart>
      <c:catAx>
        <c:axId val="967637199"/>
        <c:scaling>
          <c:orientation val="minMax"/>
        </c:scaling>
        <c:delete val="1"/>
        <c:axPos val="b"/>
        <c:numFmt formatCode="General" sourceLinked="1"/>
        <c:majorTickMark val="none"/>
        <c:minorTickMark val="none"/>
        <c:tickLblPos val="nextTo"/>
        <c:crossAx val="967639119"/>
        <c:crosses val="autoZero"/>
        <c:auto val="1"/>
        <c:lblAlgn val="ctr"/>
        <c:lblOffset val="100"/>
        <c:noMultiLvlLbl val="0"/>
      </c:catAx>
      <c:valAx>
        <c:axId val="967639119"/>
        <c:scaling>
          <c:orientation val="minMax"/>
        </c:scaling>
        <c:delete val="1"/>
        <c:axPos val="l"/>
        <c:numFmt formatCode="General" sourceLinked="1"/>
        <c:majorTickMark val="none"/>
        <c:minorTickMark val="none"/>
        <c:tickLblPos val="nextTo"/>
        <c:crossAx val="96763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[18.xlsx]KPI!PivotTable7</c:name>
    <c:fmtId val="7"/>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8363203906671"/>
          <c:y val="0.2124918048547989"/>
          <c:w val="0.84982935153583616"/>
          <c:h val="0.70957095709570961"/>
        </c:manualLayout>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0D2-48F1-A8E6-B9A4F9B36CD6}"/>
            </c:ext>
          </c:extLst>
        </c:ser>
        <c:dLbls>
          <c:showLegendKey val="0"/>
          <c:showVal val="0"/>
          <c:showCatName val="0"/>
          <c:showSerName val="0"/>
          <c:showPercent val="0"/>
          <c:showBubbleSize val="0"/>
        </c:dLbls>
        <c:marker val="1"/>
        <c:smooth val="0"/>
        <c:axId val="965293327"/>
        <c:axId val="965284207"/>
      </c:lineChart>
      <c:catAx>
        <c:axId val="965293327"/>
        <c:scaling>
          <c:orientation val="minMax"/>
        </c:scaling>
        <c:delete val="1"/>
        <c:axPos val="b"/>
        <c:numFmt formatCode="General" sourceLinked="1"/>
        <c:majorTickMark val="none"/>
        <c:minorTickMark val="none"/>
        <c:tickLblPos val="nextTo"/>
        <c:crossAx val="965284207"/>
        <c:crosses val="autoZero"/>
        <c:auto val="1"/>
        <c:lblAlgn val="ctr"/>
        <c:lblOffset val="100"/>
        <c:noMultiLvlLbl val="0"/>
      </c:catAx>
      <c:valAx>
        <c:axId val="965284207"/>
        <c:scaling>
          <c:orientation val="minMax"/>
        </c:scaling>
        <c:delete val="1"/>
        <c:axPos val="l"/>
        <c:numFmt formatCode="General" sourceLinked="1"/>
        <c:majorTickMark val="none"/>
        <c:minorTickMark val="none"/>
        <c:tickLblPos val="nextTo"/>
        <c:crossAx val="96529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[18.xlsx]KPI!PivotTable8</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7003722187122E-2"/>
          <c:y val="0.26613574230357784"/>
          <c:w val="0.91772986244044319"/>
          <c:h val="0.73098375792774695"/>
        </c:manualLayout>
      </c:layout>
      <c:lineChart>
        <c:grouping val="standard"/>
        <c:varyColors val="0"/>
        <c:ser>
          <c:idx val="0"/>
          <c:order val="0"/>
          <c:tx>
            <c:strRef>
              <c:f>KPI!$I$3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85C-4A46-BF3B-FA5DFFE60009}"/>
            </c:ext>
          </c:extLst>
        </c:ser>
        <c:dLbls>
          <c:showLegendKey val="0"/>
          <c:showVal val="0"/>
          <c:showCatName val="0"/>
          <c:showSerName val="0"/>
          <c:showPercent val="0"/>
          <c:showBubbleSize val="0"/>
        </c:dLbls>
        <c:marker val="1"/>
        <c:smooth val="0"/>
        <c:axId val="967643439"/>
        <c:axId val="967647279"/>
      </c:lineChart>
      <c:catAx>
        <c:axId val="967643439"/>
        <c:scaling>
          <c:orientation val="minMax"/>
        </c:scaling>
        <c:delete val="1"/>
        <c:axPos val="b"/>
        <c:numFmt formatCode="General" sourceLinked="1"/>
        <c:majorTickMark val="none"/>
        <c:minorTickMark val="none"/>
        <c:tickLblPos val="nextTo"/>
        <c:crossAx val="967647279"/>
        <c:crosses val="autoZero"/>
        <c:auto val="1"/>
        <c:lblAlgn val="ctr"/>
        <c:lblOffset val="100"/>
        <c:noMultiLvlLbl val="0"/>
      </c:catAx>
      <c:valAx>
        <c:axId val="967647279"/>
        <c:scaling>
          <c:orientation val="minMax"/>
        </c:scaling>
        <c:delete val="1"/>
        <c:axPos val="l"/>
        <c:numFmt formatCode="General" sourceLinked="1"/>
        <c:majorTickMark val="none"/>
        <c:minorTickMark val="none"/>
        <c:tickLblPos val="nextTo"/>
        <c:crossAx val="9676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[18.xlsx]KPI!PivotTable9</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784386617100371E-2"/>
          <c:y val="0.16193434548020744"/>
          <c:w val="0.91821561338289959"/>
          <c:h val="0.72595726149503359"/>
        </c:manualLayout>
      </c:layout>
      <c:lineChart>
        <c:grouping val="standard"/>
        <c:varyColors val="0"/>
        <c:ser>
          <c:idx val="0"/>
          <c:order val="0"/>
          <c:tx>
            <c:strRef>
              <c:f>KPI!$N$3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252-4AF3-89D8-2CAD9BF52A24}"/>
            </c:ext>
          </c:extLst>
        </c:ser>
        <c:dLbls>
          <c:showLegendKey val="0"/>
          <c:showVal val="0"/>
          <c:showCatName val="0"/>
          <c:showSerName val="0"/>
          <c:showPercent val="0"/>
          <c:showBubbleSize val="0"/>
        </c:dLbls>
        <c:marker val="1"/>
        <c:smooth val="0"/>
        <c:axId val="967632399"/>
        <c:axId val="967633359"/>
      </c:lineChart>
      <c:catAx>
        <c:axId val="967632399"/>
        <c:scaling>
          <c:orientation val="minMax"/>
        </c:scaling>
        <c:delete val="1"/>
        <c:axPos val="b"/>
        <c:numFmt formatCode="General" sourceLinked="1"/>
        <c:majorTickMark val="none"/>
        <c:minorTickMark val="none"/>
        <c:tickLblPos val="nextTo"/>
        <c:crossAx val="967633359"/>
        <c:crosses val="autoZero"/>
        <c:auto val="1"/>
        <c:lblAlgn val="ctr"/>
        <c:lblOffset val="100"/>
        <c:noMultiLvlLbl val="0"/>
      </c:catAx>
      <c:valAx>
        <c:axId val="967633359"/>
        <c:scaling>
          <c:orientation val="minMax"/>
        </c:scaling>
        <c:delete val="1"/>
        <c:axPos val="l"/>
        <c:numFmt formatCode="General" sourceLinked="1"/>
        <c:majorTickMark val="none"/>
        <c:minorTickMark val="none"/>
        <c:tickLblPos val="nextTo"/>
        <c:crossAx val="96763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[18.xlsx]KPI!PivotTable10</c:name>
    <c:fmtId val="11"/>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14341369593835E-2"/>
          <c:y val="0.50425931273462321"/>
          <c:w val="0.86777131726081236"/>
          <c:h val="0.49574068726537684"/>
        </c:manualLayout>
      </c:layout>
      <c:lineChart>
        <c:grouping val="standard"/>
        <c:varyColors val="0"/>
        <c:ser>
          <c:idx val="0"/>
          <c:order val="0"/>
          <c:tx>
            <c:strRef>
              <c:f>KPI!$R$3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D3-43F4-96AB-22825C6A2B42}"/>
            </c:ext>
          </c:extLst>
        </c:ser>
        <c:dLbls>
          <c:showLegendKey val="0"/>
          <c:showVal val="0"/>
          <c:showCatName val="0"/>
          <c:showSerName val="0"/>
          <c:showPercent val="0"/>
          <c:showBubbleSize val="0"/>
        </c:dLbls>
        <c:marker val="1"/>
        <c:smooth val="0"/>
        <c:axId val="1054218991"/>
        <c:axId val="1054220911"/>
      </c:lineChart>
      <c:catAx>
        <c:axId val="1054218991"/>
        <c:scaling>
          <c:orientation val="minMax"/>
        </c:scaling>
        <c:delete val="1"/>
        <c:axPos val="b"/>
        <c:numFmt formatCode="General" sourceLinked="1"/>
        <c:majorTickMark val="none"/>
        <c:minorTickMark val="none"/>
        <c:tickLblPos val="nextTo"/>
        <c:crossAx val="1054220911"/>
        <c:crosses val="autoZero"/>
        <c:auto val="1"/>
        <c:lblAlgn val="ctr"/>
        <c:lblOffset val="100"/>
        <c:noMultiLvlLbl val="0"/>
      </c:catAx>
      <c:valAx>
        <c:axId val="1054220911"/>
        <c:scaling>
          <c:orientation val="minMax"/>
        </c:scaling>
        <c:delete val="1"/>
        <c:axPos val="l"/>
        <c:numFmt formatCode="General" sourceLinked="1"/>
        <c:majorTickMark val="none"/>
        <c:minorTickMark val="none"/>
        <c:tickLblPos val="nextTo"/>
        <c:crossAx val="105421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[18.xlsx]Combo Chart!PivotTable1</c:name>
    <c:fmtId val="1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08114610673666"/>
          <c:y val="5.0925925925925923E-2"/>
          <c:w val="0.6486657917760279"/>
          <c:h val="0.81808654126567515"/>
        </c:manualLayout>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3-CF22-4AFA-9180-DDD7D3662490}"/>
            </c:ext>
          </c:extLst>
        </c:ser>
        <c:dLbls>
          <c:showLegendKey val="0"/>
          <c:showVal val="0"/>
          <c:showCatName val="0"/>
          <c:showSerName val="0"/>
          <c:showPercent val="0"/>
          <c:showBubbleSize val="0"/>
        </c:dLbls>
        <c:axId val="1857366751"/>
        <c:axId val="1857361951"/>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5-CF22-4AFA-9180-DDD7D3662490}"/>
            </c:ext>
          </c:extLst>
        </c:ser>
        <c:dLbls>
          <c:showLegendKey val="0"/>
          <c:showVal val="0"/>
          <c:showCatName val="0"/>
          <c:showSerName val="0"/>
          <c:showPercent val="0"/>
          <c:showBubbleSize val="0"/>
        </c:dLbls>
        <c:gapWidth val="219"/>
        <c:overlap val="-27"/>
        <c:axId val="1857365791"/>
        <c:axId val="1857363871"/>
      </c:barChart>
      <c:catAx>
        <c:axId val="18573657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3871"/>
        <c:crosses val="autoZero"/>
        <c:auto val="1"/>
        <c:lblAlgn val="ctr"/>
        <c:lblOffset val="100"/>
        <c:noMultiLvlLbl val="0"/>
      </c:catAx>
      <c:valAx>
        <c:axId val="1857363871"/>
        <c:scaling>
          <c:orientation val="minMax"/>
        </c:scaling>
        <c:delete val="0"/>
        <c:axPos val="l"/>
        <c:title>
          <c:tx>
            <c:rich>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SALES</a:t>
                </a:r>
              </a:p>
            </c:rich>
          </c:tx>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5791"/>
        <c:crosses val="autoZero"/>
        <c:crossBetween val="between"/>
      </c:valAx>
      <c:valAx>
        <c:axId val="1857361951"/>
        <c:scaling>
          <c:orientation val="minMax"/>
        </c:scaling>
        <c:delete val="0"/>
        <c:axPos val="r"/>
        <c:title>
          <c:tx>
            <c:rich>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PROFIT</a:t>
                </a:r>
              </a:p>
            </c:rich>
          </c:tx>
          <c:layout>
            <c:manualLayout>
              <c:xMode val="edge"/>
              <c:yMode val="edge"/>
              <c:x val="0.9532029746281715"/>
              <c:y val="0.37912438028579759"/>
            </c:manualLayout>
          </c:layout>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6751"/>
        <c:crosses val="max"/>
        <c:crossBetween val="between"/>
      </c:valAx>
      <c:catAx>
        <c:axId val="1857366751"/>
        <c:scaling>
          <c:orientation val="minMax"/>
        </c:scaling>
        <c:delete val="1"/>
        <c:axPos val="b"/>
        <c:numFmt formatCode="General" sourceLinked="1"/>
        <c:majorTickMark val="none"/>
        <c:minorTickMark val="none"/>
        <c:tickLblPos val="nextTo"/>
        <c:crossAx val="1857361951"/>
        <c:crosses val="autoZero"/>
        <c:auto val="1"/>
        <c:lblAlgn val="ctr"/>
        <c:lblOffset val="100"/>
        <c:noMultiLvlLbl val="0"/>
      </c:catAx>
      <c:spPr>
        <a:noFill/>
        <a:ln>
          <a:noFill/>
        </a:ln>
        <a:effectLst/>
      </c:spPr>
    </c:plotArea>
    <c:legend>
      <c:legendPos val="r"/>
      <c:layout>
        <c:manualLayout>
          <c:xMode val="edge"/>
          <c:yMode val="edge"/>
          <c:x val="0.15593919510061244"/>
          <c:y val="4.2244823563721223E-2"/>
          <c:w val="0.1773941382327209"/>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[18.xlsx]PIE CHART!PivotTable3</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393669887798511E-2"/>
          <c:y val="0.23148148148148148"/>
          <c:w val="0.81956583005654671"/>
          <c:h val="0.75690871974336538"/>
        </c:manualLayout>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4FE-4DE5-AC40-8593A868B6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4FE-4DE5-AC40-8593A868B6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4FE-4DE5-AC40-8593A868B6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E-E4FE-4DE5-AC40-8593A868B6DF}"/>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3.0032232369888352E-2"/>
          <c:y val="4.9478346456692912E-2"/>
          <c:w val="0.86971033496245087"/>
          <c:h val="3.99321959755030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[18.xlsx]TOP 5!PivotTable5</c:name>
    <c:fmtId val="5"/>
  </c:pivotSource>
  <c:chart>
    <c:autoTitleDeleted val="1"/>
    <c:pivotFmts>
      <c:pivotFmt>
        <c:idx val="0"/>
        <c:spPr>
          <a:noFill/>
          <a:ln w="9525" cap="flat" cmpd="sng" algn="ctr">
            <a:solidFill>
              <a:schemeClr val="accent4"/>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1">
                <a:satMod val="175000"/>
                <a:alpha val="25000"/>
              </a:schemeClr>
            </a:glow>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4"/>
            </a:solidFill>
            <a:miter lim="800000"/>
          </a:ln>
          <a:effectLst>
            <a:glow rad="63500">
              <a:schemeClr val="accent1">
                <a:satMod val="175000"/>
                <a:alpha val="25000"/>
              </a:schemeClr>
            </a:glow>
          </a:effectLst>
        </c:spPr>
      </c:pivotFmt>
      <c:pivotFmt>
        <c:idx val="4"/>
        <c:spPr>
          <a:noFill/>
          <a:ln w="9525" cap="flat" cmpd="sng" algn="ctr">
            <a:solidFill>
              <a:schemeClr val="accent4"/>
            </a:solidFill>
            <a:miter lim="800000"/>
          </a:ln>
          <a:effectLst>
            <a:glow rad="63500">
              <a:schemeClr val="accent1">
                <a:satMod val="175000"/>
                <a:alpha val="25000"/>
              </a:schemeClr>
            </a:glow>
          </a:effectLst>
        </c:spPr>
      </c:pivotFmt>
      <c:pivotFmt>
        <c:idx val="5"/>
        <c:spPr>
          <a:noFill/>
          <a:ln w="9525" cap="flat" cmpd="sng" algn="ctr">
            <a:solidFill>
              <a:schemeClr val="accent4"/>
            </a:solidFill>
            <a:miter lim="800000"/>
          </a:ln>
          <a:effectLst>
            <a:glow rad="63500">
              <a:schemeClr val="accent1">
                <a:satMod val="175000"/>
                <a:alpha val="25000"/>
              </a:schemeClr>
            </a:glow>
          </a:effectLst>
        </c:spPr>
      </c:pivotFmt>
      <c:pivotFmt>
        <c:idx val="6"/>
        <c:spPr>
          <a:noFill/>
          <a:ln w="9525" cap="flat" cmpd="sng" algn="ctr">
            <a:solidFill>
              <a:schemeClr val="accent4"/>
            </a:solidFill>
            <a:miter lim="800000"/>
          </a:ln>
          <a:effectLst>
            <a:glow rad="63500">
              <a:schemeClr val="accent1">
                <a:satMod val="175000"/>
                <a:alpha val="25000"/>
              </a:schemeClr>
            </a:glow>
          </a:effectLst>
        </c:spPr>
      </c:pivotFmt>
      <c:pivotFmt>
        <c:idx val="7"/>
        <c:spPr>
          <a:noFill/>
          <a:ln w="9525" cap="flat" cmpd="sng" algn="ctr">
            <a:solidFill>
              <a:schemeClr val="accent4"/>
            </a:solidFill>
            <a:miter lim="800000"/>
          </a:ln>
          <a:effectLst>
            <a:glow rad="63500">
              <a:schemeClr val="accent1">
                <a:satMod val="175000"/>
                <a:alpha val="25000"/>
              </a:schemeClr>
            </a:glow>
          </a:effectLst>
        </c:spPr>
      </c:pivotFmt>
    </c:pivotFmts>
    <c:plotArea>
      <c:layout/>
      <c:barChart>
        <c:barDir val="bar"/>
        <c:grouping val="clustered"/>
        <c:varyColors val="0"/>
        <c:ser>
          <c:idx val="0"/>
          <c:order val="0"/>
          <c:tx>
            <c:strRef>
              <c:f>'TOP 5'!$B$3</c:f>
              <c:strCache>
                <c:ptCount val="1"/>
                <c:pt idx="0">
                  <c:v>Total</c:v>
                </c:pt>
              </c:strCache>
            </c:strRef>
          </c:tx>
          <c:spPr>
            <a:noFill/>
            <a:ln w="9525" cap="flat" cmpd="sng" algn="ctr">
              <a:solidFill>
                <a:schemeClr val="accent4"/>
              </a:solidFill>
              <a:miter lim="800000"/>
            </a:ln>
            <a:effectLst>
              <a:glow rad="63500">
                <a:schemeClr val="accent1">
                  <a:satMod val="175000"/>
                  <a:alpha val="25000"/>
                </a:schemeClr>
              </a:glow>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11D-4FB2-A9CC-DBD6B37827A5}"/>
            </c:ext>
          </c:extLst>
        </c:ser>
        <c:dLbls>
          <c:dLblPos val="outEnd"/>
          <c:showLegendKey val="0"/>
          <c:showVal val="1"/>
          <c:showCatName val="0"/>
          <c:showSerName val="0"/>
          <c:showPercent val="0"/>
          <c:showBubbleSize val="0"/>
        </c:dLbls>
        <c:gapWidth val="85"/>
        <c:overlap val="-50"/>
        <c:axId val="1051658911"/>
        <c:axId val="1051664671"/>
      </c:barChart>
      <c:catAx>
        <c:axId val="1051658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1664671"/>
        <c:crosses val="autoZero"/>
        <c:auto val="1"/>
        <c:lblAlgn val="ctr"/>
        <c:lblOffset val="100"/>
        <c:noMultiLvlLbl val="0"/>
      </c:catAx>
      <c:valAx>
        <c:axId val="1051664671"/>
        <c:scaling>
          <c:orientation val="minMax"/>
        </c:scaling>
        <c:delete val="1"/>
        <c:axPos val="b"/>
        <c:numFmt formatCode="General" sourceLinked="1"/>
        <c:majorTickMark val="none"/>
        <c:minorTickMark val="none"/>
        <c:tickLblPos val="nextTo"/>
        <c:crossAx val="1051658911"/>
        <c:crosses val="autoZero"/>
        <c:crossBetween val="between"/>
      </c:valAx>
      <c:spPr>
        <a:noFill/>
        <a:ln w="6350" cmpd="sng">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3540652-44F4-4771-8F89-31A01C7DB048}">
          <cx:tx>
            <cx:txData>
              <cx:f>_xlchart.v1.1</cx:f>
              <cx:v>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1710F544-88D6-4D6E-8F8E-A6162B80B4CD}">
          <cx:tx>
            <cx:txData>
              <cx:f>_xlchart.v5.5</cx:f>
              <cx:v>SALES</cx:v>
            </cx:txData>
          </cx:tx>
          <cx:dataId val="0"/>
          <cx:layoutPr>
            <cx:geography cultureLanguage="en-US" cultureRegion="IN" attribution="Powered by Bing">
              <cx:geoCache provider="{E9337A44-BEBE-4D9F-B70C-5C5E7DAFC167}">
                <cx:binary>1H1pc9y4ku1fcfjzoxoACRC8cXsiGiRrkVSSLNmS5S+MshYS3ACS4PrrJ2VJbom3PNZEa15EsTui
FxaqkjjMzJMHCfjfN8O/bvK7bf1hKPKy+dfN8OfHxBj9rz/+aG6Su2LbHBTyplaNujcHN6r4Q93f
y5u7P27rbS/L+A+CsPPHTbKtzd3w8b/+Dd8W36ljdbM1UpWf2rt6PL9r2tw0/8O9nbc+bG8LWQay
MbW8MfjPj/42l/eqLuX244e70kgzfh713Z8fX33u44c/5t/2H7/8IQfjTHsLY233gFCHMQ976MeF
P37IVRk/3bYw9g4YdomLHez9uJ5/+2RbwPi32fTDou3tbX3XNPBYP/75euyrZ4Bbf338cKPa0jzM
XgwT+efHL6U0d7cfLszW3DUfP8hG+Y8f8NXDg3y5+PHkf7ye///69+x/wFzM/s8LiOYT97tb/4mQ
ylW9vVXPc/QO+PADz+OUIofsxgfRA+q43Gb2848+AfMGU34By8+Rc1BO9xKU4C7f9tv67nl+3gEU
7wAh7jJi00ef8F47jUsPHMaZY2P+eJ8+//YjNm+xaDc2f4+cYROEe4nNhWpN8sHf1iqX5XuGNfvA
Q7bnEIwf3Qa842VY4+iAew7iGOLbj4u9Rujtdu3GaT5+htaFv5do/ZVvv2+L94SJHLiMOYShp+wz
h4kdcAfZNkHkp6M9Zr5HR3qDQbvx+TlwBsxfx3sJzMldt719T1y8A5syx6E2epx3/tp9MGYHjFKb
u5w/s4aXuPzent2wPI+boXJyuZeoPFO3D+r+g6/ytvj+rswNmAGCzI9t5zU4rnuAMCMes5+yD9x/
Cc7/1qzdUO3+lhlwwZ7GuVpO6l3TkXNAPJsQjp1Hf3JfQwZp6ADiIPUYZbv86a/fG7QbpZ8DZ8D8
9W0vPeo0ke/IrR104GCIYo7n7iYJkJ2QZ1NOnkgC0LyXjvQ7a3ZD8jhqhsfpai/xOLnrP6y2hW4S
+Z782rEPGKcMw9zvBMbFB9QF+u090wbyGpg3m7UbodnwGVQn+wnVX3W2LZtt8zxT71AFOcChPY5s
/FQFzUiCRw4c2wMHo48cAc2qoLdYtBugv0fOsPnrfC/d6OyuLJsx77bvKu1AeOMeKDtPs48Qfp10
gCdwm3PPhSD34wL8Xoa3t1q1G6PXo2c4nf21lzj5qizvboy8ac3zVP1zN3IeghnF1H4OdnOYIAvZ
HKgDmfnPG63ZDc+rwTN0/M97ic4Xs03eDxYbSiBiP2SZpxwEOealgvCDsrmcEMJm2sHv7NgNyOOo
GRJf9hOJBaig8j3rUcIPqEcpJvZMaeOQY7hrO4TbP5nCyxj2Bkt2w/Fz4AyRxX4KBKf1XazK9/MO
YGiezUHjtNlj7pjhggk6gLyPsQ3R7CUgvzdkNx7P42ZwnO5nwl/eqTp+VzGAHDAHkoTjPemdsyTC
7QPHcWwXJM+dfvIGg3bj8nPgDJjlfmb49e02ec8K0zkAEQa55HnxbEaRMXZAR/NsF5Z3XvvJbw3Z
DcfTsBkY62AvE/pGNs3D31rL58n553TLBjpFYPGGPy/dzCIXh/VOyggA8rTgNsvubzRqNzyvBs9A
2lzsJ0jbesy35e07IgTCJiUurK29ZlwuAzkGg47mPYlosFjwMrVs3mDJL2D5OXKOyX46zjqH1TQl
37HWh1oSQxBzYCH6Z634kg2D12AH2AD96VavsXmLRbux+XvkDJv1fjKxY9XKRm7fVV1GBx6HvM9A
MXu8XjuOh0EIwFCq8CfwnNfgvMmk3ei8GDqD53hPCUB5+87geAfQW+O5oFXuBIezA6jtOWLeU505
A2f9e4N2Q/Nz4AyY9cle5pmru8Z8uJRAm99VJLM5EGdCYRntaYV5tjIDjQIM267tob8bCV4mnTeb
tRuk2fAZVFf7ue75f4CSewDFv4ceejZ+XJD6X6YfF1AEHZM7z11SM6nsLRbtBujvkTNsLvczvp0n
0C33Yd28L2UDDZMRTjz6tOLszeqchwUbDK0CD0ucP64ZdXurVbsxej16htP5ei/D3Vr12+cs/c+L
HoccINdh1HV2+49nHzxkH4bR0/1Z0fM7a3bj8jhqhsd6P/3mRNXQqBZsM2XeExcXZBlmQx+avZMc
QM6BTsKHzoG/md3L7PNWq3bj83r0DKeT/Sx9jt57kZODwOy45GGV7MeFX2cej4PCg4C/PbeCAn94
idDv7dmNzfO4GSpHF3sZzY5gStqbbHyem38e0aBv/UEjINBn+xoQToFPA1jgV48uNePTbzHlF5D8
fIg5KNd7Ccrnu+Fd2wEwhCqbOyD67/YUWFCDTk5wpCemDcC99JTfmrMbladhM0g+f91LSB7bht89
yzjQiMFAvHHdR5eY1TgPWYbYCNYO2MxZ3mrPbmhej54hdLGf+eWhN+jwrm7u3jGWPYhrUGB61H7y
nNlSswuLBKBXw0ajJ5IwQ+ltNu3G6OXYGUInh3vpQ5utLO+eQ8s/TzQOPbBhfxS0Qj+VLjPnYd4B
weBcwK935pvfmrMbl6dhM0g24X5CIqFvpnlf5swAFg9Dg9nTguaclzkH2IOmAKDOz+/C45aBzVts
+QUmfw+d47Kfmtpm2zTbm6Rt7ox5z8UCcgA7BmGx2X1qyphhA2oAQxS2dfAZWX6zPb/A5/XjzDH6
a0995yaR8fY9ezegbxOw8UDzfIxY/8mgAThQrB9064drJgZs5O8t+gVAP0fOsdlPkeYz9G3Cjta7
d0w3NoUdT0CQoa55nPw5OA9xz4Ytu79ofX6TSbvReTF0Bs/nPQ1v0Dyg2lo+J4B/TgZgtcBmLvQz
O7uZ2kPLs+vCXtxnIfQ/XOf3Fu0G56Fz4PFZZths9nNT7snd93rbZNv3w+ahjxa2qT+0bD7WnzMW
7XkHsEj6UHzubkd/i0W7sfl75Aybkz2la6o077pA7cCONGhvxh70n/24Zss3GEHTjQMrPOxhL9tL
UWDze1N2Y/Jz4AySzee9ZAEPZdrmbpA379icZoMsQMBfsPPkMP+BCjvAiENlyoHAvUTlbdbsBubl
2Bk2J5u9xeZa1dnzHP3zNAPLNdDlRJyHjc+7/AXOF4AONQQ7pJ5qzlmaeZjj31n0a3QeR86x2U+N
80o2N6ps5PvSZwarNdSGTeuP10yA9mC/BiyFQlvnT/BeOs+bTNqNzouhM3iu9pNAP65A/R8c/wCH
otjQVvtz//pMtHGhXY3D9nXGnkLf3IF+rPa9xa7dQM2fa4bWib+Xge40y6E7+l3PfwCcuA1LNU+9
T/Mtah6s8kAGQuhZufaeg+yjmPMWi3Yj9PfIGTanR3uJzeVdXQBXep6ed8hBDrQMUAJ/zWiBC1sN
GGEeA2bw46LPP/qIyRss2Q3Jz4EzRC73k7JdbWFXdBmbd912A/0CsKcG2tV+sZLzY9sN7AR5LlBn
xO1tNu2G5+XYGUJX+ymtXY0KDliLn1/fd/AZ4G0glxH2ix3RUH7CrigM56qgJ+7w/NuPrvMGg36B
zfOTzIHZD9Z28z+e9PZInh7RefXJ/+1Rdx4kE/Ad4M2vGRsoA9DBAYvTz91RMzYwO3nu1/bsBmc2
/NUj/H861u7XR979PBsw2Jpt+ONQwRen3v3Pd388Lhx2OBv6VCrudKfHuVvfwsGDNixIv0Dw4Ute
FZmv+gFejLjbNubPj9aPljUPNoRij7mguTmgHPTQIwy3MILTiWDhx4XClXgctsV9/FA+MDr4VXbg
gIMSl8DpRrDHxwNiCLrawy0CyqtNKXT7PJztBru22M/THM9UPsL2yZ+z8fTfH8q2OFOyNM2fH2El
CvQm/fjBB2sphg3bsC/Ve9j8hUDYIMBd9M32HCLOw+f/HzKW1VVKoXVfkfqqsxxXNPl4wweSn0zY
qsLEwo0YCpWduz3fNI3uvrIurS60si4qVDeH7cgSUXF32jiqtdZjZLNo2ak0OWvLytq2rquExxSq
Vg6P3ERQSuLmrHTpaH9yHJmRQlhljt31hGtOTjxnQupLk1ekTYWVTcpe6sxoveG6Rm7qo66fhkFk
XmcKR0RRljqLaYqR2wnd13X1JeeloYNwyyLHh4k3MCIqEnkmdBPkNIskd4g+NE4scyLSMgMdTgxk
HL1QFumED101kktnjJsqE5PCivrGiQa+5MQd6bqViqJIZKN008/RaFltJ7CbdVWQKKq2aRnx25il
sRtMpBmaKqwThTrm88aV6GKY6lQHBkxoltmgyBF0bE2N3zIvOYpSPHV+b1zaLDqUpl04qXTkAVfp
qoiVvh7g6MlC5KVtVqk18LBHnF6PHXUEt+NkBfs5LuI81wBWm24qUqpVSvrLVEl7mZo+Fbjw4lXW
x8kkqiJOruQg+zgcO7l2+bBRTn2U9G171cRF6bd5c2YXQxKLsvO06GJ2Y4aoF3XbX08pbXxSeX42
2Ot4yC6HzpRi9HB6yLnzHc7JrEM7ytqLibeNKCerWLYwpZZdKkFd3S8bN3EXnJRLUEHPu0lespzc
w9F75mhqVC+8LD6Zksr1i9Zcq6I5LDpVrjIjdeBKOximgohm1OxIa4QXdTWdJXGhREayS40sGbS1
pcKs6O6YLNmmYFN01nuKiQYNlvDaNhKNHQXZ2GZLp3OwGKbulKQ2C7quG/wYR7nv9F1yHLV5veGm
J6ELCx1rV0m5KIeJitaKE39qKv5dtqRbFh2V33lSDYdDPY6hrqh1HuvREWUa30V2pE6pZS6okcNF
WYz5EulCilJquSozxkQrERO2GqklStouDKfOGuJCsqhr4i3igjo+TSxv2bH+TtGsWJvEqCCC2CGy
uJWlHw3yu7Id5Xe0LMI4rmPhoaIJlLIL0ZRm9OlkMUFRl4fYaqTgZPiMaYlEnWeXVh6tp6nsRdHo
SlBjXdExQsLOhvQwqajnW9qR93ZL62/t5PopNiLNeicTTVcxR7Qjyo6LLmuPGDPg8W3Nq8B2Jute
GVbaouMcU6FcjuKgTrtp9MdisFYkQ+35iLvevcidTJ8xRIpSVFEtTzQnbGErycPIjdzGx3mbfm5Y
YXyD8BQvZarIYdnGdeGPtoFfgxcrm0TUm5s2r2wfRV13lvYZ9rsOXovY63Is+DCMt5WGoBrGrjMe
tkaWK2L6sfeWBl6twbdGhga/AmszoZre3OOq6qWI+0gv2NC2yf2YNh74Wu9Vk3BQpfsTwmlz3VB4
W4hInGRa4K5AR0npFctecu0nlUWWiCh4sqxfu2PKlm6iIEoMPfEViq2Q2l0rbD3FAunKDiNvypdV
HElB+PR1AGHt0pV6OMlTawsudUUmiUSZZyosKnNorMo5SRHJgjon6VFpyduo4XUgiZaXRZ3mSjBN
5YbUY4dF0U52MOECn1VF9KXKScaFBwLfsXZydYg9s4ANJt1x10p9Dg0N1kXmNO6WFFQGceZV/lR4
dSraOAE37gdCwkiVw2LMR7Rh0ahCE5kmiI0xJ3mTqBC+p1woC43L+sFrMydin4qpsxdRRYfQqvJk
6ebdWZ44MpRjs+oxSoiIzPSQSyYuxoiVn3p7vC5bRVdOV3g3NWk+uYOT9KLJ7G5lc/OVjWkhJEJW
SOxu7eSYB1mLbVsYrM19pBwnTC1jHY0tTRa8a3FQoskLtRqkGGMeLyIHQzzg44nseXY6WajbjNJL
RTm2biDLgYihScG1XNKGxiHxMvGcQaCecN9L01ZoXC9HK64hBpuN10LUmuxxFB5sEPWRGcq1yRwq
WF9TEeP+vOUTERlXWaicIhPwbN6qGoalNVbeukZd5Cs8IOEyr7gZtepCZNnGb7FlBbrJqiAtVB4J
j5PmsydTL7B5NgaVk3tBY6q1Z3mxqC19P1Tul0K6Kpy8vl2gRku/H73JtxxHhUk5JIu2LYZDK6tu
u2za5CZqj/CQ52LqaeXnxC1PCTCTYzIAsCUa00UvDVpPlLKVRV1PVLrMRFeW0udxlguLwzO3WZoL
UmQQ7yr2bZrQKEru4jDJzDeisuyI6igSeCxzEdn9KPSY4mN4B5plI53E77PsvmW5txj09C3W8K3Z
5EEsS0cabSKFIyK6FEJ/5sXfC417H+WmPosyEvlJh5uT3uEdJHeiBUPxtcL0XnvVnWNkvsgpEIZu
cK6Kuk38Imuqy5zDV021UwvdDua+bh3ip02aBQ4EUeE2fXKmaJ5+8ojSa8TJdNxlBqbBzb61RYQC
CKYKorbsrvioIGEY+0JKVvpdPLQiHTjEdSbz76Q0xC/IqNatU7BF2rmjX3pWuWjSqTgmmPShGSfH
7+zxe5NEo+gIc0XvgQ19kmUh8ip+2SAynWV2o2BCJ48ykbjtUMKEaTC/M1l6DW6fmY3pS/65cimM
tdF4UbfRmuVD71u5F39qm7w/oyZKr92UXVDGejgMMj5xiGpWdstj2x+SVIe0iWCiE5k4Xzya9f5A
WS1Gw0Nnihjxq8aNAemuH4OpKkYhWedhP1bklpZDSYMRcBZEY3Xa4cms0DS4K3eg/FufNei6RcNN
qiNzOiHbSsOuS7pVqo19SgvWhXhKhxIiqzadoMnoe6TzEhFRCm8EKs4r7tHzfkQN8iFqWkAxiCY+
dZr8vqmh4/fBUWPAFDrklRjdmi21xhRcpmRGrerGm1q/JZDmx9i+0HJsfdegY9gOlH5tmIe+l3F1
mPdJNAWpSmK/iu3bnDX0omSS3OA4tQp/gm7uTFiyHda6V3UlZJakbTDQcbhBOc8DrdrmYurrah1B
8Nx0iZUvvZKdTaw8ipRr3KCDdDCssDWl8Dqzzr2NYrfwE9K4p56h8orq2tngVtKgLvo8pNLWvlZ6
yoO6cotQGVud17ZTS3+EqTgZMsITgSJFhWt0GwdTzU0RdEMznpZc5ssY1+kicnuzwC4moQa7lqZm
1jKlaVQsKzeXVxDNsitIce3XvB/QRZaaaIVSV64R7YHxRhU7rMrOSoW0migTI+vzy5jIdDzqrLEQ
3pTUh55FwCES1Gehlrl3SKq685NiwJkYnFIHrItROKGm/mSmwVwhPrW3VPfdijfKO1Jpak6dOKm/
KJvWGfifSk1gVyzICppoAexquvRqU6gUyoem/xxjiLA+1EmtF0yetplwcj12oUzBH4487hRFyKOc
fekjPrGvcWbJKej4AJmVt44HjlgPRow1G+LQyRx2wuwsue7cnllAVtqLfCpHHDRJaW3ycpDXUUHL
RR3xwgmKacjXbVuiIOVpzIXjZBYXTdEXVygaok8dfHQ1FBBe68K76Avgxk1Ztd/LolSBlbjpgpkp
PqpLoKR52VVGmKIrPuOkT4QNnQHLnhfZcaqaajEWJglUXOW+tqa8EbTWdNHjsv+UO7SuAzpFhUg7
mYVditvjopxa4ZC0XLXuEJ8RbUfjOXfTWp0OcTLQwIsHVLHMfzg0HMhCoRNvbLhoW0J0cwt0U/I2
Fplb9c6FMjHLGghjo+Ju3axSLyk80adjNx3lg2P5rElxmE+6rAO7SSCODjwfgDoxe2USRq8Il0Ub
TH2s3VWdgS9+B7E2CpCVRvGx7DpZCXiF6zQkPO4DRtpO+5nl9hB9TK2OO2PpVdt4+HyoDNQCuLKW
E2VJ0JnROqz6Wq9reCeD1tjyWKdU+hFp3fuiVs4NKjNnErWsTbocCv25ybxIXsMxJ61fOF6/MeCP
gjfTRAPWcH6nuI5XrC2AgmOTWH4la/dySnsUSgbROfSaPFs0pJm2CIj1UT9qKnKoj5Wr0VLB1x5O
pDKf4IQQ/TUZnOK87zE9nLTsfVI4OqAJtrXASWGHcdYYoVAE7KDKmuWQddiv61SdOE5VBDbY+KUB
FhmaYfD8qcRpGEOuA3JejeFAahO2ubu2dNkFCgr3cxNLb1FniGypMzirIqu1iDKITLnSXLhSJUsZ
211QK8qPbVkwgLdJ+u+5Z3XLnDin9pB4t6isTzuwRNQGEV8TMq4qnFdApdr4OIOSdhDYc/oQ3ptq
ob2BhtWYQX0DLyUSOJVJ2EdFEno5pPFosLJvDXB6oTy3WFkysgOrh0xS9qzkgsMfQeFbyBp9J7Xt
hYqcQpSea50aexrPdZ+s2iHLN0PWlj6NS7sGBm7lYT4myZ3WzNlEkZQQaKt4FSkLfLeBwN/q1B/z
JPenOi/COjMdJJ1+/JQY5J10Q5yFaSnZKmOShiRHEDAbpQ4lwmecF51ommZQfqvjbeOWaVCq0WRA
7Cp+kllV7Q8FykKcR45Ic8++jj3sCrtvysIvZFJcW7q5rmw3E0nHlw4dMBJKd7dogMTKJZrWY1Hn
MH9tK0VHTSuGMs79MbNBfXBjFrAp38IqbRJ2gJYg5fBVcygiYh6MU3VbpvnXJu0e3rcWqbA1ZabE
YNsh44iIXHrRYSobus2aIRJFjJgPnBkj3yqHNA9rAjkvdobqWLG0hLelcZcYZa5Pakce53GcnYH+
gFDQOkPLw06j7qQxwLdT1JGgepB/Bt7otVdVeTj13bSKU47u+hJKtNSk3apwTBv0VkU+pcYFRUDX
NyYZzKFbyFQgnrmHoGsFSTLqNdesggRsZYfELbpPU5bEi1hW36FeAyo2lnIMnCkt1mWru8yPu2a8
6kzUCNB7NrZdRJdApT5Lq6p8tzbuUcLs3q+GCYijStZRP1WNSFqrDsqu/ebhatPj0RZJSi5LC0Je
2jnOQrOa+z2suF4lAy6EXdVlAH0lnU/aiH6eVEYFnTJyVI7JsbTKa6PdZjU2yUXN8D30CQP/G4Ed
lbEuLxJFru0E52u7K53bhuZ1gOLaDrRVXA7wJ2Hca11Y0yIuOTMCVA8g34NuEzGx4pyPBsVCxSkO
jObRtw61WSeGrqtBoBj78wrjSYmcRxHITqbvF7RxRgnkv8BQ4wx0mbW2dw66HzVC21QxeLzIbQWv
E2OBJxQhQ1l9SEqgkpOMByh1ogCg0u4mS6k+7ZgDxBpnlhJkyiQWjEx5GXY8x03YokSfwGYCvoZ/
gVtZye9JTM6dVEHw4DI59DTKDkcKyRXb/U2U6bZaZlYWhwNrHeG6aRHQfDicpJuBq+PLGlKSn2Oj
RUsetEBdxv7ota5wMesefAJYnsR0SSgw4bghEBLYUHf9KlXtyu2qbzGfDgd44f1carTOYmsTeQ1w
nZxWYVq5hxp3ZtHbmRu6GcsPNQX5r/JQ45dA9X1gpsSPnOq4jrtPXtrcokLCGx+NNPSG8lPl6DIA
YcZdl05GhGuZZAm1CwiIU2Gd9sS5kthpjkxk6aCvmfTj3C6XCdJxKFWBV0MKxVlN22ZdmhiBcmGU
QBm91X3kfWotBDJc1Es/UeO3LMagnJnRXrhZLUVq7O8R7fBFz2kWsGHsaz9tVX9HG7e7gNhHBGO0
9l1UtYd1BWIUwqmPI8vZ5DW3QGeRkoQ1yrKVx8qNY/LGjybbaQMie68N3RgXrkhRkh1WkB+xN6lF
Jke9bbBS15Q7dhFk1jTdZCSJBh+PmbVVrKhPXZRbqxQSXi2gkXFY8Sytj90MSiTX42kSDDI+rC0n
Du1iHL8DzwLXinWxlSnmp6q3o81kkvbGkuw+rvGohZdYzWEFMvSnaXAin0q3L30tUf+FD7Q9IyRx
ppN64EqL3i3UElTQIhGesXUwTR5bYCWxG7BMDoEmsqx9OY16ITVJoF6IrBMsa9r5FJLBSkbd5zGm
X4Ah0IsqitUirkazAj8YQ1Y3GIorftlzBhE+KclFjHLtN4l9ynETbYuhtPy0iLgPWweIDHIo0q2j
ngCpOc5LkFYr0yVHwCHMsIhZrfw6law9dEqIP4IZpNNlHPXDg0iUJ6IHLQw4TcGwKKG4AXrXK019
l6n6stZOdVRVnHciUXAsi2gRaHyjTiN/hLhwzdTg2Se9pOhzB1/AAl6101WbmVyAG0cgGoFAnYi4
HJuN3er22IW3p/KR7s2yr0p5PGmt6wASlidM3cbAmMbeCExMYSDNPzAhiDLXRcbcb06dcHDtNjUr
zRMlKmuogLTCJspSxFbe+Q63hwvaagPiE8o0E1CGcUDC8i5z0sS3NInTOCjjKB4C0NTG8zHrhsy3
wdHCqRpGCYQeCu+BQIoGClrooLP1fQ/0OoQlgk+jBbR+ahg61BkzAdVtv4xlVH0a4o5cpSkw8IA6
ELCnmuKzplJYirzq+HlDa8inEMvUWT5Z3ZXlyPbQTirQZYrJ45t6tMxVpi10gop+XBINew2geG3s
Tw3l7rlnRVC+1DjyjiwrId/HXGaHpuHdBSE2iKEDgbZtoUoIq6KgvCTAGZMkkLRJwSl7BzJW24Mq
KOzai9MTUPgN5BOvtvOjFJORLgzrKSBdpGFk6jgNhqw5m+LGSQUbNQltkKE+o8mND1MHQmWZJ+N9
rgt8HeEGiNrEDA9A6ahPEs+TsYhTWV21jKpFb0HWjZUDyQxeqQCKHRmiuEmX2uo5EiCNHtXR4K67
HplQNyw71hjOdgZmj9GxmlT/xaSlGSDKyiJIrN7xWe1EEE6M9UlnlT6hY89XRYLjsOkmvewb5Pi2
zuAtserebHhe2F9BvbUgifX6MwJ+d1yrql+0Btg/yJkuqDRWcj4maedzL+5AtFepH+um2LTGu7E6
jEMITtGKJdQE1jjhjdeBa9gpSUJZ2WuVYH5WDmxY9yPtDpnlTr1gUR44BqqOFhijD3pzfdgkXrux
ajc75sz7XvIBh100okXKx208FolPnAwqA56CrIijArSyery0pB0t3BonoSaTHVrwoi+TTjd+V49k
ncEWMVBns3IkILRNQWIPOIAzKVxhqAIui6b6WubO6EOpMK3GemATJLLmv8n7suW4dWTbL8INYuCA
l/vAGjXLkqW29cKQbDdBEiQBcADJrz+LKu3elnZc+fTz7ejuCpeqihgTmWutTAy3SdwCB6ZS620T
slHfTaEqtrPCYVOGVVsBzxqrSxLbrQ9B36xVyeFptGpPq2RJZbtch9WC94PsS8en+cb3DXDgsXqU
HfvGcxjrkDS7QvBlC6TkWTYuSmUOwsN7lW87ooNtE5N2z2gljl7UB5GXd0tiECqgYtpGDsGS5vly
w1XBU13af5nOlrdRPhwzwo5wrPrDuIjxiUygQRgn3ziqDe2DBR7yZElxMCMO6ikZnmtZ2i9+sF+G
luk5DdoERztdA0GlyQ0EOfMmC5g6s03ALsVIfgoSD1cta1zqYP/TAjQYgB4pvvU+HNK8ni5HY6Yz
p+2/fr8+7R3h+aM1syty9XaD3X/++X+/tjX++3qf2t9vrhfg/f0v5Aq515vzPv0UioiuAoju44dW
2vo/v/X3zW0rVfyfa9w+kM+nu/b+H8z0p3/839HWjNOV6P3PHXv/oK1/1zf/zXa/fe2Nu6YBxwVi
UL1Bo4iqbQJU89/cNcQIq7ZUgD6WMUpR/s1dx/gS53AEGP2L8X7jrjlFsWqkbyccGvuAoRTff8Nd
h6DOf2euoU3B41HKD4uXoi6ZCN4z17YUGuhCU14iyinmZ4FVDrpRxL3YBQoYq8R56wBYHAvedjU5
a5ky8KZkGDfH1hfBISLd/NPxfKjhpsL6TK/gxtRE8S/rNOD/KI7cYo/w616hkEr7WdyTToHYzNPx
hJrouEF4F4BMiMNdteCYlzdBQfr4y9gOI+U7Aztl5nveuKzfRH7sg++ae13M6SII4rOVIG7q8yIh
QFuTmGDL1+G8VGm+hNWkLqOxsSa5VyyG4Qb9DSEi21F484sDfW3q7muHe/foLikF18G/Chv3y3Bo
zJiwetMFdRNcFLSoBqBv9gf8MLePrZlvQ6YbkBWzhz1NopksT6YJ4gLid6yqN6XG//cb8J1K5i+V
1KqrADvy2fb7ILb5bQeu33vbf1H0f2TMOeohYf6QRPz3/oPz+VelsVULEiV/S0eQtcpx0yKHsuRU
i/9t71GUK0VCHnIlKdKPIPeI/5u9x6Gu/G3vrU9E7WyJmnMMVNRa9//93tO0dA31VfgroVk/yB0z
whAN93MslscQrmL1LIiDkqGxczeLbc9wGIJkbbPgJW+cgJvdsgnwgFThPGzhLTT26GWtuysd1obM
aVtNoXkJQbpMgE2jSJd8k8exoL/iqZ2HO62mWD8nCUilH7wGVHydR4U1PK1pgbNwI7DX6xtFA7Ai
21wDVQYi5cO6vqTxbNHkHNH0fMFq3pT/Jt3Y4ju/Tenb0v9dXAORzrsxQq0EJkDHQMqD6UOt3vdj
FNO6GFSkkl+Zb5vSHiFX0eKoxdi5+Lh0eQ94cCkMblPVQVawbP/54+l7ZQ+oiDgGY4v8DJy48E/k
+vfflD1LyRP41FHxs6QVhxfUA1vniKokI7bcu8nnrt8CMciFSokgQHJvveBzxzZULJHn532kmg5s
eGu5o9coq2bxt88biXPi9zGKcVJwVGSVa+EPaKTiD22cVEGYcpz8jIgDNbLN4Q3Hdq8TEGoINlwf
RU8VBDc9Mgv+c9r9eW7W58K/QAwX4s6+hH98rgGqHbeEQ6szY81F6RgY3X1TImNNDpC7GIqbJsP9
u32qAPRAavH541dR1d+iK4HHx6hAg1LoUuDeJuyh91OTh2NBgknxnyTWMTQLoQ+i8BkbifRnLXAT
fV0Q2tIrXtl5uAd1FsB/hZBXY1A+bwnEbO9bEkJLgptbk7WcNFTUHyagj4qgnAHx/oD0oAndobWm
zuYdyepOzoc5cRNm5fNH/rPzEK5F8CtQ6HW9/fLDua1ilekSyP9PEXns8v1Mo4VW+9D5oRO7IslE
9OTgWjKbdhDVRU9tMI9Orvgowts/LAT6wZJBZwk3ArsEGxVF0FEl68NUSMiZpOnJCy6PimtynHq1
boh6ahXu9h18KQBKFXU3g1ieoPRDq8IiUMN9baISZC6hrrmXtaqBJdqwdeyuHoume/l8zFZ7+vuC
gZwataICZB/iEhbslg+2ZACN5QK7TC+T6x0WAQDDAIMVTJ6DtJgcCNF7wyq7bpret+tLYfLhvx0s
3KiIAn3wBsGgcQHT9n6wEsu6fu6i9qXRiEUAlcB6ITAb56CfwwuehbD7XT7gkqe6DBtYVAS/jobH
hJRkrFILBuTV8s8K32qKRY8XYqpMW//BrNCPawwXpiIFGlw5VHlQ0q7lt363fRP3jZHNwl+6jEWk
3pV9Z/RwaxeoyMCc29micQQ4NP7WzrZu521SLTO598ZkZ510usw39aphuKiVbfoMJEUQwYEbwoDo
uwhSuqVGkCQnmERGypk25xCWaPxqVWTe2j9sUwpJ/LsFALU2rkmSUQBdfYRbRj5YDKzMxo7NaJ7i
sA3LcGMg/sNSzLIBgMOGLjGBac/mk/XUUDNY0HqrOTE0S/Cnyfcc5M3g+Z83tPhoxZERi7KnoYSY
FNlK/1gWFXCNOlOteTIOu8jueFcl4opRxecL3g0zhkNmo14eazXNc5wOynmrNjD4PrrL7ZKRo6tF
uTw6MnTRdVJEq4MwQfSjJbDucJ2etuMSS2ge43C8M66slsdFR5Wv0kDr9dAqMPqYoLaRCm9yBIvL
Y1JPE+aOh+WMl24JckAqJux4t4+gocC3qikv4GDY18fLJCezT5N2gn4sBQYRoOUgAlbfoDdhXT1P
XQRvfC9HR8d7wdulv3Suylyqde3gb5M8q6cjGBeff2+SJhOPYzBSLLI4QaTy79E2LVyUz23DRxOO
0Y+RekSRooRIjNMPSwMkbwM63OgniLs64PoTC2JAlb4tW7ATg/UwFJ8/8aM1YmuFTkZxbiMrV/7j
iZ0LwCHW3H/ny7AuRg9xC8wfRAzgjvfRaMPoKSs5SNHUs6Hv8isg/THW6efNWK+WercpOK7lZTEO
LlSdYgAhP/R8gXjOEhnVj7Vo6h6ir3YIya/WKgtrpKquoTuXQbd5O3ZJDotjVNjmuzzp2dimKM/n
9Zj2LLcXOkui+4k7ncxp58FK3PUJCYqNDZepvcAiAmdYBiIrTAodG103uwqwDttRwbs4y8qqX3f+
iPpMN7iLKTYzBJSOT+Ph8x5/tGsJqtEEcDfQa/QW2vQPp1UVZarxEOE8jBAgwImFCoDBiR2Xdd0K
OFniqKifsGynSnK85P2rZ0sisy5pPpSeZffZFK1Lmtliqd0RMDpfTaQFE0j3VgMJK0C1zxV2Xebr
1aemc1Jjd8bUYht93iX2wbIl8IASHJuwaphBVOX7YKotb2qAgw17SHrFsbd6UAloQE/4sG7d132M
NOMZbcvUtG5x2MrVpDhjcdAQReHGU2hw8FYLTr161rKMQQR4vY6DnX0bXWd2wqcKxdcuznkddXto
DRzfm8SNvNvMOC/Q3T907UMEgK5J3HvLKLZKAIAaeMe7U6ifKhrroZ0feD6ulqp3Fktr0UvR/ujB
jjLIpvsW0paYNev5WJOWYkKmqNb5vFuA+/f5XnIy+Ad4qQ7D4eOSY/XxcYE1aQoiscSE12a1bgPM
5rFgxsOs9fBI8MCizwL8CzEW1KyghwWGou9jRfpNCFkttoSSDALJzWl8VlO4FsP4zNP+sEcTuAvw
rmIGQJ3K4B+uLvUQTc2RJaAx4hbW4eTeMpVMYHkRWaq8+ZNZ+HAcrY8UuKaOIZ8B/4PX9H7YgxKq
gshM8dduoFgh/Yy6UsUBZz/GR5RGtOEu86SdujTSHOz8UY9ZA5cFRg+j5N2k+9sYwpAMyqkeqsI7
RCFsvHOo9Y0ToCbY+FB24qB6m7bc+gZDOSHxAHsFu2idjrya1okgZUHxIudSjndBW7doSVhVOJtA
daxx6uejLSR/bxPR+fUQgJGAVARe0MfIBu5gR/Jgmr+CdI+gFe2HChKyzAdZeQ2aV7h5Z5WLoA6R
jEmQUs7Zwp4HeuBTmBp4O+TC5TU4Rkg6Yr6xvp3yH0Ghg6PPBgFFVty0+qco9eLu6pUufPYL1f5G
jDSYlm1SNjI0Gwv/sRv23ofJeO0s+EWIkeugppc8cFRum8ZBOFhO/eCytJ0Su5SpakYnoMCHKAab
YVycn3U6kbAU5V4yOoj7SPezyDfBRAc/HIz0imbw37K8hyo+hme2iRftlwVhLZaiOZuqGVSZ7UwZ
7UcZ53wb1mRavvqoZcXjIDR4cS56Rjcz4lPoK6O87+RWFsxDghDq/IgKYv3WtoFfLjLZBMGBeqrY
PiddooKdqdpaPIChgMDsQbbBNH2d+glKYNL1DbnDiRFD5uaiyD0s8ZhDOW3alqrui5wWXR2yAujG
fgGRA6G6rFrOFMQNr5kFtC6T5qdi0ABPWyyV2f6SA6QAwQYoZEfLY581Nky2iANCHR2ymlTRNZQp
pKqQKWBYp9UvlSBXBKM8UZ5AVbjwdsSSRpZNZ9QXgLt9FOyaRhgTnw0QSCl92YRTZfNdOea9Hy99
mOXIeSCtaIvoLuyda8+iUkCassdagWIuNeMS4FjXXQLCGVyhiGy/VZlbyvnM5x1RBYTwNU6bTSW9
gIEdTTGE31oCGqs7w+LwJAOHBbeFXg8GXhfIypknU3QDDXKMl/70JoHmB3/DNcgCj1vaTtiXZbBQ
iJ6XkTM5O9KJkDjezGBahvgwNSWtdRqCfMC5GISkQHdyjuwG/jxlUPrLTRkqGeY3szfexLdlRkqv
QctzwsxZNcwyGW+ikocFtM5SrphE7PpQVY9xnmVkuRBCdxgp6LZhsq9gta0KLwjPXKwvaWELqm/L
0pdJtvNQ+3f5Dgw2R9thstYmzSPoGgbSTs2F3QYGBHuybfqAhM03iC0aPK+G2kg+DHkCxYtDHIyR
ZclQ4ATZ0EitP4L2w2VJrZWrTy9Uh95vjKINhzpH+XXEuO4rvLQdhCHIPolXky/GHmD1Rvq+xQJY
Gvgbh15CbipTc+qq6sMFw2dLAPwxzpIuw9O0AuF339BinR5qhGLhv6iGjkYDdJclsCQC+Q2mgiCn
SolfILclIg5XFPC0Nj6hc2w3RaLCgWAGxWCHR7CQyBLAeBG1tAc1LIJOV0kZr00uMNNmuY+wsvAE
jj/Zl4xM6wKLHFlnPpwJ3tOyXodmHME7FDhiE+vRhhHVNtDHt/44x7l9AeCm8F44mTa6r0KRQaIv
vAQAlJpYUYzF2+rJlk7iJ+OSrJ3LINDGix2watzmzceV4RKu/+JdWF3xoHDk/m2oyenjfw3y6XNA
Clh1FTNTowG0IWp8qYrIFO5QNJBrTVeWLRMekjOeI00MAXjeyjQ8TVS7jD2WGiLvweVnDZVzFkK8
o8Y5upH1AHHw/chqjY8wA4zNgXHl2SjTCqQEphsZRAxv6jgP7Is8jWBrsINg1059UqxAjAaZcRN5
epyHZI3Og9PUnpZHlFUa4xOBX8dLGOu181M0K6xTKIzXxyD/JcKbc2uDWD0spBBDf46e8nV4Twtp
GeYBrUQn11+BZqPD95AKy7G6ul6tTT8NKFk8pP/Qp/NWxDsShE1Vni24H2UyhzwAohXsfAGhzHgp
y3xFPjqP+S3GmNkXGuUNlg8I/nrtvBvh7N50wLLXH2Tj+iLGPMGLboJ1O9RLuLa/GaJc+YdB5zpH
nlee4HeV5TTnx6qbY9pf8NNaKcpO9vHhbcgllMRozlTwCj+CE6DFw0tTVDjnR2qXKHiA51YmIySL
BITuJujyDA8PS9UiZOo15PBnGoABIBtMkxqQZwaJBNsOOF/xHtLUojLZV3AWp/mcQ4k6tcdetEFd
b7QUGuRs1uWI86mkAz6vetvhBU5jqK9rO+D/59oDRAsDaFIJcmtYoq+Ry5ABFPCuxNOpytvxMWqg
3Kx32bysa9+j9B9A4okjKVSvujINeaCuccTWu4k0kF+dgRcEm/s9iCbkzu1z3UL6f3yDk8teK+jO
B6UR7/6YRYciQkdTKgzHgb/uGdsmYO/SLvNVtjxylbS+f7DcKx8d+1PXJ5l3GCJupqVCj6rcd+Eu
WqCBQkqmE+vw0cmsqwZ41brET/hp0lVIf0jpwNb+9pBI4cVhgePztgAUStJCL8CVpWAVSEJAFnNU
X3EILfCJaKZrDDtCz4V1dQJZFgp1X7aHVMVl7CzP7ILfWE7QW4awHKihDUUFvDSjFULfukbs1Gx6
DWAivIDEZt1PvfAFQPi8SnqYSqTIzjjzuhmWptwj1lsHbyj4ChWwIamAxUP2kuPruNcOvfzu4Z5l
5NxnnUOOnOTlClK2A467q7hCxm3/RQDGmrPdlJVkVvvIm1B30LISlNOGPgEB7pPIOUVIjsMQctN0
IWJBryJI3zCgdZity80xR7H4TiNZ9i2QaF4EBR/P/RLWWfylWgZP7pF02QNVWIyV0RPsLdYX8WbB
CJQiWPuQGagu7R7h5YpS6QL+KjxrWUMu8hTJWVn6IiYd6esoAhmZ7dc0lJ782xe0nLIdTjSuQ+Qh
A/8mG6gSY/cIRNJX/dcgt2WebzIkD6vpzsfwbexPORajZd+7LAE0cXDVgGyxDWFLVz0uYmCiTQec
DhOCfUpb+JRxHMqBQrgq61KyzYg3CdKHIUqD/wm18mtPTnNpTQmAGJkGfF679WputB5X+yfnfLUm
8P7XzVt09fqJ5hW9z0q2vhdSiLpgE/N5/WCGJEp8ApH7ym0UOjPYyjm8xex66WdqdiU26rorZb3+
5W3JwqeEJQJpvf7phIev5pTkGzfNjseQdLkguR1UnHsk5gUN0HMxL5lkZ9CBrbs8J8sKB3bgifAi
4Jb1ZxapGOReBOAfroFbri2vCjCNT28PCp3EkQbVByb7FLE1RbnE1co4D+JLdTJY1QloRNLkCkYT
bVcQsnMQEyFNIq9tm6XKRgO5Rz6LQZ97DxZvPC9YvrpxSkx4RjzqtVnD64YjbYVzBDk/w7rJDVtp
xm3jp3VNxtnCqgKZQVBe1ztVauzG/WlAgAOvRq9KUBIL5r2jpLxQjOs4+QPw9SGgB5YD+4AV/Cp6
oP+AlVUPDgF4NYP6t43Q6jjPJ+wGj1Sxa0vEuoP0COBFpUhvWNv+h+jufWy3Ph46DJQhWm+Zhujv
Q2DrhqklvosBVZ1MYwkMGK1AHICd9PmjPgDo2E0BEqXwLEBW+P9oDet/Iw+RDGmTDK7kX2skQLp6
u7HIHxI3KNq7rm4ZqXVSh6LEDCN9XGDK3ozj5215DyGEKHQAVAhXzycR6HCsc/a+LdnIGeDbMr9H
5UaYsSKkqz/edbhyGznycJ3/NM7/fCAyz1fBSyIZwMW1tPDvna+UC6iug+zOQgwSPSFnQ/ZI361g
5t529ucdpCts9ze9s/YQ2G0QIgMLqhnQUR8eOOlS5E2vEWSdLIaHxASLaI74vKa/CWgS90icW9yX
wfO53NYDZOVPgiMDBnqUReA8+kOL3q90tAih1HodI4Q8ISrBfKTFZglRXzxze6dPm8rDr8Men4Yq
g10vkrHAFCiB9G+2lRyHA1wLotaGlIZDqroZLSL7fVhz1EtIJ5iWeQNTb/Fx7I+MXhczZ9xu/InP
Micz+3knPk4jJk4EHDollCCkFMkpH6YxUrZnExmvVVetlml5dYRMFzYDNKfIA8Pdnf97qCsEAYLy
oAEmcv3PWrTt/fPiCd4Ibrccrt+OPSRdWWRBtLCsbeo61M/+754HyH+9rgwbA7XHxD/MAfcZkOix
KK9PxxKc5HU24kpjXzSdXQ+Mzx+42pfflikWBOintXQw9CgCiOYHPNPPy1Q4qJKOcUNcBSVzXcf8
KXLYMH/agv98FKYuAYOHOtMIMj+aujpj9TzkUX48uSIjBJSwNROzNV4+79UHbg2/DoWGBBmPUUQc
AMv6ft6aoFdZORn5IygBU79tKxZVq6voeL2Gkz4Zke8T1MIxpC04DaYj1XBFu03Pmyl+QK4YjOAf
2nWSiPw24MAwMQRIwmevggHcZP++ZUEAviguVHdwCwtUt2PhtKokBtSMGdp/d0sDon3TdjkwX5nW
2YIoFirVvKf1BbwISINyCFkNEKlLJoCJBLd1FuZ5e5zhs4TtNSpHVHSCWpOBCvveWVsjPHMlE43d
1XpYWL8J2iDq6m3iQkCAl5DCtjy6lSeesYoQJPGbrEFy3nRV5WqUkPIMY1RAZh2UkJAcEQDF0Bhr
UhoskTfHKSb4mkqrk7uDyCHBIRa9mtdTCFS9jqZXNcORgpB1dU/8yAgc7ZYliF8aNmC44fpFQ3zN
O706meTkcxmQtpi3AFrvpUCyW1/TJW06J5tiG5lYQxv+FxRjcZwjF+zkYL16dmD8PMZ3scnqXMR2
5PYMMU8VIXM2QXGb+xplMeDBIGM2K/KNnmpcDH4Az6BL/cDhjkOzH829FOasjAKyghTd6ID/zqf4
UPq54ygVUw014GAgQzHYj7RUfdJmGzK0uQ/q1HKomtittNLEfpejykZov4azHJf2K3iQlWmDbxqw
6LrtO5AbX5EUE4l8i3UOmcNeOQj7SyRMwhn+94yQuEvOwwgVJ55oOCGT+1rUqGnxpZGyrBgS4zoS
IEKHQZv6DaoTgePfIQMOc7tFlYfFQd+LxKV23MBlhBpzM4s585eV7PoOKZa69AWifJk48LWFCrqD
QFq+f4mCuprVNhMIBJq0Ri0e960BIkSQpHSiAt9spAVPn0eXCaoVIBBqlI4giXzz/wDIr/7r3PTr
YXhaGvrVS21iXSGUdBJKHVSncUFUI3mxy9sYzWAV0nh8RUb5FYdLm9wbZNzrfV2EeZiqPPf34VyE
5XYufHYoxMiPRcCXs9pN4xEIS3sXO2S6TzJU11D06wBY9ui+IkNJHkUetshIE0y9lM7ob3lQtNtm
CIImzZQTewThgLpYE14kJnhqK2zHxpvoMvJr8RqhFGY3IG5foozFDpV5hpul1H2wQ7TQ75I54Ch6
0EX1D2WGe+hnzYUTJL+ox67fIQVs2kAgkx+hK5VbJX3yJTbKQm9gip9FZ7OtViZPZ9E02zCT9hyl
Jur9nDVgpxsTCvx0MjdIu2zivcdPniWIE1/c1A4HNqvsp5WVRlEiqhfU8inDvSqD9t4IcAapBnTU
pYS3+YOfluRZkyYExDDUX33CkHrA+uBcBFIhWYIQfikAH+5d3+FWgjLOvgDULKCj6rn8SUFBIc6i
ht6NrFTF3swN2dGu7u+6UQAIgSnYdvOELI7OzVUa1j7ZZLHMVPKtGJmcz6CMGH50TEC12iIhBeFX
USuUTUCt+19JH8b1lmTEndcSMomtoH35ZRp5hfitbi/CrqcWyQCqfQ7KzlxOsQguugipEbCd4crt
5qNHEZ9hugpQ0ukMqDw5Lyqu2DaB9ftJvedNuiwJVQjnDfnujfW/LCGQyxd0ee5QKQQ5A5mBrHFZ
OqxcpQ2KY9DWDVuz+Go6j4bcotYLNcX1TGMYYoR6m9Fzzc9RLlGbczdZt2dmYBehrqcUCPRj6Ocf
wZBl14Ji+4zd0G8BeQaoTTPVY7wN55bvoHpuro0S7vtsJviKAWj3vENJDmgzqk1c5KFJycDFMxhz
1K2A9vfQAsBIWVD3XybaVF86hazXTdX3+YNVs/3mJoO0TDsN0yajzpQpEj81mOAEWCA23qSWjZgS
fytZh6yeZhnL57I2SwryqX7Ete82NWakXyTIjTPDkHc5uCA7F0Ujnrskmi5L8BCo2AUgGA/N+jQb
iEWkjITjKCEtEnxoJZ8dgbOF1CcDPyosO3sb+ajaw9BH0UYWS3zsaatuoR+C5sSjegBK7ZjDOEz0
UJoxenY8e/CI3x9Qq2JJDtaIOS1R++rXjAE5qD4ehh3c0/m+dzLMUicsmOQq79NAjeMZaj0YFEiQ
IU3zuJMPsunlC58M/1q6rH0Zl3H5NWCBb8e4ZVcCgodDgJNia5Gwfg+/l6Shb8ZL4rrqCSXNmgPX
NINiDDD3tZoDgbNsgkUKSki/cWpX0RH3BWYb0zXloQoH9wDNGUf7R3ZOg4bvy4h334EX2lvZKHek
s5b3de2WC2T+IE83hslFeF4X140I+nM3CH/bdJn76lCV6wevRhgHZufxWsw1Ng+wthvK++FicrE/
K/zEW+BJSXPIIhQ5QNgO5SfgGHm2EJddZjBvXxbUmnhIAOl8t0vSf8WBjyRsJN9cLZT00FZFxV7L
LLwE8075pq+l3ibLjCJQATRy+yUn7W0FauA2n1pjN1CsBHvnS/vd9IPIEfQvy6WTYriAgArqd1K3
X3O+yBo2u552yLBOjhRc5GY0i7hJxpyDMXDkJ8kYtHGXcyiWQq7VpeCDb+MBUHtyWYV8jPtdgLro
uk+1NNmlJya/Bfqjr4mYm0fUkHnGd3IA0AV97Gp4MOUQl9cTEkVRM8vQ4ly2hj0NJBv8RisfXEGC
NDwUbBztQTHNxUYqGl+IrHXJHoW3Gnleq8RswS+jCMEIHn6byGVNxFx6OaY1z5rrlkCHcDETlPQQ
2yjwvbu0cgQBRSdHPRJRbY3MfEG+xI0szAbZsKiopKRxd2VeoDoAqOgZeYhF1RZb4poQSs0so+QQ
j1233M1Jgzo3h9X1CLbSTq1uK4xa6/PqvAJW4DTSG+G5bMJ6yMYroDhlt+EDzb965BjMqEylo0vI
CDO69RQu4kUPgKB/DAtEpagvQJzpUYghDfIGcqfj2EfxecimoCm/ovZRxsZ0nmwgh3MGYxecJQJM
xcHqec0PGrtwuJckr0oog3ItkRFEslwjT1jI6b7gUPOkSAbVX9oZNVIOPkK0uwliy4JLL1EeBonr
4BeuYg1zuoVwb9m2QNzOS9YXmwh1+FATa0YdmBs9k0guKD+G9Iep3gI/qqtVPWZYWN/0vSiTfjtH
JQrPAfjvWuyHBLQrCi3NrN4JOmh1WSmwxmndAH7eLP2aEYlsVxBS8VBWx6YQYbvLfeivqgLw7bac
iunIc4ECVEhUVjGgutJR5Co7A5p0COM5ZR6sfNSz/pqEckJJixLFWNJYVBwQIbDER2qI+zlKuCYc
GSPs0LYZ8kfyUbEBhW6iSZF2A80AJHI+jVV0NxPRxnDMhmQu9AaWtMcHWpTAww0NMEI2iXbKaJOG
uaWTREm8mMZrztvUhuEVJWM0PIBkRhZeaRPxnI8jijap/CFX5imXJixThAn1vYfmZJclmTsEODxQ
3GCIHGi5GGVAZtTAcLwY9qNycmOsWUwaQz5q0roO63vX6GjrXISCQUkhYF9RsfFHn2fLPm5Ra8rm
U3YF5hN53XTqvN0uOGzErUQ27n0MYRMKmY3AoLAesGBS6PT8T9qa6ouxTZfsujjOL7u2ae8H2/X5
bkCyKOodNXUep6Se5Blqxdgta6zeVzZDGZ8qoDvZq/aiykJyxapJXDADMrXNUVEIRaXydstYNj43
QzwcFhQ4Q1ZPjEN4G8jRdjtDo/YaukYPSaXzqMHV+QD14qq83IioG00qkc+IrAYINYezLkLndjPA
9/sFNe1+ZuDj7aEE77d12JQ+XebKXeOUx+FfRJXeFiX8CzQhu8OpU+yHWEaboTHqsSxy+gREcNpD
TCQPbSDrfWzi8paUgdsgNVh9Q/bQg0aWN9hD0exjhhJPrWfIQg850rx5kLnzgfFsSjM3lcmmAGh7
nhmGTucBkPdiQo6mYPymRFhyPnpa/KgUj5+qLKffKmT4X45glLehse0ZB5T9CFIAJedg0yaT8jKw
KP+WcfitMI7rIhQ/RLUG6XNTr6f2xLqXdkxIsdNRAYIWIHcbnTVhU7SbzhVTDw5saQFixshE2nAN
O5JGpCjDK5SyZC9KKRTjYBptQPmNWCWbCr+7ASyHNYGyEuFZHaGqAGpqQmDq4GtV+Xlt2v5fBlGb
QkEKzoMnHLzepZIkqDdE+ipC1YWSHAsbsodVz7CnSMwc0mIm5galA8qXYUwMjgdEnvv/Ye/MluM2
tm37K/cH4EAP5OMFClXFIllsRZF6QVAd+jYBJICvvwOUvCXLe9vhuC8n4uwXRdgSWQ2AzJVrzTlm
M8aotJrYsa4YKfaXLV7VMugTSpqrWY7tx8Ic5iyUtD+nIJvK+dMwLDwrPJSc08aW7urniWnaFDAp
nKI6n6wTzfMEKRc2SIp55KxfsIJO8b7y0uHSXji/BRrlyLAr405zIq2r0CLr6+Q8DbIsX7wWe2Yh
Lbkrda3Tz6PyjAemfr5ArbSRS9xBpSUW+ng4sfrVKpq7NM0p5QSlJ+oSrTlbqTK0cIw3heBS6U4b
9e2E8wGlDDdRaKdVmtvFtE8mlxFPBT6joEjro+0YO4Xx0mUmNbVVx+tzLce6uDEbQ8kdp4q4YEmD
9rq2YW+MSbkcNB38g33jjlbsB4XRZdZriZxVg5Wm+XMe7xnkFbN+XaSN24iQ0/ZsQ4pY00qC6GLD
dZZdylzNL4MRlbm9QPhY4qq4XPyYlk4ox1kY7W050bWygIAloxj3/dh22TN8E7tJdopHhfEOLiFM
eME0d4077BNqtfpiBBlSfZWdnCcHUF2RVXXkdMwAH3CwMhPCUZ1vru5+sTU9v83HtuA62BoyLui0
UKAUU6W55+N/qTTh6XyPMq+XnWjhLT07vWOmD9+ayFq7DUKGUmwtW9OI5/YSSvcmKUDHsM1neA5X
73Nix/oMJhJ2CM9bZ0iRvYxgcbQUmB4NOI2TbZwrly2C5Xh4GlMaCv7VQEE5n/Vc6IsN8UWOXXGA
FWlytdjy8ib/aPljPW1gjmFc6ktr5OOtQdag/pAhYhwAKw/W4LSZG7kIaDPrpI9jtzRvrnBqHM4O
Ceyf1s9ZjzUApAXqqGsTkRmleytYMReRUUT59iEbPLAQLd3hiQ5vFiL1GktlR0k921kZtQolkKB3
UDf+1UrpB+hTK92Y6dwUi3YMDLsTduQtkCwOzCOrp9Yfy3caqp8hMBt4LYE98uxEqGAq0EUb6glV
ftrDVHSlABDVo5+Zg3VDMmFkGpc39f8JC/10SxMXcGQ3ZldvDKbCdMfr3FiWKmqtChHZJBhQt1r5
kItZeRcdJRywn3qjuc61KurDGyFpmP1W1ZiGpuJzu+ow0eLeruLAZR8dd28kI5lpaqZAgF1EBcoJ
Mc7Bkhx61wbPFlf+/FFb4xk0hpGozrj3i6xwdopoz089oYd98Mb80YHnTpxG+hyvOuUEGK4xdYrp
cwL/l44LFbVZh28kHfxjU6ztqxEbwbvR7ARcWN1umshedHk0ZOO9lFNp07D0YjMBXLGamcMJ1Vvk
ufJdHWaI7ozDM5IM5BxB36L+C9GadBMFkmGid6K5dU44eVeB3VGHX88MAmdIg79TV7RENkjsRwfT
B5q/tkJSYi6j3Pm1IxiV/YursgIn0wILzd+xa8suD0EC2B9XhBTcG78zU8Z0hbtqtPPtwsXe2SL2
RfQGR9EQVdE8zNvkSmMZlh84XKr0DupMv1VdlpkdqWDcU297cHlZIq3lYE12fv8GJkG+mXz+BiXx
4UgjowPzizN/zebgB5BE9WXKR8Bex9T6B5BkLhxx/41FIvJGXRg0LbDfo9l5rywbf+MbgaS28xzZ
5O/4kcGs9Wd3I48ID31k2pcrzgG5LgG+rOX8DTRijnLCbPbGGBHZJKaLN7wIEvYVmeqfmCJt7S3m
nskV81/dwvC4SyZrYunV8GFkwb8nhCSmMfk73UlaD3hT2T6q2RtQQw81nxKVwu8gkIoC/OZnBgg1
NQgPt4gFMpmiy2DSTX6OIox2yS1YWFMGq9u2blRMCP921g/sR+Ig8/uF+GHGcg7V4CwvHqvFdDkP
dd/ufuJ5DJoDhPQby6Mym2urjAFlp2XhIV/6N8SOGQLXLRpC0DiZb77i1hlr5h8eGII/ozoA5wxx
NKaZX7L+/oLq0OIU2C6dq8KiGdDAt3zDcWQCJUbwRuJoUL7okacwaIerMHFbdLHuVFFl5Olj4cy9
Ctk3qeqozyFH9J2/fW/uDZwO2tCW2cTnN3hGh/pjs5CXL5asmud+aIAnZjW9R5SeCLhAZtii7F8S
TUGKAu6lAShejet+xHYk6bt8qBNY6zB+J8iQWeHdDOPQnAanw4Oy4TDoC3hHLdb9JzrGmQcoJnE/
vuEuZluX99MP0kU++Wqr1vQKSU9Ni8eT0j9KK61d0IoahVOVifnwE9Kip7m164Ht2GFnOWNE+fKd
ZFHlyngGYzo/i3gwglaOOpZOp4gqv4y/InfW4avawzufcv9g2LHxsUEZ/6zzI07wL+4EXiD/+o/I
CYTTw2076ksc+EOjG0iX1lvgFwUVjQHq4htSYvSltcOHf0kXTbt6A9rnNDt2bzD7Dkb+Gsyp0Txp
fmk/5KllV+Ebsr5ta4MRHQrQwrI+LSPd/z6CZWZ3/Uc2KFjiO2bzuKueOdE2VXvf2xLawM2Qpx2r
PAjBTTPVd/iyES/MMIk7Zg0MQpsbe0HisxyUiYfE3FmNPg/phT6moOYvEJgvw7s4m5XzyantpgB4
5VeDDayq1wdt50+gpXsWrwKVDbM2dBu5MDJX3yEINFbKRl9fsrAv3F6fL8ZlposZuObs7G27Vv4H
t64HFpUOlu5cso45qe7sqPPQT8BccZMEoY2N9guZNGU8aq8FjzYPDfJ6mMXLlLbNF73TFk/uGLQi
IIxkq5YiZZKaJQUqpjaBVGOG3IMdYxAYQKve3U1wmTnCZNbs9v1T46t4yncMiH3OfViZsjk/59At
x2YnlesDLtBba5TdxxE8irFAuUmAs4aqsSnJgrVNWRmOMfbNXIR0rLdPYruJLspDmsyTBxFHS1bT
CbLYL/g7NPqeO19qg+TAfJkvEghoOOvC96b9X4/n/jhdZmroMafHO0vGGkM6ZjJ/nM1lzoI1Kcm8
z0XTbt4mIOib8KMqRMkF1xrGUn8zqPzjTH57xQ0zY28qBwbz+EH/+Io05/xBxy/xpfr2itM3VY3l
1D2jeaj69ogIbgJzj+UjyxkKfvvI/4jm8J8oKD9DUP6/mCv/A3Eqhq5js/iXFOBPNJX/W75+fP2R
OLYBIL79yHeSg0+WNYoazHLIEAyeFSbM31NAfJ8sXsMk3xKsvcGf3Ea/p4A4kFQ8aNq+jgTHRVXz
rxQQS//NxNhPvh8yA+JihPFPaA6/ztr5LZv+xMBEt02af72Tc6M1bWnZ2lFoGmwqwL7rcRS2fPzp
O7n9Nrb+mYfwxwfG2RzWvkdFsmVy6bjef3lgVoORDk1z7YhgxXjEOUGpMOr+TaVw4f7No7KN7H8a
nG+vhRsVkz8WXMQDWzrYzwoergUq3cmKj4vRwGNx++mawT9DllWfb1sXcOffvKBl/PnjeRtnwdHx
eZFXuoXE/fyScyGdDqFifMyWPqad3TXDFYOfhLY6rWyHTV2JJx01jbnXR8o1jmLY4A8uvZr60DnJ
GDrTZKsAtDespTzrj6KZNTD1ogdOjfCCFrEUB5B24qDWPjtU7mKGqHbrE8VEdVcWmGVLrR/eGSQv
nLCotnts/Nk5XobsDAvKQUub1Olh6djqs0RiBBpkdWeiA/3CIHV9Sgu7f/La5FoflyxSXkkOCE36
42paxbVto9UI09wa70w5Vl9Xa21uVkvl70wd1metx+Xe6dKaIqyawrGp1VFvYpy1a2ce/Akmd48V
LzJSukblYMlLzxiaM0cFpLFsu696mWjH0t3agL2mjt3CfhPYs4jJTtHM5pP0QXe4azUzUlrTMdA7
BY6s9+29Lk2IXIUmVLGb096THDYWhVr4RTims8irtG7zvVd7nIlUzH0e6iB3Wgrnqv449l77kuOy
eJ+LwrwX7CwQRXUpPueATwlNEb3HeBCCO+DvPJv3/USUBWhTK/1YpKXvhEy0yhu9pGUUMoVvrjys
SeQN1OrJX1ZMoXHW01jcBnw57LfAprV1g9D3Pp0zHVpuvtynqGgjaej9Cxa5ad/M+rD3J1dzghl/
1ee+qtJDWqeflp7wmASJ4mUifObexuqkVST5ctI6Lq+7slrfgzrQ7iys9Vf6ihw2kBC46YpOurYr
spxgD61B9wkIF0I5I6hJ1TKylqy40vNk/JxId/hYGAvo2DUBkhxpQyZOfAUSV4/7qRvKUNFKO9el
TtvDKz/r1gyXrbAvYw2eXFEk74QEFdbFbXnQgAmiMq5mClZwj41p6yE2Izfw2uEy13qbbs2QIAvT
/fwVBVrMP/Y+WPFokaXjgjuGNnwfq9K8clN568xKkePheza3Nk/PDGINPoaNhMGYvsyVp+2dXhuu
MVWuHwcQMSFX1vnYMv+8oYBHdrYOw32HBShET3CPxDiLRmd91sbeOptrakbmssozoLk1UsJVD3Ut
RtJgxASG276rVfXeI8vFPGb0gCc7GOjLL5+AwyM2iKeRcsYdEYeUweK35oYzzKddkVQFknVzXAqo
rJ27XvmqXOaLUuhwR8KU8YgexBoFzFMhFbYEBE6jVKD/tKbbjcsk80cb80AC9RFhtD+pR28ZAC0b
YPgZ/NLzCLUYeVngdITIiMGv6wOUXtd7nsFz+ns0iyYdUl9JfZeV2uKTOyCzzsYUMqDZL9Sa3E+F
sxm62mxKzm7H4ChokJio24QOq28FrdvJ9FLE2sRQFrm+82K2zN3QtdWxBvi5B4rxlCMKd/Z0GB3v
szfTXGTcj+PoVCxAKPqHokIjRMEvZPGiOW3xIKYqO/R6zTLcVJ5znPShfPKIU9pU0iYxCGp0rRNi
p0aHYDupMXC0VBycwaJ7asbdlTHPztGsNKh8ePwAMcJ7NB7NFKZuILvtf3uxGz8sy6g+uSYEawic
dbtn1gJbsESpEow2bbpiLO2LVur1iSJcRAMZKTVgTEKliLRQzWVn20yFvMkz9oYrm13ZZ/QHWzGE
tdShYqOg4LwVx+IDE7oq7AatflglVsvAqbURzOWkqrvZstsvNpXkFW8kS/YFgnT6yKJad3hOyjTq
sShfMF0XN6WTua9lxREb59aE4Vl61R10ReiQBX6WOsTHzd852lB9ZepZPln6MN+WRe5ivFyr5iGp
UnQMEuUXuUZN4cJeBpr4to//oyrwfyNUz8ee/lPF86cqcPelfFWv/ZefOWDffuZ7GUggtg51iOKH
Yot6zkV0/b0M5K88BKoMX0Eq6GiOf1SBgsA3/geVk+0ADtowT1y+t5g4akc8vg5aU8dEvE+R+jtS
8Hs59pdZcL9YhynQIKVQoKJvp1oV+q/61SKf0tzA/nNccHY9D/mw5Ta0Fk8fmVtNOHt9Nezbbrkt
G3PdhuFTSAErqEH0lkSFrGbZs1bjOc5G6L016VZAOXT1ZR7c7TCb5qEfYxotk+G29rXNlFN+gBLm
UwZmLZYrIQ+LpaNAnAUzQ77E7EjugvOQg/C6mudhJQfJGeBzQLI8ep2MOSnT9Ttxaip2Y8OECzsD
0pxtgkKp1l+ipQG1WqGq0mYnPyjenBlYmJ8vvDWLLxqKpftaJPYJce6H3Ou056ystMekq8mToG1/
GIWZRPAIWAapBm7oxUFkneXd5AO91Qo+JG1SwP7mnW0uxV6IIt0tjoUIGjn3QU+Kry3zUcx0go45
yUPIuNqMY3A3tPtu5dXTybxzQbIEmTdcgwKwAqiCd5nhP7KnXEOmrYN0rh9UtxpXs6IeKYt6Ckx2
IP6orpqlurL99jmuQJauxjCz4iYfhMsgtGumoLSsu2IpPnTOlAde0zzAql5fCoxvu9aCZFv47bin
qTKFWQZu3xOPsxUTu8Xcm6bV9hbQZTr8akQE1sFbPf3GKjRtP0wFS40U5RMkNvvJmAFiWzUgZeZa
Fl1bVkY6D12Q6sxW1vYWeeLKGV47DZiUXhvb6B9ZQyEfZ0xwAMuWEToyRjjKORLXQUiAM3Q39B/6
Z7vwH12ZNaiVqHgNuSAPiuk4r54wjqJzfaQQ/jtSKDScLZZ6x/gkOdm47L3QS7biVsRwqHW8XyGS
KetuoBA7V1mXIm0w09kH8tKtUZnWD5ZmIDLp6z7dmY11L8tB7EEAUDNbqYsiEYhznk3ZhjidmLvO
nTj0HUzci6Q1EAhlC/0j9JEYUCcGxaYxj5cJvjws8L3mvPNwf12SAKR/gB09IXFDrwAiH8S0w3fZ
7A2/R6YH9VW/VAtFykWT6+zqTj4sXxHbrdrB75EDfF2Ep65Ls6fRkIArj0qytfrAKJMQyrDxTYD8
34X+b0I/waAanLX/83l/o6eevvTyy/LzWv/9x35f7K3fBBpcT9i2ZW2NeJb0H4u9w/+ha4THhgX9
x2JvQ2+kCwC1yhHI3umz/bzYY0ZB7sbfIPbXUan/g8Ue38yvJ2TdobkA8Br6CtTEXw0eJo9EhSGN
U+YEDzmsexSoxIv2xSWTdOdy1vtuekiIgzo1eoYtleV9uEtbbaoOBROzIuz7qUSbVYiMkdJoIeBj
sTVbBFpJEtvZnZikfvAK5F8JHsdwnTV1TgqYUDsDsdLjjEr2mYPJa2kspD2U1eO0yTSGolnvUGs/
Ni3KCuYh5Iw0cCwIvzE8GfRWvl6PynbIb8l94x4WGdgfwOTPojBYtjQtM+9rJnUnidokaiofXVDL
DyrXIy0EB/EZspvcGZph3GMo06JKauIrJ0gqzbbZTjNTtfYXycTGwvGzaF+tyRiiVUniWGzJQXf7
ogoU4rveSz9y/bNQ0+RWpxpTf+EUPUJD3zBFE+bVeLGSThp69DcpSx14IAhSiD1jTxKVeD/la5eA
/fb1Z68a1mu3ncg0MsV6rCBpHAcl+4tJG3l1w1eMXjB27mU2iFBljTVSYgtS5WwMrij1pLUeOSmM
1c5sE+1lHC3nwR9IjAgYvBtXvS+ZbCrHKJ8W/CH+bkpG47mv0GUEDN/5bSVsrhu/LbWva6pEOFtd
fCrSOf2slXI+t0B8Dm/vT27vijsbYXjOnxdmOXAxYPhMgO29Wu31fmTj5PASNn677rOGL5mAvQFr
5MThwhsy8yrxjREF2TgUhbpyzThNjzGCz/XoSvB2+9TxiuxgAaxgUY2ZedcYA0+r3VxMvT2YAckj
BGVmifkM290nHqBdfJ2UWHaZcai4F/y2OOWjlDtePQuFlE6GRJZSoqnWEsqYVT6kbb88d20qr6Bk
iMd8nfx9apm9Cwuss05EcSaXcWen7/OF7Z+WLniHlovtu3nB9khWVzg1fMgc61PkrKasD45OPmTh
dJQorhjcYM7b9YVozeXg23RuytK0vqJoU+BYONM3gWGtc7pLzDyjdMhxoZyLsuF3ibFk9onBkJRI
m9FlRnBM36DCGnCi3ceVWK6h7kHPwVm0Wwc9JuS0IsJySpR/MCB+7BlfWk9YtosDk2ZSPpDCIMac
h6zyDwVmzYehsZ+doRyvKkd/DzYdld0ydSRQ5eOqrdFUlNcVQq0hlLggsXutcQjjpw1HvahPSYxe
KMhQuNysa9ncStoyd1LDBQ77v7p1Mts4jQnWatzGSVTRnzuunjtE0DDXU2p3W7SfqaxQlY71bga8
gM57oWaIe5cHdabetGXBg2HWGTeViot9PUxzZDYDInYOVytYRqkh57Xk9WiJ/Gb2rYL4S+XcYn4x
oymdODDrntQ3uHjJaczXhH1Vii7D8zvr3jO8rOwa91Sy9VRy8LzNRU8Y2G5tRbGrXQuBXY6yGAUc
3vYa3ozuva4dWXw7Le/n+pigOH4gYaTN8aUwmx/TycoIK67Xd7OzANXIu/Q8WW1/WvWWeZOLQtPs
PIgf2IgbAhiSlsjKmoke7oVysHcmpNXIGmu0xoqFwghQTDDmcd3lErNGc5fOq3wv+PzWhR2vc37R
Vs02llkTxF1xnjIddMc1KPBtDmgWnYzP341juKZeY4Re3fZhX5rpowsFYg3nksYByor8chryYoF7
z6ES85ObBZYLB78X00zCCWQmtVSvDVOdqM9A4zdx550p+bTHogB4R61K5qlQWGJ4iXJow9Vf+9ve
L4qTVzNrbhSLuelOrErSHeOXt5WlQ0n0VcxVcSobnlDTWIkrenuKWpdFa0Zf9dSrCh0l2Sl6MJlA
1mjoscP0jVsf5oTlua3JruJxUOa94WwvRM0/72pT8k4w4K7XSldI8lKlifrMbr+cZb/hzBqAfRGC
pfW6x3B6+d9z8VvU+t+US9QyHGT/c7UUvoIwRsSVYW/8Qbr+9lPfiyXDsH8zLB/35Aahhen+42Rs
mPZveA31DeT1djrmDP59QGKbv+kGDjefeghq8dvs5PejMYBsi19IrjBHcHLS/9GA5BeHIKIgGvtb
5BEGZGYx5hYJ/3Nvf2Ananmc5nOtLEC0Cp1A0FiAasLCU9MdrdrllM9TTWCnXgwvrK7TO+JzZ1z3
ov4easAAjZT6fzNH2WrRn4cbbz5TcM7bBFLHtuj+MmmgcdUWIh2ns9nVBjXVWsfB6DXIHedpgBsz
KXt88aaWvZ0dfuhCrOgMysHaeDZjCK/+LIZBv+F3pMh+ytJ4xx7mG4fFdeIvBlSd+W9GpeYvE6a3
dwyXDDs1HUBmP784Y+0M4SbYh+EMNypJiDpay3eTzUx9P3hL4wCQnY18l3n06dgpEJsshW4dKlQK
BoLZZviczlIaYaa1DkG3GUfboUppQXu9Q+xUsmXNFyO6e+RfckcNLZ5k2l1CyiJqOJOae531KYXr
T3fxv7kOf74MTIDpb0C34N4AcvfHm8Ij9hczQSnP4GHFU0NNYwYkSHFrtPU436q5Fw9tbJTPf/2y
273202hLR6TNmJBZE+LG7Y/tbf3kzEcKnNitTOpz7a/GGQ7QeMbeCFkpTp/++pW2gdyvr8QZhpEz
Y3jh+b/cZ20NR6LDeXDGzGa/AoLry0M8+OSiFG0asb+Ua2jpi0+pazmq+rub5ldT/DYS1U2HOSfT
T1aHX16e41HGsJsBltcVDkDhkZS7cnsPwKkkWU4Uh4vOpT+osiM1sisa7wv6SrhiYrGvZheFZMh8
Cu9Djv/wndW3JpMFkoq/cIppd7qGKSN0MCj1R6IuiM7862/v14EgF4qOHssGZmkAiMzt/3ihdHd0
aseJNeJcY7KxkBWRuaYVQ20H1gKz9aTSrPgIiggn2tqBbEHykIWItLyvA1OIJlzSxEOgkk9fst7y
Pk9Om3qnv36TOPl/vciwErmJXMSmIO4c75dJKYl4md5jzrvObegOwt8NIl0PG8VO0OehhEBLo99N
1eJw4khTD1lvfeC81B5Km/zdouyq+xZmP3lppUreq7xqLhaJ7KR1uvYdLiJ/F8MhYSKY5xlASgvh
WJzL+qxaTSIzI4AnYcqSB+ghsVibU1odcZuU92ae3Ca4h+agHL3uPMTd40DH3yJK1uSLpB5hbbDH
dQ105edXZer4L7GOtj11feNqRRzCQUlP0fhwz2cXmt8T9qQWEn0M5WhbhM6nVuLUGoGgAF2pBo92
ezdSX5nmIw0iBZ/P04iaWtMi/ijAFiLwrjuN/Gdchm0riQrCbnZhdKL8nE2ty3NvVcUDkYyzF0wo
a070dMZw4XtA62SKG9wUc4Sip9sbxmxMUQkQAjuTAvEWTkSwcRa1ejTj4iaNsdHtgNUMR7Yak/BM
7NQon7zyea709NLsRfvgoNelQ5lrJhiUan313aaPpD7n634qiDbXkBy9YjxQXzGIE2+CnZuCuE7M
KdnPA6HmllKKM/80+vu+idMdY9nqWPNPQXvYPQOtCX9hQCp2rnHEV8xUGmdeA3Lm4tBi1FEhZy2i
xAYCcacsw95lssdLnHMnESY/KPq5s+XNVy7yyjK+G1U3cB7Fq4IV6HMap6a5vkilzW9Zbz1LefPJ
XCpS8XpOhuPY6uehGHBcI93t1gPm8iHGpZsx4MjNsnnQYV5f5ItlkXHJNYixq+gC3W+K82tXxzH7
IZNl1UVQohOd+ncw4puUQRm+y2LxFK3auRTDFWdOiztKkTEuVTiyF+5dLc3jm4lHxyUJ2m+ZNBsW
kOt9XWa92MLHEKRGM94Npj/CEKilYsg7WPFjuFxkUql4r0qPIEYZUxXsnTqp1tBfHVbM2iy29LW0
10rMnEsib9EKQ7Rpksz/qo2TR16U3pgD1mR/9M8O/qj4VFve4Dl5WM+yW5ej1FndsPIkKZnQMRld
3V70ss72S+lWy1GXsmrpJBBoFpK+vZSHHiShFnJZzfdaW60GXU23qEjUq3TtBvOIhld0qOv3NAxE
dWH1YiijAtzN/Toyc9vnCI2NSxKKJcNwLzXT4RD3EymYbMbWCd2XWezHlndAQHWZrJFvzCtyLY7O
6rrycRdHGo9Kj2/dGE89mSbljk5xMu44JnA5M4/zHtnmubV+QQsgSLvjDRCHS4JXd2HomX1EaFW4
IdbuzuJQn8W7dYyJ60Se2ArojYo2iwVyZ0Wmma/aJWoE3NhtjL/SS4XXRgbI+eYizQyVRIWwU2DQ
/DvG+8yGuX0SUCSzypDE4+bQPvTkci1wwniOzLOxMk4nN3qyNetxKZU5nt1WLDT0Uf1dOyP5P4cE
IAQ/ILAYWHtQmkb9wjmmTk8deMF5L5WzZpfQfIdHOzedV2eOkYv7JJRaYMWgAEScoTPePNwjaAkW
GOMQ4VxEcE/3UjL4Jis2yacHRG3qY9unFr4RlcSRTzYGDjbGKtbeKRtgonU/GWecOZZ9JwfHeDQG
/Bd0v+CVhgMIxjmazCrPjv1smhgNaZKbN5nmiada77abM887efBKycR9XuzBD9FZcG1SVfPGGhyp
xiU7mHhCesjdXbFK9juajHNzMUgRm7d5j+f43vRrYV/Mdq7G62EetuIzXeZbp9DcOWpUxUtzFFvR
EJg0vrDNetuH3966Yn3ifZGCd6bJx6cYO7hjtBmbYg1FMfHotGVSZHc1pE0sZSNVQcLfsaaaQ53e
dIa9EC5mtanO5WY6PV5XWgoOPdPHDhPV1pGNaHVAGeC/Ge7yiVhAsJBsdfJQV0+MJMQJvk3GHAKx
PfcF3rxXVeOQwOmBXMMaZl1eJpS5+WXTQl158NktDrLWjXMnku4FdrrL8MNOM/PU+IkYL4Hjo+hd
eq/D+uUt1qE1+Vo3Y+PyqSgL53YeJUGhHaOY4r1yq0QeMZNVX4HxbWtI1pVMJZirWFGGV1/uUTCJ
95oeV/tKtQl6F5tlbulVep/BhLjEsZM7O8fsTShhpWOzHaWmeOpzbUqi0qx5TFYttsSFXTdG96Vi
QV5OvsEtFeED5h7JHewnewwpU8Qmo7pLox9NpiCiHCZ2WmvSKb27/AONAvGoLZTpp1UMvfEZ0/8i
ieAxvAlPscmvmitjs4orWC4XLZdFhRpyVqC30zRcz4uH1WJCseOTtGtXSD6Pq9oQELj15HpoS4Yj
17U721fagJ0hIouhmi4TqK1p6DuySh+pREh0he5BJ8XL5BQUKS3KQKjJ79gFlu6hxP6YPRvNavlT
gFW5WN61A05Tfhn26CiFmZuctLhVH9NEZ7hTeiQmXjC5NO5mqcXrocdhmEXZOnKTZuaQW7dEVK/O
uXLbzcbYTrp7bRspfIaF6kZGCtclwBK/JrQRGXbF2iFlGTEmm/vdVDK4P6x+x91f2HPi7RYCCwlu
bTENvkdYbjzmac+9xk4nnrjXK3lbi5qAlNFsBazAKqU7NY8vydI7GgmxpVHeO/gc1U5BfrExopcg
q7uYEAs2d+7oqM0sriYHh2W+yiw67Fde36bWLZ7d0r2AzIwbJ5tnLbkueq1Vu0pifgqoxsbhuiyR
kAU99MW9TH3Gm/TP9Iuls3nuF0SLGUD81Ptvati3xsffdFKokTY02H9upTxsg///E772TZnVrz+3
U77/6O/DJ/83ePM68QiubjhvcoLf9aYW+WBIRtFwIzf4g9DA+Q2LDyNKk73fRnDASeFHN4VGA3wy
hzGnY25jqX8we2Jg9cczBwpmWiqAsvidhBiAXfrjyWhkYlGTnNscEXAbKhJpQZZ3XWcCmRsJAG5t
sszXRI3fCW5dRt1ZnZ2VS07HVKYUd7018pTEmfXeBVtxS6e8fpikG4P0NJB3okpsjx6S8yPTd54k
nmTnMkPABBurbjCfzIVb7TBl5USGo1e1rvxSo/luNBrqBMSkp3Htyi5CIrZZoZZFGWHBvGLeQbmo
v8oKuQImx8UmQ0DaZIzl822RokaAKT9pHIw1i9If/ytmaIdAeWBHpGFOs2SJahb32oSo0IaDGVsX
IwUDaE0yJARywDqaKS1f9Io3xRgiHr7wKsaEF6UG4x2PtbQCH2Mj/VC3XCJmEtbFHNduH0IIb4oI
z5lzzHRaPJG1MnvPuOBHJ3bmW7d2WNwhIsWfV9fB9Vng13zfIrjj9/LO3tutI9/XSi/uRYFEFjJU
eqPGuH5spd/cDEzTFuQU8Cp2ADXxGvPQoy4sK5AWoW4ASKfubv07FkZkpS7mWxrocVwFupWhy7Ah
Hd1R4LQfjMT3b+OSzjCikl43djFyd1JzS9XsPb9izLd6F3NbtTdYRcWtQ+hVepVzcD1Kvr/91HTi
CiNxd1jTVF2lCDT2M62dCqsPVnDD6Pw7zeZuyQv0WGLxnWNlJFVYxb3xGDeFfYHL1zppZUZ5Qs/s
pmDMqT2sdkU6tJcbJ1sqYuXLYuQ0g3pUHhEwDnxmw9qjquw+qrXqXrZ0qvctVksrFGvnuCFkIfkZ
7un/Y+/Mtus2smz7K/UD8AAC/eM9fcfuiKRIvmBQlIQeCCDQf31NHFlOiXbK5fvsfKisTKd0OkTE
jr3Xmgs5Aro3bmr96N8NlOeLcbT8D4LgUmRg0xCSOA68GqWv+SICeloLnjwb3mqk9a/elOJuVoZ/
kjjPwg3XKrQMQ1Igg3GrZtozVBPjNg5a7STQ4/WQhij/TX3wCrCbDEKaPQWLDfW4l+3Z5VqSniJz
8G+lpxmgW+DQPxTGaF1FMJ/6ELM1plbmqEk52dAT6snchigQ/ACla9KTYaLxRdS70Y5L77nq6Lpp
jd9XS9x1ZsDvo6FCIaCgrfo1iV/eBlvdJNodIAytOTQOdp19VlVj/FFIAIoHm3+BIuLxeXKDUPtA
YDVp6GlwhbWlO8Zdoz5GVX4Nljs8ZS2mozfKEOgnC2HmJeKRMNfdYuWKTH+wQW5vyABnajE10zqA
FbTRES0tGlPPgJuG/WPcIK7Q/Ki8Urh0cK4056Q1SG/OpECCmtBOplSI+kfHCUJnx/LW7ovQDLZl
XZOs2domVyiwlBJvvsDOQ1DQRmsuadcF72E36vEAjacV7WpsBhwnnp7syxaHzegX53LCk5uoYJ90
WC59EoUOPZzMtTvggLUaLDRVOWx7Yvc+2xM7TRbUy4pSY/CMZDvGwgBV0bjwgYcPDVGBK+CuW8a5
9qNRz4PXtm1BCLTlDXHPZ2TwggHhxM82219DC5t3B12WrcIJN0Ghlgrt91EvpPqSjC68VxE8E53S
74a+yj4UTufdJF1JCMpspbUy1d3SsTI3FRkxuNSjcWs503VceSMtH71ZRpHKCG1LURjig14aKIyW
MdkAEj3R9FwGro3Y1b2ZZH3VYFbGgIxQLDVLTPFBAfuKuc5VXQf9jaMyD25u+clnt90WqJ7WcQAM
uKwbbrqBrZYlE8TdVJYxU51OOyR5DDUlGzva3eFLGQt8j0YU04QfSR/y2xJleVnTg6oQn+dh85C0
dcOD0WvbsB6+trWTbcmkHtdN3Rv3nSGCFzO1MR8MQWTN0QY5bSiakvsWVX66M3PLPhYV2jScgjTT
ZViizG9T6+DhWF7OiQN3rUSXGpMStEpyPFCNbeU8Fc7kXo+qAizFMCpO1l4VN2cfRtejz3VmbXKl
WXP2RteklFefinJOh4atmD4BqMs3RtvVCxIhvU2uGpgPUyefccbqH/061NY05RBTkzhCA1iURxgd
9S43c+/O5B9cKWfQbkg7IqegygFr+FW7CdXkXNciMAbMBU1qIKxNwpOf5h6ZDQVey6yJW3eZChOJ
b+XE08rq8T7aYMbpSxnmtQn+B3pmNABYkLgT3DLwtlAo0gPAf/yHiHwXFfT/x0bq6iNPXFGt4raX
R92sz06QlHcDY+prM0mLldfwTbcZj4GFVmDAfT5QOu+EIAekUxaeRvRnX0xl5V/avKZFAUEemmiD
8phz0BkPhcuJvUxQSa0cOzYeSiYh58hPvc8DsbxryZT2VAXiRfPbr8jawidHOLNStwAVYNkPhQX9
gzXFABSWwaJDO8BSqoKHsLZoVyUvAYAxgIT2lpCCZjEFCBvMeHwau9EHVVEC2HTr1yrPSCgx9T0S
iXRdG0J+CQMYAymdEmIazGTXibYol2IawWQ7gXGbKQdPoerTu8JwrgsK8xNCk3adN0KHDRN2cbME
YdVLnAD5dB1CvF0T7vu5xVhKr4FSivoinkwGxGaX7VwjmcC86YADcIU0cH0gtEVmxS3fqtUCZKK5
xhUQv9IyudeEU67MvtJfSBGOdyXRCF9qoz63nfE1yLl80R6Cs+g+F5mhr5Cfxdsh1aGYjcF0kvRU
Fxihn8sQSzbihENfpAF7p5RrookhgWBm2SXDSN+ok3vG3zQrHOMhxip4IiSD6LzYQT9dI4EQSRMt
pZ5s0Q7JQ9kMH6yJ66wxRQXgZHvZRsn0uaH+XDZmW34IPNgksSIqZRHk5rjintqtbYcB+ljQjBva
Mocf5L0FKEEMtIfPekUAF46gbJl79l1lNDxX9lsucmPP9Q2IC+rooyy68thW4oub9ygxjM8K2HG0
anlLZDOofudJJAPKkoRRVmgAOs+JtlQs7tnQxhABYJ9ssGcON2AGgltQYIeaH73MCHOIdMheykJK
KXlEDS8k/n0Qq9pIjGtTJg/oiZxzMERk1/QxDXVXYPmFQcEERWkLt3P4dBiGLI70k1Yph7H5REpG
vJ2Lzcoobkq3CblM+6Bryq92HO4qkh8WkabfBL26mTK4aVHDAF/Rt5X5S50hIJ3UcN+r9lYazQ1d
2yuqNYAlzjSy7gPurGObUgOCCh0TljmcDSg1thkDRBtcyz4VCSAtJ6+KZeTUCzG6pGxraT7dCrgd
/47Q/08XP2LCfnnvo3Pe1PFb8z/l1/9hXNHmn34epn/7898vfw7KQ8TlHmM7UzB1/EF56P5G64X6
X+eOd1Ga/zFMNwmI9i0f4bfJIJ3LIZa679c/7zeiWk1AtB5h1HP83D+5/s2C9R/HisjM58sfBjrm
6KYDf+fn2x9RmagAx0HfgRRf5uFXjF83w0ipNLft+2KXx/oBD8Ua6e6TkaKlBnXzw6X5Lya3Pp/l
T28B8y6VEZ+ZSPp5KPbDDLXEVik9L9R3ZT1C0PE+ALpj0NNyQxOV3q+SmYlqZeCpUCFuXbhK6148
wzNBULMqJJ0SneYxZfGm8cF7uTT+IidYWHa3MCQXvo7KX5dv1pDzP0LnRn2upS+JEuv5/x0tC9ne
+KAIvYm58ihtPdrARcumQtabOqdK7wpOJZ08Q2hryjRXesogySweRy+lGWOYZMR5oORwyAnzGLbM
ZsDz31kNH8CbiypPu0I87C1MnHZrlZ4srb0LkEmvU45qofnNneM/GybKvBBlk+IdIB9m7EMijgOZ
rILfGyFrKrNVN+RLerpnkvfuqavmM4wMg0a+cPXSt8Ckbul9HxOj+DRhYUROtKycPts6E2+jb9Bh
mTBN8sHSkY2Srjjq/VsBrDZ0WnVis7UXmS6X0lG8GGLB1LwJZ9zR5ff+V8j8N/0kWGs8+f+9ncRW
Utavn8sfG0nf/sx3XY6OxMYyPYzG6JLnzeQPEbOh+7/hF7GwzeKB/9Yu+q7LMdDlCETPqAa+u1m+
byXsTb5B5LZDL8l0+Uv+yVZyibv8UaEwXytdJtcIpkm9h+H98zrW80jqpHFpR6AeVeJvkAl5Y/tU
d75V1IdEz104pCkS6IhVrAi7tk8mHXWoyrmPGLhZ2OVoSW7Z4GVS86rQ0FxgPQFVE+rJvJTqWG3b
NGmGYJt6sR3HJzvsO5bpxH8bcNeljetbD7rdYdEIF2Gbt0N0MrocQAiqXM/VFpGn0fPuHK/ID8SC
M2yg25XFI+SQoNOfRVHPqbVOU8vxAxmcuJrXnhX27p0XDW3k38Rxs+4h5ATZIvdgYC+ZOIGhzdqa
0E+EcRgAiaormVJ+EzD8u2r+ZtXMeg1ENf992Xwcy5yLw4+r5vc/88eysVgbJsIg9Gw6Jy5H4O/9
V4II+Ed4+jl6yNCeXQHfVw3uMDiUJtHoZGxz3v6n/2rprBqf1YKtGEcVR/o/WjU/H346jVw86ibc
WmFZ9GfeidngmBoUd1V/3eYYfjMK2k8/fBt/cby+F0a9f4H59P3hdK0HM8vlwAt4iBYiD52o/xp3
19BZAXb9+qXsd8UEDRhg6HgosPr7NvrBPxUTyshsuFZXiZ2N85rNf1/Dvkccuv2ikiH03iIurI2+
1aVQ2sSuaI9xcdBNvQrzzyVRVG54E7ZWBHmLuXaok3tftF9itIVxfmqBvWjWUXfktM+Un0DU9RJ9
PDpQ4IL7EakDNh77oJrEuE2qEpELdTQQoqUoUBV4Zm2DLcPNzVCq70y/wfefV1GKfJhLH4GAVgE/
mIhJyC+LGEu/mltkhxpE9AP6hJZs4orL+dQxed4QLZ+Z+dFtYITaA10ZDzBe/6KVuH9TLZwnTY0g
D8u1LfPG0lw5HRP0PMSaQwWliDE7wsc0es/ftjT3sr9dfpF/d42/2TUw5Xi/3DWuXonqei14wP8j
gv39D30v3Gd/qOti59QtiCM4MP/YNlz/t9meyaLFtfOtpP9OCfF/oyT3QAxxFNPpm0kl3w9b9zeO
R9NgyuBaRIT/M3/oX9TMKG3ZPbhc4ERiBvTTqiZuOqnzCI+GGxr2hOfdKk7hEI4PucEtPQxt+1vV
9l91rvNf+MPhPt8TXKS7ui145+TavjvckfJFjTY5424YkhqKfNctHUD621/vILMK792rcB+aZ1oU
M4Z4L01tbKV3Fdyj3dhUpJWKobpLy5q2g2vJNSE4OO9V3a+sKtHOqneHh1+/PInQf3oDOByoiMjb
IZ4BXe/P3ytNfS/uRrfZleShoVAg+2cD6FTfdYj5ToOI6sOQDDXe2MAl5UAGJmaoWsYal3gdwXzp
kYcEodQbrxSKQrkIDWwSHgaRDaGT/G9hRTMfMTNt1lvANC4WdqBGMvSQQn6tmjE9m4mXQt/1pl3E
FQbgvlMdcsZEOHkrQu26/NL8NNDP4VBleEQ8+bTTq8G45wIqr+s+xXs/dMMtXZvg0DtKvkLrAG+h
ym78Gik+UVdkHY6UYtyyIxcnYNXZsg5iz4D0JIpTFOjlC0F88tkgU0FnRBf7J1UNAsqjE5z9DoPU
qlMSUQdfFTrBcI6MguWP+27LPsrHxO8h1vh6Be2yEQL4UEY3djUVp5KwMcBQIUBf6cb1XQkqlA65
2zfLpHG9hSKf72oyB8Yset6vTIAdh7QV1Z3Km+Awte6wdSqDsUIz8XbMpnuksOweERs5H/h1xHpS
GDsKYWfL1hmqt7HsWQ+uwTPUF+ND1ATlM45lfplKFvrO6TF4uX0dHMym8E+OocW7CuT+176V44OO
9Ohh1Gv10SnpuwSIffdV2Bj3iG3Vx29O6LL0T3nOebHykwpgD4Ee9LDxfxCBlmU0EGUAp6PoxLqs
RHqWmH8IwAudZSLK+o15PW3flDpzGSYCBC0sSc4cq63egKeODx4JplsnbrM9YQzyenRRBAxtggJF
gU8t1jpte5gJHlZXyG4r19KGrWYE6TnsESk4XlRdWxxApFOG3RcySPXZC5xu8mxmXRC19xIPVfcY
QHG5gi7JX2UyYZA50m9j4BP7aKqvAxKgl45W2TfoILul5fNZHCshHdhnrNelKY9iFxXdFyONYZ/H
wroJieZZE3sKHRSL3QqhqIWSSrZ8r2koX93Mt1F4BUmyaqDqFKsyCoAt60H1Zvv6dFX00fggerAU
YElTQA9VusHP03xGeGncx1bcr6IwmzaGxneL+lrfJbi01pdHNCuG7gsMnnQzpSNnfjXxS1hOyeDE
4PmvQe8/Z6EbHDL4F72m2kMU1/lN6H3VWx8VO/I/zHBIB8U+UvaLLohfEHApH0PBs8l1HTOc0Etv
ZVkY5mkzf2ksV15LSp49S6RbDhE/FAbHZoNjTd7I3LRu/Ka3b9oxMO6LWMnnlrbpi9aASyHFj3QO
EZQvJreUY0JS6IfBg1rC1M9DtFf05WuIHKdYxpiVFj7aD5RLfDhUTtlelUo7wy0tmtVAy+Gq90bm
yEpLz2PZMFKjwIAuj9LyQKhZvnR6Pd41pWDMPDBT3tpwjN4kWbL8THlKXTMSOPNkxKl/oqZCB+eA
jL1uHBF64qOX+kbqPHewhJq3mECD59go8hRosjkVRN03k0ZJo+uIzJiCBPahD83WOpvpyOXKGsYH
A9shV6uW7rIBm3FVkVGw4Tkkkawh/ByuM1CBDWOT67b0sRXyhB0sLb1tCEe8g4J/1uyWuByZ89ld
+26qcTpiITWvazv8ENjBdQ5ddKW7LKIQhMw+F+mDQpixbrOgXbfW+Cn2cviIXfs5jUS+1woMZ9SZ
+2hy0DsarTyVedcjBAYZqUgx/wzKs1qHsYKKWQWbrK+NA+mn/spAO4YwyaZxIkNoTpM1Xmm+7KDc
TMGBhNiDlkqGLlkF41D6QbW3hJ6thDbAaNRDG4Zj2pWLPMu+hnJqaAzZhbttlTUuuSqfx8KN14ir
/WMShZIhUtJvnIgFWyW5cYzHYFi3vhfuJ4JwZ4W6vtcLrduBKxqXaKk8NH0w56RJrd8VTDAj3ZVL
7qq42UnQ3rWh8QEhhr/h6qNORkG6J26+oXmDJ9gzPa98hJf5xG+4CFGY7YSM3Y1jALksg/rUKkHA
iNDbfdj7BjMY3yEZhhg6lFPqzSz7dhvaIWceB7gHip5jLhJDQ7QR/CDEMMbCaFIFy7qNBoSEWrLw
veHFm5kI0GuHYwE5nqt+mj6DFy1d0haccQuENe5xtEpv5dseseydhfhTmtUd1Zm3sZgPu3vJ/qqv
RjYR5rkpl4uFZF1dMUKVx57J0brE4LAXg1QrcAusKoXWPa0WxZyJNzaGfZBOPTxMvZks6wRslqeK
XZ+tzE4rD4zrp1fwW/YeUfR0D06yDJeG8nfDZEO3b4PxlnbZtOqCtjqkubSWjsgQuztMtVDip2tl
IZ90lZVSHIwGVkhcdXMu1qbCxL3WfIJ+emJNAY2ayZPrhFwe9LHfWME8X8UVvqmijOTUELSYoXGW
xzo5IWAdzYXVdatQC/3HzAuNLVoKY+2YZbT3OsJb/T6wrkpsFTiLe+2cA0u+Jgh5PIweUx96pH5k
IRGp8y8Qpa+jYHJP/tCgLrR60MMLsrzsVW5F6ZVUk7GXEVk3y5jRwzGbAvOZwBVYzK5NKMFC9Jk6
RmOIbCIxEv2LzPM8W1kuesGVnujdfqoqYglyrd6S92E/91kbY5iFg0VEUajecpOQritDWR2tG91D
M/lM1sC06yPSmxcktuDa1gbk225kd59KHKEIyvu5LpDVHTySbOVUXVGuPWhGR23I5jHV6CYuj18e
7Wuzq09+BSgUCwX6vwUpofFuQKyrlmif7JuRDLEdky/5SSDQYGgjUTHw2+jAnymRksTkHMqMaZfY
qjj5IoAhV8jms0c+ilyGvSgRPaSKA0eyC38tssxbSdpBZ5m68xpIKRNc0CzBKrRbCqIohlAUSftm
imPtrJVSPhOca0abFvi0t0LQSgwwRV60spxBfoLvTL84IjwCBTSnM0HU1eFb8QX+Hf2VMarPRNEm
3koQykqdnAcocodxFGvKUEJKyV1Qi7lgLNais9JVQlzKHitKccpAyO4sXaE1LIHPNjXqZpTbghCr
yFYc7iQFa2eIMO1jTCQ6PWEqjcJ25DVUsvld+NWTqRETAGavmjflKR+/NgwQFrHvUp74VWXcsg0W
n03plN1KCwl6UJSJByecFWF5zdsZlRy3EZlKj1Gs89sZlebh9c3rcRvC1jvqXcLnb7t+RTDDuC0p
tp4xXsHfHefyF8j9s9sM2V4oPsIc/XHv5cP41Rsl49MpKIH9x3ig417R9p5HtYtSmtk+FX519+tL
xHt/ItcGgzhYV3BfcgmJvYxcfuy4CD8tZ9rILtREdQjIBZ/LYbfA+VfVd6RqUd4zG151/DAvagS5
w6CFL7tt7L+70FxmJz9fqL69E3pbYBChHL27z5QmhNykanZWTOW/xFhl37jEnqxDEmUOxMcRUu7z
zTYhOjMXJ/U6Uba5m5ryJQwKHkxw1AdlojcjOq16alsSZ7tYDA89Fffmb7642d30/s1CaxSmg+cU
D9S7N0t/OXUJI1Q7GBh4jVXhfBglC42Q8ehGa3nqOIp4wAx0EPdpA/5H55w6pMVQviYwgVBeUwT9
+k1drpw/vymTMZsF9snj4v6ni28IvF8gPUQDnpsVEjPyUlfKa6vT1GvdtgbRtmJrnta4Bzh4AnDF
TwmqwK0bzcvU6tJz0lvVwcwceAiBXX6WcUY72QklASgVJB6tngM3GlxQv37n9l88iMTzejQvEBma
0Ere3dntVoPmg7BrN1ScaaMb45CvABZsynFgd4qLfuUjufzaibHbxZ6JpsoQr14iPyL8R91OItFa
Q6qICyovr7paWM8ddGZ4Bzj8dYSRL8JCcnEFk6nojnUUefvAMdKVboFVigcWNNOjZBf6sX2jGxG5
FgDfz0OW+ycKyGlTDOZ4RJjfQ2tuSRCadxjEptq5C2vng2a749ecuaC9EIVlAalX7LHMQKh7+zJD
gMcGFgUlNTuXZe4l5EuQBA9ZosDSn7MTX2r1oZiquyJDPIe/ZC7bUwp6P2dubumx88EyU7kWQyCv
U0axp6StqEEJQ4OCEnWP4aQxPIRcmb0gc02dA/EoboeipQ/5kmIk5dqgmmFth2mkL1tpBpm2M82k
JUXIFg2C1BUfqBCPZWAZsPBmRJHLNC7cpzO+KJjm/2IOnw9WugJWu4TIaCCMBwIojr5uqc9uZg6S
05iavtajhLTJYPbaAnQo1wObcLTIBkp5otehScK6XnKd1nfcvtliAV18hCSJUwei9lLZWgkY2ZfT
1YWP50WW/DQmbbqpYzQmbUd1pQMh3EGa4EIBcbx9bOLsxa25P06DIZ/hJZox6Ru0jy/fnQ/hID5M
WEeWHDrauU6EuTc4OO5Ss4u3QRqx6XmQLfaN7ZWvyGDKV2sksQXwk8ApAxMPZ5pX33IT9U4YxggV
6bn0O1mB/DXnLjOQKL+H0l2+NHP7oYj8jLZ1g9rSmrKBbKusbxGshPm+Vgm3lsI1F9RO7l1u1u2j
brSAJAtRvtqE22x1ixuWNLg9r+pi4gRo8Jh9FAkNparK5HXj4oxeBBa7SRMUgNDoUnv8Z6txl6U9
sUZgWBQI7Qz+YaNP1VtZDHwrUEwWitvhAtbGtCsizsRKVnTlRM+RM/jzETojxjf2CPsmy0X11I+u
dzJ62iwKydopNIBTxKNbnBykR+TL5uO2wI0LtKXoHj282aS1j/HWmztA0LPldY66b0cYLR0CxGdf
PVbptIYMIp9RU992gythpYOrIrAlvDEKoq3yPnKWOB/tZaHNhfP8rgfLp4nlxSUPRpnNvwHDsL0x
L9Vh3t91iDBkJXJM2dXQbgYgFc4iIW913XaMzMf58hoPOhf4aLCqOx2/E6lDcL4/X85iWYSY4en1
jMeUSQvj9Lqnr2MCFqGxyqfL3PE4hc54hdXEO10eQzHQguHxrvTd0GrjlRXS8TDVWN1dOj6FyeND
VG2GRJbOSZVzC84KI95lFgUV8djeqQ0cG5on7QEt1PgarLljT8ORr35u5E2xN25SSUOoj6KvNZl4
VxPLrZidRRQj/UAvzAvpXunQSs+kFCIboAD2uadQkrWlO9xWbUdzriBYE3EvEtdh4hPpDLJo4kws
wdJH0CiwPNL+S3V7KVutXPsJj2AhQyT2Fz4PeZH2jUgd+wMFj07GiNOpj01S0xGcrLR6InCFRpnd
9NUbZjOBl7QZHwqNZR6IOtsTqDrfGy22NW70weHSqdE8znOPUqMmAzLmb8oFzZ5qYoszDV7+0r+5
HJJDSu+2KBFaarr2Rdcvqi6igAEJ5hRLldLTzbdHM6Z1KS1aQ7iTgjNR7MVJlkROVTYMTa9R1VNp
UKYbKqSn1s61cp+b0U1ncdNahnrD5q4J9bnM/PJlCCl2ah3VeO+yz5Z9xFcY2VX9RqQiP0iatgYC
iZxWDmrCXZOwpufnuarnbVgFpTpmKqMj6ccuNW9a88c5RMdjbFLwRXPXm7pkPgW4oL0YHo+ENbXI
9qqgfI2MILxxWyhIBm61JZxcLgDsRAtSblNs0XzES3nrYbmGxlqk57zv6CJB7185riHuL2eDAdzk
0HphdOOy5dN3oonaabZ144YaES5gpRE8+pQhFbTX+x7I9tLPLfpnJZWwxXUY4VZi3CPaxgXX8kMy
tM/2Y6YXpwnkzMkWFLH5/BtElIfPSvWQo+uppDjHeLgWpKI+jj1lskzpz+llJu61HBVowD72VCpP
PkcAug70L5zlpSXYNTQtPSGDA7hpxDQD5adiN5GQnFW6Cb2BJ6SEcNUCq8fzyP6DyZQuaJmxKEa9
K18yodGg7ukZ4x/gqtBQOJsOHidBc3nNYc9DeNlmB5dvg87ReKxLK/zIrX6UC0L85vuEGuhC1eZw
W9O0eZAuVbs29bQsOtXxZZKdsI061hHcfk4tp5Pc8UyeNYx156GnXyYIeI73KEarQ0+Q3qs7b5Um
2od1nZrpzcSIkZ8yhl8RauB7Kp/zgch3utNTTXe6AG5xBajQuDcrt/3iwureNrz1BapJFm7scwmR
WSk/qbym5KgQOu6TgkVGom90I9zipetsvrVpNjqTvclS6VK+gyaDd1mgOHiiKkksRL0jwr1ML33q
ltbGKqPpbLJ9RTkBNJAKEvHqqmv5wdEPTSCSaalf/uNlYWK55ojRjLZ+swmaOksOlX0xNcPtICCO
EQUWb/FrsKBjqsqQGAl8LDZPtiXdiYgGO56upDNxI+vdcTOo9GtrTSXZg4oL7KVR7Cr5Yglupn1N
+3YkgKtbkUXSbmkk8In7PbHc/a71rOepDiOQVhSzDQ2VNbmJvFhKLumBOLNycSlX/x1V/s2o0kDb
8kNh/yeQ7f+r46n82V727Y/8IW9A+gOTh5E700XOMW5Vf8gbiDog5wCJA20wJphMs74PKl3iDPhT
33g8/BPew/dBJdhDRpiM17m7MiHz/om8gUbtz5c6wjzAWFzAhmgvGAC9u9TllasUFq/+ZMSSbPbZ
jtPkGcRAeuA6lt3OE/kyqdyGJzBFP5vrH0kYJ4kkxXes7kVuNThAcNsy1snqpJZ9Qv8PZxo6QQcX
hdMsW1w5BlbkfiByEfAoEyl44eMu0fpeIzjLFiLv9gBuc9WRjtS0RSOvimykmu66mHsjiDp23iAZ
DqWW009NGP1fjRZgxMSsJJHqzhNUwW7bl51L+t/g04ZM5OliMsiToTWAg7LbR6j1adRH8LfpmcxO
bZps/rqn6dIzxJgQEzuZM5wnYutekT8Ati4a1V3FRO7Ua3z8wNbqbja24rrRsy2TjGw7dEBVV5BR
4j1WZJBfPszShLaHDtld0+CuOHJstg2DDfSJGdVLlFvpTgZ1v0mm2p0I+yr4iwnCQl+cd0F3I+yg
eOYIMM69w9xmW0IXXkVKgTwPiTql+x2O04JzuF4ldtU9NbU1PgZT6TrLOqzksB9KTg0IcTYflIi8
VjwFWVKdeoiGWyWQ1ltG2q254lZceoz61Jcl1h3G4j0DK5NNJE57e+8Eyn30E3yw4oKniC+oiuiC
reh41LHqzTCLCqwFVykAF+bMunAu2IuOYSFulRmGYV/AGAh5gGSgjrcX5IjmHF8wNOglg9MQM1mj
nxkb+QW3MYoG9AbUNzAcxkzkcINYf50Y3G5Sm9W4mVMC1hAkxtd8Rl1Bc8hhe5SD/GBApD1i78ue
ypkBEuid0S9RoDa7rEOlthK1e5PnI9yQmSACrYd2KaE5gEV0Y4aMhGFWbcYuHDA61/7NYEMjqWYu
STsTSqILrKScuSVOZtpkxUYtVH9cDPsmSMS+mVknyAuCF1YDAJQiMfxPQd6BRRkVGOBt2FTiPsji
dt/XubshqJMLjV8E6gPZXm/6TFrpZuZKcMGvsALifYk4nlPgAmgJZ1ZL7mQWrEn4LbOgedupWUtr
0/01VvbMelEX7IsCAEPxWV9Xnj59ypqc9lUVjo+YMXMukNiVAXHqgGTkzJTpZrrMWA7FdWVjZqNi
nfEzoouDpT0zaQyu8Q9OWDWLmRG3J2Y5/NiQoDCgoAmyczqzbRRV7LZr8m1TejyHbmDBobdS/c6O
KuS4F0ROWVgCIrUdGMFRzumIrd3IG/zb0IMdPfuCcXvcE9wBPpvKYNENow80unlLgFrAt+j7pU02
7i7JfH9ZWuJ16MePdlZzZUpDf1gx+HRrKl8TbFYGs4L+bevcQj/E8tDDmnTasf73VPw/afDRg3tI
UH4h+4sV12sVFz8qeH7/U7+fjJ6DUp6TDW27Te/wRwWPLxDjGA4ievS0yOttTqXvyj9ORg9+GI1I
wJlwrXgbv5+MIO4Yv7g6eTYM7OYQoX9yNM4H338ai8h04TthjRQcidaMLHt3MApDJ+LXjpyjH5b1
rka4c2uzv+ymcYSu0dTKxnP+xxd0++2v/jHy569e0BWIGS3Dht5nzBKfH/rSKZ9aCpnbR9MmlN3o
uAFiIMKOnBH+GI7KuP71683SxfcfEPEk3xdNUcDG79SAPjkICnGndXTLyHlNfF7ATLj7KJvC/dcv
NXcy370UPzW/tW07SKvey6FqYDhhmxrWMc17+zV2EyhizSzyYHZtXDfT5D+6gJKva+zX51+/9F98
Sp4km6fB0+GyQYL+6Vvtq7QbdfJTjkokVOqeBA+j2XSI8g5e2t+osN61dC8PDU+ggcSbPqCDNeTn
VxvKTOXYVq0juc28kCsJnl0QqQtbqGvchDm2mcjokA8DiJkRzp56sowSuciQgRzSBRqXf/rxHWRo
iOQgkjiu9T5HiixUIjtBTB+93uLj+sRlbEkN5v/8/70W+l0UpjzCPDjvHqgwwU8c4eE+mqo3rltL
m/tM+XBuEyGff/2x5u/x5wcKVoMFAxNCImk3F6XrD2slbmStOWVrHbsgAkit/HXLufc3v+afHx1e
xBHUEPz77MD5+cdkpGW5NCCs45Sq8pgQyoDKHbv+0phSmmC//kQzu+JPHwkVtCGgTfAVvg8WA0tk
dBPW8yMKWWhTZsdrGoGmnEVWo0nxZq4flk4WKQmT5xEKHeBtqAh/8zZ+VtjNTzCCSrY9fV6qFmLJ
nz90IDD6BnNI0eA14mCmhaEhvqdrQo3AE1r50LfSFPTzYpxaiJOXxWtL7LzsIPXu1+/mr34B7iRY
reZfGhblz2+GkC4H9q1k8XbBcNZRryz6oi2Plqz99T9/KcchDwrLFzOu90/UIMkMADlkHmObr9f3
Q5aslg1s9R5hNt+se/9VrfnzVs/2bVkoQ2fcveDl/vT4yqgpMftL7QDNBr6QptXyuTAz+Tz13nCL
n4nd4dcf7/2kkZdk2Ik21HEuP/B8ov54ush0soAiuf6BiPt4a3kFfnVVq+GM4Xs4xzOLDav1NNxG
XiLuGaj565zG/pHbCR1eL3bwllccf5cdpLFSKFHjJLgLBZEGIi02yr/7knDN/LQkQC05uJPxvjj+
bMHjaPz5PYPaTmjvmtZBZXq+0Scaf2XsaJvQUGm7KPV8BKBPMBxAPtracnTWBn/ZXQ0tLl+Ty8V7
BB3GDxkA+/k8mXnzeRApjy4tRNaVqDR23jkwmokOcC64daEPuzPyhnPmVPWO4UzzueZKtHdRh9Yr
NQ9QesFou/lf9s5sOW5j27ZflI4EkOgeL1Adi2SRxU6UXhAkJaLve3z9GaCtvSXts+3r8+wXR8hB
sqpQQObKteYcExn6pRMq49gkXEAQrMl8G5Ia1SDugB7VLZFIYNsFtUbrFe6qR+Ikg4zcjazUR0ke
QPrvY8PaZ0XNazhc6Q88S03Bjh6O9ixOuLjSTm1UcodUivnOjKF12QNZci1abEZ52XYhZ0DGU7DT
UrysX9Mkq8m8L/TqmAN9vNNgy90KTmewnKo0jL9oBI9z4lwA2q2OmzF4qumpfS661HpJIc0An1qR
azPpU19bVPXs0LTVXnKapW/VEuiHobbru8aizkdVQtpTHCqQM8QHmt7omuww2kwLjwkGD+mqUFRB
KnxjUlzRIA6eZqXTCzWM9mvTdgDCIeU9oBTl+qCEse/aNlye9AE+SOUqvqcc/eeThp73a8rZEH6T
0bkoSAPkmM7cuE+IQPkpco5BwgQcArw8AQm1dFw31UuAZR+7XMFOvaMTQVwvgo2GiadCj0Kc96rW
VJGlyCsGL24fo7UwEQkjBHgALilv+nQHCRsMWyaFsDYmlu9T/QEYSw1pvthWytWck6Tq4Ns7c+EP
Ej3wcUWDXomB1J09epk62+tY92ufQXaaAz1hX7TKiOevJNkM5vviaKdI5BlfpZlDkQtKh4YE0h32
my4N8DJphcG9PCTCfcLsyZ91OkQqk6BdW2kOe1HX2ekE0JB92etoqBjoy0KEuna2oIOKc/MFGIz5
YkUYEb22aADcA89q7kNj0Q/LMkLW0kNLfSmGoXhwlni+hq2Tbep2KolyEcyedhro02OckYAbZjMv
0zLYRDi7lD2zUQJwsmxZw3uwbqVIjpL5hCNEXiJOKvGZpJzYyJc2/MkUyp+LZX5IkfDjY8QZf0zp
LlMZWWQELbItzh2N0IIwgz7/VppN9+7QIr0wdbs/uRaGLpqia6+kpwM1+kvGwjXKquEiiLl6tqCw
tLvWnK23abE1eukFquZWNuEO4bw9em5fxRstKYv9UPblyU3WHkGxtNGXEHUn2E6aT7MVWfu6mINL
be7seu+0o/W5ikl0motq+WKFY3lEMkvQ9TSq5Qvj63Rrmvrit9rA1+gEJhCPdCy+JGh+OtrPkJZT
2dj7tRhFBzHVpFs0TS62IIPhKlC87PCrdevCBAKgpKfep624IEC8ukgaXP+z2c/fgrAct5GIxXl2
y/wZlaLysfmDjy1iGEKA1zw7bV7sDtaOEy9iE6Ct8gFkaLu8KvlDjjipKZIs/6TzkXRANI7G8CQz
ys5PazqOYCMs2wmx2LRTNV5R6ToHolxmc0O8wEgzKeCFVOYGG9WHaNjKqsUY39KGBgGJKLLsH6vU
qit/KNodipDZLyL5BiSufHazmBwEF142B3Jj02e8D4Kv8zO7Eva/heX9ylIw/6pQ8o3aoZ5clcRQ
3squr26ztuOmFmgiu5eZuOyT0BMeibblxLAtqw68oDUFFNi6gRrUZ7XtSK6XLEjlGnY3yzXNSnaD
+9TYPWghp59MuU1jAqNod+Ah9nIbzy+DclF+DjRFUByx2L49Z80BWCP7sdObAcSANY8OrvL617Sp
avdp3LEEsRpTmFUlq+3EOaptkxUYOizaw1ApHv2eKdpBwXicDqaWQigBesdbsyHJIEMvss96WYfU
c/QmPc0o9ZJnPmqBEphJ5FTvc0WIYjvYYC4yu2sRS6nxW+6MJKKAiTQ/EWLlXjSR2x7wLzCKQ6UZ
k1KCLue1HTrEN6axNVUchj7ImLp9zhYAJPcgpkrj4OiRcxogjPlWFqfbaBxrOrPWssPXVT0ubpjb
Htip8XEwm/yOpuG7ni3Pk660m7TTuwPrKuM63QXPofpK/xriB/2Kam68D3vGebc88chaBjo0ngoB
jaFFj1M0x1lrH5kiEhQ4jSTHA1lgHffTvg3HQ+dO8lLV5Xxdt51xZ4F7IQENDbTmgV2PE59ix30S
xTBBAdO6DMVEo5DqLdlNran+Lo+hBDfIB97UIDI4q4vxWrrWcAloadHRw+oka7aOAQ0nauAZ98vo
enmdsVy4gQmdxlHHeRxeg0qM9yNJImet7wHxxKH5JR0t8jYIDXHZKxlte/VshCdXzfF1M4FDI1rV
xck3hO2LHoN1yaGTb4vY7C+xtgh87+TINnuNJW8nKGaHzYTRJvBitOrTLsoK48FKq+owFMZyz2gr
uJJzv5w7EJ2eS2jJ5z7r6n4r21bFxwkSIULHUgr69sHopCdrkmO1B3iPSotYxavEXspHGTe6C0qy
zwtEN7ZMDz03z2lkh3/XhppgkKoa9hMb4WWRtMhCKzdCjchA2biIWNz2KenzsV9RWQiEN/ZwplE7
GjQ4A7qgLUve53TqyJyYM/NqihlHeoacCX6sq4HprJ43fUA8UalfM+RjCja7NfgiJ7MVC6I2fit1
Ai92rmDmjGJbXShVE/6xKrLa3o7v2lyrH3sUlE9OBiFmQOTtQ6RGMktaCjKhKEL0sST2xqhGO/a1
YIm+yrxjH+pghPrQv2KUrlyq22HhnFKgEUL+UwbxjS6ZdcpmBAAAbDv0YiRkO0cYje0VVUFIZ2ub
KCb0GDpzz737HmTR9KlyjO5tNAP762hhk97JCn++32YappYE0QQ8Isco34Ft1chxIthTB7ur3vFN
hbdtwvSdSPi2OxrjFJF3XML/Id62nj1lN8Dp2J1vBNiUrS6tANdKSM0eLvM0QRko6RebPaTZy7QH
hCOUPTxH1lz2BLgtyY20Axv9AYEfN4WbZZ1X6JM4R8LgW8toIKlDXo3Z1D/RXp0C9U8v9P+rF6pj
huMU/a9W33+MCG+ab2H5UyP0j1/5PiLUrN8Uekqsz2yxnA84c38fEerqN5NTKdoVVESSn/p3I9T6
TadDyu99uBU/yCXfG6HaaoHGHfkvf/TfaYQa+i/nMIkB1oRBoJs4rum26L+cw9K2X9Kxd+PbhOl/
4vqGJknraKBv3LhBpdRZcVpq9yUqiWZHwOvK+B5X3ncaDOU4nWrmhUAg0zr1YGCnrOgRKL9s+mQ6
g0glWo8m91gq0kO4FHK87bJafs1lRTCNh7cmduDoR45kXq+V7G5lpKcOYzFXUTwzKDiuM/n3Na6b
JbKtnVehp7E/WU54tFNV84iFxPjAg78zOfHsw6VcNpANCPVIScfwKTx7kFw6+4u3ZFXDlN5Q4tGW
4tWZrGiTs4FRnbr2yYqGGDbSklxNqFMu7MHsv4wJIjYlK9b8prCiuwaVLO6vcppvh34JXGb3Y95s
jYpPTBgndhJ8UFm1cVm2LmvimpBJhD7pPNZrPA7dYztYUXJCZiI2bVzZN3EjyTmf4wl0W2atTkSb
ZAEvcCd38BAdxfO9bXYdVMigmp+DuSw8BjvMGucpCO9BKASu15Yz3AOKWjjDVhBdLuM0PZOUpZl7
S03yIkTds8Uogo0JLW+u7ezOikKPuMTq09xMDYbVOgGybQ/5UYBuLumgOhVc9mBxbpx0tHsSeBW3
RIKjkPDMKWoXRpNt26AVtOfPXT/X1i2fRJcwDIecUQ3r6CaWPSxvuZ7zRBK9202mtlEYp4c2VkRB
hgYnrpoUKg4J9rle4P96RZSGG33uyjO6o+Y4lyrwZF5rZ2G6CLeG3DoGCsyDByHf+jpWWGAmHpqT
TXISEUewCqLUC2fX0XZ1IaorBbpivpZFjwfnqKdqJJicYyyGvS0XQlUMZPEc3CL4isoL0Oaa8oB0
ziFJo7REIB/mrboidGutA6KCph6AGw0rCRHLXL0zxQzf1aIN9n1Ojc6hTkxu9ZQ1nA3BaRA0PUfU
bh7S0RLX6TStMVV62JbHBDMPfkeomF8Z0aNrSTI7tb3MmXNxNQCzAoLsTOWpFU58NRRddGkFxfhC
vU+0AuS0fovtLJ8v8BxHaEuxjYKjw0oWHeiL6OUB8WqmeR3HG0yly6qGl+tIsgjj+DaeZm3xo5oQ
Wq9sgpwnO3DsAE74HHebJil7hqpBNQxXyxL3NcYpzhtlxLe5qRj2ar4sRLNwbCQuFpiqjLFr5ARB
XJOMO56y1pT7JrVJWw4NEs3p88KRTmzkrZmw4xMj82zYDRx72es0aTWbPHPGZ51KcU9dWAMgke3d
QijDcnZ78SYWt+CZoh08IWZNZvPUlUa77OADcV4L+7l8nlAhKw/YSfSwoEMq9yqommLP/+TA4Aos
lwdWovleIUoqL+jtc4KISaCjOyMjCOt2QiFEqlHzDoTy0exRMYL8apf7IdWH6jCmkUYmWjBPG6cS
Gu3vVl4vTITPaNN4HgPlJgj3Q1YzE12Rh8I52S+T4RwTFIEw4ejATVeTRoa2bbTFsuGV0r2D92XL
aDoQfsx3VVIaLclGX5RxFhW6r53RR5hq3ES/JOrL3RoO7YGtYMCLJyXCblwtKt5II4OP2aUqTF6b
2k5eEmhsxLtkw+dWol3YogRTPGtqwviRMAvONUt0F00YcrQ0+qTdkicfNpf8AANdTVS0LUwdSUPo
WQ6UwyO8BxOFyIyuu5JeQguCirYnTgI7pgw902pCCsWhGg6iboxyy4lvDDuvRLyO86moesjxRZA9
aHNoPA3j8klxCwN3QJTCd4PK9mA5o33mpKBtwi6YN50e1RecC21JSCJOCZiwQeiX0zjdMUlXJwS8
Pae5Bv/39UjuzTV1mJXsnbo0nutueg4nwk486ja6lloM/9sfBtkR6TCgFLnGv0gkwKy1d3lSJshu
2b/CM6b9oIHUp7KZQAmIw92aL6E+0ibqllXjpJxU230UCf8orv5CcYUNhgLov5dTflkU3966+K3v
fhwu//5r3+kQGhHhq9EHWMFaUK0mnz9KKtuAAcHYSIJLUDS8fyypADghi9URowCNZiTK+/heUkGV
ceguOeRtfKi1/lZGGuiYX1rbjm2QR8V0mbkcIJZfSyriRujTl/FwKItQI9EQ0m20FMCOu+55ttJX
h+kTGask8BGP5fqE1sOpnOb0CMQE1G7nPDiDA1I069Lrqc+uBswEKImsE1m1BvJGQfRIQqgPDlpU
GoT4IbzKwVWGlcHWVbu7yoWJ4Fq96xPada6gK22QOdF1407earU9gUbgNT8kyQDLeE1Zy02Sts9D
5j4gnCxx6Je6b5nJqyUquclyfjzVUNCiwiJ1cGieNSdCkAm/mcKA4M88sJ/EKO8SQ3sdYMTyu9Vz
VpKHF3J4nErObralnyn12tVS0qKcwpkqm/rZ0lY7e0Oeyij4eAX6b3/KSeYehH3RNA4VTNeR7cKl
GciaCbvc8JYkfddTMXmWxaUsnabdyJo/mg1cApWGj3wELoN0LvKYaEUiWlCcSN4DHRuxjQIMA33E
TpkoFL5lBrrVAveKqFSdR4ec2fU3E4WJKHZ7stx15NzhzCWoMjJvzU5bzmGZnd05I7uo5SWJejEv
TVXz9kcDhT4VMwdWCzvOEj6mLWE8gU1T1y2L97moybcwGt03A/aH8cMo72bhG/YVFvPGfQAH0m0/
UsRbmTBoWO0LHAuJ6JZw9xpGcQ+BE6RInS2YwgKxfUWD7TA6XD2j5UVH075wNPHwcZNw+HQ2s6rb
TWVzH5C0cs4HwoAb6T6MDlJ8PeU/uTTPA50ESAigwQ3RgBBL+hZfUD4dbZelmFWeu6jjZ1EvnuIW
r1FdrqCJNc7eCiDLLjo3FkI/CivTPHE/v09uangrswUfbvwKiJ/vfuFftBYmgLOi2Iyd0yIpLPmd
nKtE0wITJbSea1mTM9y0zfPH951jEgDlzG2FFJpGQsQtY7vELJcAIzz27OwotfCdh5y7mi41gSXc
nY7NrVKuzwLypvkxi/in5SSvgGL4/if0xUOVxqeey4U+7oGZJ4Ax0MyeTdbqccSmcY2LhqLRbp9R
nFe+xQyRB46byeFp/LgYtIwRzwt+tErzV0ycsBekXR8zvTW3DEgqP0uJjp7h1t/lbYIZHBGl96FN
N7oKjGyuryLqUm4+rJg0K3kPYdReOi04iZAJ9hUBxLH/4cBIbR7KeTSu4jEhargnv9kAbQvOoUiv
0ZnLjSFZCBhmE1o0h9lW8pzIbIjPQ2Qihl5vkATDqVzNOZNC29iXxM2WfVJSafN1K/DBxzCSpItK
I90O2voYpuTafXy3gjxgBjI4ZZjYsoRwCxQVxmKDnA96G2vk1OpKocJx921IKDuRP1jdDUqZUcCU
/bgB1jucR/yMX6fYGzPLmDvwfKtlTXtev+aup/vUNdxGU6p32wF8/ksVm+JgRnzUhQwbv+g1cQCP
Tmlpxq/xvPoXtPQdR7mBfJOnh54ZsfIMlFb7VXCUJDFfESc1nczJ3Dtj8irIqfeEPQJgSfU1PZ4n
AmyIOHw4hMHAa1czeUk72+ImIx+8uAIpzqsXq9MxyV+KlsWBPCTiQhQduQwPCgZpaC4QT1RrWL7d
SYMpAM6XWicnGhQMxuM1CnaKc3mQJU1bkYUsiiGh2tiY5UbYqbsPev0cGa6zXzTk/BAF9C0GkAEy
AB8bqEfsj73GU2RX5YGhAv+hwf/72qS7KyRmfWg5nQ8+BpwH/nZ0S2dXbhpTnfU5gWcSCAdnS7lu
O6Qqz/VUoc+L+f444W+iWhYEBqrp1NvpO4N7Lg1TEfJuuMQWGP1NmvMnMZG7O1UgDmXY1m6EY7IE
Yg4g+U4EtxzH6I+XjMacoH5npujZeZ9sP/qJYcx6okgd2GlN8+ZIYW7x1VDi1fYTbPtym4roVowc
6hDGesbIMZ/jMR4Gwrfp4KLyk1s9HUlZKCZh9ZslW76kZpYPnkVFYG05/MEPXpYmedWTctoAIQV3
Ekv9AZtgtmmdsUquiRrrj/Eo+QoNSaiYF0AK6reJRJcYlXF3G4UKFr5nacBKdszR0fzOaSe3aBab
drswu9N8q64Fw8D+RXRl+ZUh6ZuKJZjS0JjSd6c2ADaxSiwLzUN3outdNOWOOCKOiJCaMbNWScMz
n9DD3oRsRRtdc4Jrl5xgscuMYmxPBGg6NnpM1eaHbl468Twzj/Wjnoz4K9A1BunJzCosH7dLHZ/M
wdLnbagXAX7xnvIhsq2HH0qx298lOD+K2KiQflCxUDwhyKNfhczAZtQHB/fnkX3mCk4oZUPHM55n
nHLRO81+vHqF89A3pcFtxVOnYu70P3/dX1pUv7+u0mhOwd2y4Zj8/Logn3UazlV/0MaPxY5n0IjT
rwXGTG+q0vc/f7WfdSl/fEobFzlTDihUzi+vxrxUYKsp+kM2c4OslYCbBmKLsUX+/rn+OQT8xSEA
/fgqYfnvp4D7j3SfzUtadugs/02J++MX/zgHuHRWKbFX/R+FO+5w/ub31qqEO2kx6VQmrVL9J42p
+RvC0xUzxjL6O3fy+zEAianD+Rbwq8u4hrigv9NZBYj68+OCCAhdmURdBv0VydVHevEPOjaXaXcX
BLW4VEobzjSBc5aOxrzIsyXd2hULtVwG/Y5ZyLB3SrVsYSS5FG4O0RVpOT7MtMHoN3AA1+rOOaSx
RIgBt6nwsQNixLCKaJt24R1l/0Gl3UAvoslwWxZPY5/ejjrQfvIeHWZD6E00K5l8jtB4KfMCdRDq
bfhMKtPvu4ISqqp00IpGmJ/UOLQPdETx/DFr3sz45L5KQcvRMR45Nb8bVceCHvSMqefuLiktc1+P
piJpLunzO0hI/bGsnPqS7XPovKnO0z2UoniTAIe6mkfLvsixX26TZOmOqkEd3rU9iPi0XKxNyOU8
NZbQJ29Uc7AZJgJwaDnWjFVmWcyHRTZyKytF3WvW5pVsnAOtnLuKdGwIz652nafaJe6yHK+dy1qM
zI30xnUiWTvBrpOMIrlhAJUUWuPVYTp6MTEuYYplnC8rv1wQP+1sU9i0nRMc4SXBPT2Iqd2kh6Td
T1hgTWTzzJjJPbsHuFFvxjl6IptIfxxz0yLpzx4+F1qpe1Fbuxs5G2VwqppZl9usBHbl+rWINHk5
FAEjwKIxsF1u47F0BPF3E8NyD+i5WHa91SZ0IIuyXXxpluhwhOrQ6MO7nO9qVtyTG7pSkK1WkwuL
07Ee9zmFxkG3zWlv5wWJGzQ07RtOUt2doBohKgC8VtQBxIMp4XUhCGAEBSTOa+RtbEW6sJoyQ4ei
n/QqPYmZDrHYiHwiaH5PTbc0zXWZIGWNMoxo8BZNjz/U2oBlGNUuxdEOis5qPuOINe+aBa5/Sse+
jEUCqZs0kmQ8B12a7zn/OGBGDdAsw7hzsdT3y14RktIRDDJzdn4cZd/KezHMdPnB8yRAC3w9zPtJ
362uKpJjvBQripyux5gI8JpRXlD0vpZJ7VPpVNN5nOqFfNWkqPWdHqMH8WGC0pPGchX4om/Rv8Xz
IJ6i1IxT2m42IR+dlU/X6Uqe9YizJIwmrGnW1XpwV2QRpFDDNmvyVgl8fgrMIs1PIpl1zc9p190s
w2gNOzqcI/G+dJPBZKBMOc4odOkBZILIPNsIfY6W831DYFToccKaPqVxBjTdrC3jSx0pfUPEXXgD
AK++sQA4bTuAD74VacW45w3QdZQcKbAhUYcw5jzEFGa3VtsUTzROSeCxmY6TWjMnK4HG1ZoLPUmC
C+LGgwunsgX9yRYhkRd2k7nRhNYRF6wVNl/5kuZeQobuDNwjAlkj2+6uH+ziFpJyuLdr5UXaYN4g
pgkxuFTTJQ5QHZemCJfflb//bIh/sSEyM/vTIeP/a1JOFC/tj3vh77/z3W7h/mYxqcTn7irrw274
r63QVb9Ry7gI9OnSmsBd6FZ9NyJav5mrNZ5EboZ/P+2FhgGDWeOn2Vv/6Jb9naA7Zy0N/63pBo/C
X4OFQnsNlSbvlDfxo0IVXZ2uKr1XF2bmOH5viuHUFN2wX4JoOpJLSdqlAF5AnM84f2V4Yl+ZTPcw
8WnaeFeSJuX1bSVeUKPI65Rx6mlhAX2wsDJRpldWsQlbZZ+ibGjv5mSIH/LWzPYphmp2G0v7UlaB
s81ANB0d3dp2c1u/DhjYDhNh2GRxJ0TUey329DdZIWmMMXDrfsDx875p4/ToFllxGdhGtu8NSs+p
K65LU6fDRiQkjXUa5drQktUag93yc2EZTE1CtpC6rzIvyKYbNsSMCE/HvZrbkO6BbU36eRK9e7Lj
FPDWHMvrGcYgarHSqHcIybM9e0j4vKbyngjqvNUmq79Gv/2wSDJwNCvAVFgrV3iyrox3UtTX4O7Z
8mnoFPSI8qa7ZVNSnpaAEqRKmiCl4k3bm4QMfB1xRe4M9h6vjonspY+QPtYqIap1ylQCgnJKDi7J
5ZuR+COofrNGYq7es7bGwU3XR+O5K+PlzZ3H+bloeuMMeGw+GHPSnCwjmc6kLcaoM/V4VwdIY+Rk
1a+50U+boeA8VQ3ZsLe1lI9Bu55uXZEhiPnIrVf9V+EaXtyYs2+41aVehKSQC5h7cQbSExDZpjUD
NvkKhKAjLrLUTjdhXTJYGJp6X9eD+R66NDPapIvRA6lxjyUnuGBylt9qi73gJ2Q7OkZzS0VvLEl/
WbFgPoVz7H62a4uyJLaqY1BZ432FrfzBDVTMugscbVwnKl7fGPGnoFMtsBqZ3atSVfucprPrjST/
HcwpsxM0X4ZxBhAYXzNoQWpl24Sjisqx78hmRY5cdACoYvbOKyC+8pYsK/tIl5RmXrKo7K2n6DkF
lkWy2tQbl1ZXZfu8suLPvWPHz3UVaYQmVeY5d9gEJvJDThCBjUt9NMsDeXzhDWlV7QPjHpc2KuCD
XPQXVRGAFHQL06GHXOmf6UZZ1zUtmotYy6pDkmQqR8hJnNmoIvMmq8ZLPRoVtyNKaUFDpY/C7iXq
HYQp85RqW5gG9kttjN+Ak+QXIRo2L59z86KsA7WzHbp4EFX0J0Olb/SrqpB2hNI/207xUFINPrUr
cWyRhTxjT6K5OpHzfjQ5YWGZJFD5FA2ayexSWPULybQJdKy0hphHSf8WB060L4a1I7vE2aMTy5W7
gzZbDml+CXEHfSEMhQuitUjPVll+z9yteyXagSwxMr8eurK4wDNoHcuRrDX0w/5iUTB5cZakZ0PT
UBIE2cGax+5oBUtxodK83LSknXk9i+VnWieoA8gt21Eg1RvCFGjuFlNyV7VSfVuw9PtGmkTko8zI
NiszfUZsMD3SRxTnChGlzxeKkKeJUn1TI524pRLYjUjSL+tmcBIgVzuzS/J9AEztGth1tq+zMxPT
4VkEY7lJLUM7JzI0DkykJQLNUQ6nQg7NGxs470TJzSgne19qIwnXmdbT7kZK8ow4i/KlAjYSe9AJ
YLItc3izgHXaC9ifuFhn0/abYbIgnwpCKcNg3jJaaDFtl/3au3aHR6RKUHaz1K2wVIfrcLilFiOl
Z7ksxVRfz0Ugt5omnhMU9Y4XhswcqXFsjxUAcAgaCp8e7qfUGQlElK3c4uStPZ3i/zWDPXwZlJF7
NnPHumhbE/bLOrs+x50ArgvNyMRx/mKh4N4nlIG3srXyDqihIU8DKjnfCVasju5k1jY3SvfJZdc4
0auJPjWOiskYG764S2cd2BEXEp7a4USPEsXYMCZXLTBov5uFe8Xksrnt4NZfw9qpn0QQZ6cPKgqC
w5BYjTLcLDqMHhOg1Kd0zBlhIkDcNoFT7qIp0b8tdthfj6ZbvSijXjeXflHPUZ7Fj52ugX20QLzu
ENqE+36J0i2STkIxtCC61bSYRZyeGxCNerqnBm6RRJjLZp47oCyT7lxCI4J3P3GSoHxORm405M2u
WDtv1VpFM2btiQ+cuovUXarHrA/2MR0wesHBcpsOhtoy2JdgQTq5JH4vCgXtatpZYChO2hDqR1cL
0y8jrOTNSC+GFj3bbcwjftkGOkmyGqoEL60bF9KRFW9yYlKfCWwMDqxM0UXQ6ZuZs/jt0ifirQLE
fqw6R+zy0G5vtLjILkymqlDEwvYMGs15DEcOZRqjp3u0N9Tdg808fJ6FtTOwaJ+amUTAdpnf5NKz
/PcNYXUQt1RIOt2obRY6VbgTxKXJIJmjZtHEqFT6cjRz4uxRfcSsaLE8r35t9v4kCZlsUYhwvKkz
tMskEJzrsM4OZcQjTSPJxjaxgDin/x849bvbwAcjZlf31DSKq1jHdkJ0yS0q+vTQmf1nE/itx1rL
8dnpx/417azPZhy9yKB/R5v/mazLu4JeqA9rhZ61UUPKKux529Txg86w7lhFto2GONWf6MUWbwaG
qE9NwC8OBTH1L1Y8QxY4VoS8y/5Y1W09dHsYBrB7rym1itBi5JIitI/1slNbJo4RlHTT3vTj1Du3
dVfP1jNhwO89HXIOysPIFyfmSK92YmBqgXBi389UPXvSY8rruKqRR1csoNRe7rDRJgRMNWOE/OiI
1SAzJvqGIi+91MK5OPZNbH82Z7P+gjIxTAjKjbJL+KBa89BHSxTs6XJkIBmmdlzKlmOHmXx1oqkV
j2YdTOZWiwYmLaWI0/KiRk+zKYSkqciIbDdY7aeWoE+vmZjMAc5G/h+qT5PQxwOtaljJeYddAALY
zqVz7yM3P8aNusL/4MAvFaXppZgfnoQ9iAO1yGOxMBCJgLUf2UHEPSr78GqyM80PC20+QQ+oARk3
5nHp8MfDxHtRqTsfG9cSNEpEv9eKaWbcspZbeCp6oHRGcxnHF2mwQ6YKUaYMuoOTGQqhvRPvW2Kn
/TlQ55xMv03CQeliUWF30QdBcGxyPT52MoR3nmUEVGgVzHer28yhXX/pDQsC1mQSblsP8S7pOKky
pQVngDljC0+2YloTpWxkpKT7Jl/zoZcVtpBMx7QjA/mu+oAyukqrGA0tTTDtK+Mwy/nUgk+z2zea
GXgNH6FjU3H4uF1izvsfrbp/DnF/dYjj3ufY89+7mrusbOKvPzU010MRv/P9FCd/4590CjH1AoPD
q/ivU5xj/4bUwTLXzCiyomg2/PsUR44O7mfc8fwxqf9oml8FpmgkVns0XU2dAc3f6Wj+2v4n9Ayx
KAZ20jcsQ/7KVg3HSS5OVfZESfbcPJQBHHfwsrlXqjdc5mJmU4AM60HSuRGTrh+u1f8yfPilLY88
dRVv4N6UdJas//Cu1nW4uAPKsP3Y68PWnnMMgbGeUWfG+eH/8FKwc4jdoMHMqOPnw2pjYBvScrOD
Wo+dEo3VyFydPR9mT/1/+FRcyhURiqdc/QoiWLQprUjBY11fSZIkY9ebhpAAv5vs/i/cv6iJfzyC
f1xAg8+kJIwBpL6/fKpp6Po0M7mAboxsdJj1M2c3630a6LsWAf3k0ljdwIhJK0ne7Z9f0vV8/8P5
/48XZ8C73sW0LtYRzw+98I4CP6Bz3O1FqSxOpVO0LTRV/y1DPIkwWHu5L8lCowuC4euXV2lDx2iH
OujZRhRZ8EovWpLNptoetoSA/iUR4Jd4p4+XQ/ZJ7wTEE+OGX5oa4Hl0PFYd1PUZVRvL8jfb0N9x
WOWeluWINklh+ruX0dTBPOlMqZihcO78+TIGEYUC9oN+rYAhowQgOSsJjfTPX+WXedvH59LVmnIJ
PwK/+voo/vBlsYWQTFmn/d4gj4VWpbhi+HVDjxthjszNv/hM/9tV/PHVfvnSLCXDOjSzfu8Mo+YF
JC+HAwlQFa1WxBsuU840ff3zD6izkP5yO+LTtgnxRETvckOyBv/4CecoRXg48thpkaVuOMZnT6Hs
gwuLuPIDZ+gUos6dDa/HrzNAsBYw0iM+q0MfNuV+gAm/pRlNfTLa1ds0GeJitpis6EFX3y/EkgO7
xJmZQhj+8/f9gQn5+TGCWkLhvA69GGv9esc5LY2psuMxikd69J4SI7phbELDVghDIqzUYB45AAsN
rt4Wap/6Ihd7YmDvVCcMxkAyq9C9gej1R7Lkf3W9m//5hPPWWJ/XJxxXg/7Lw5C4mZUuZtbtpy7a
6kFkbuLmf9g7s+W4kSzb/sr9AbRhHl4DiJFDkMFRfIFJSRLz6HAAjq+/C8qq6kxJlrLu535Jy6qU
AhEYHMfP2XvtdA473x22okvE05wBQtYnF3tqQ2F4muu8v8aaPhYRZnRaX6t61oY035FQvbEMcO2Q
YBn0m4ki2dPsb0130Y64FXAwIhmJJlSp6GJWq/CUEbk9+nEYWAQ49wR+7UiIyjaj1fv4UOfTgHEU
fVlJMGfsAIYtnavULp7k5DNotxXmYWsBxmvJDKnKcG4CEIldxjhG2egrZnju13qq9Bet78Z9XtMk
jB31WSjrMvgDcw4aFAd09cOZT653/3zVf35AfJY2i4BmQupcb83Q++vNShaNI51pvegivcXolYYE
sh2NbH7EgwAaUII4/F8ccbXoO3Rs1/Xm70cM+nn0g6UY9n0cHw1hr1LlP4Lavu6tmho3cF//+Xg/
v9sB1bHaMJYAUQHf5+/HE0kwgiyQwx6JMcGzoz0dccMS/2j2KvrnQ/18m/oOPV78VcF38MAPt2ki
nTGfxoa3oD86dC0640huhvebE/jLozCRpkyxLKzfP5zAiizOapg4gZrbw5ftvEA7wOjy7/75xxg/
r2P8GnrgPtUiDqMfwRZFBp7BbTGwzbNB8rYh8h1QjSRyRU14Now3SgpufEQVyan3X3oz2Td2kf1u
WbK4Pn9flpgU4PNxgBbSIbN/uH5dx/Q6Gz2xt2mAIqELyl085cPOngb8PRYhLUe2UMG215uP7/nh
xZBPZJXo4021LNbJKZr4N1fA/OV3Wl1SbHICatYfXiuJrWlanFpiXyeyPuq9sw10DLgL3dfbmHZe
mGJg/VJisQ3LTlNnnOMqdFEKRYFfN2i1yo8Safht4c/Rskxv9DTMsANO86BqmW3aIXMOTpJOp1qV
t7RIf4cb+vUPCAyimSnpef7Xa/+Xt3Bs9EGl/ImTmqpL0jOElpOdPKWsYmGL2j+KhaGHlecOvLH6
6qTS5aufeY+id4OjbOM4nEEgMs5rgvtm8ZpHnPYfC/jBk+WjbJvaRKE+zTXeFUMJhxxj92/uzvWy
/3Rb/OUX/PAUTGSE2ARGiL3S8uQE2qI+Dc5cr6HS0YBjaGNJMmbzXMd/gZdTtDSh//krWL+8C9Dw
6A4PI5SkHx53X7GWYK8X+1xLBxjJpe98o6y682xBcmygw0Ye5xccROkfog8HOSa4PM00KqwUwWki
dqaOibnHmr6ZMoPYGM+UbYhfTd/P4PRwCSfGh6oNg6XSo9MMKkDPm8jVApykACcYnOrXmmOUh6Vp
viLAfXAVByIjY2VmBuJ3UYE/l24+TChYn1QISFh+lGitVU8RoxDed3n5Usd7b4S4ri301dE0Wr+p
E3+xbLuU3Ow80dhQK/6woxBl4aJqM8S+TerPIPNxERlMt+x5+R3AZ/2kH+4kjkS6ckAKBJbIHx7m
Lk5k68UOd1KfPBaGlbzkhOBAI1fsJhxF2NtGdzX/RARC+ptb6Bdv35WV5KLp58VE4f33xxCdBBqA
XF89wupLPPh3s9dddDv+xKz/jS2vG/3zLfu99vzptzoIlAxoUY7745pO3pCYs4xblm14fSHN4NZU
MBVUnY6hNS4felw9Nlk5R4lqKW5slKsjLh7mdMtvfvovbyZmtbxZyGP+yceQyWF00pHnd/KbIdJb
z4XGDmBZywhgctL8859/+S9emkywMXTAvV0Z9D9cZNxOxSry4CLjS9wnrRGHi/TT3+wRf3l+DToZ
3EmcXjhjf7+guTCSxrChO7BH7kOSmlLmkhhf3ZiJ4iSQAiWjLSNNdSUdN1Ju6AaU23nUrpbF/d0a
+fOm3AeBQbWs8wwhk/1xiVTSoUdY8GVG9KVp4iU70S83YKqTMKkMLWxFVe9TUGWbBlv4bx5g41dP
MNUQJ5u6HeLaD4cfgIyZVq33e2bF6bfW63H3kz01nAVamWoD+tt1w0byARtNIaTfjG5XOhHxwoUJ
U8FLC4Z0aroZUwsZrTkM0gidBMTPP98Zv/iaSPfBUvLoU+f8yPlL8UEqhxCzPRiQfiftZdwC3gi2
1PLZb07JLw6Fbs/2IHjRhgMe9Pe7I8sN0Xa91+2HJa4+bUt590udVhgsXf1/8bOoQR1bd9eW2k+r
Wot3YGh9u9sjJujv0Yi4pMN48VXer7LI/zQa7/5cPf6q3P3FIsaRaItQIno0tX64582FDj1EvW6f
WXoSxUPdPiAkAmmvC2RAcwVpoUnVb5aPX55K9tc2+hMDIeYPz3OS6DUplU63RyeFw8SZUdvlFWwc
3RS/ORQN9p/fEFQa4C69ABYaK9bfr5tf2I1MFoNbxCbkYOcyNOvBQdvTEjGrrckc6MHyuNTkZdhZ
40So29DLebvMnlUxS3d4uDKwSsGRSNjy2USlkBJVUvgyakvQ9nTcu/QrwyXtpgA0R4peWiJLF5iD
QbLwkywEmajiANU6k7GbLN1SV46WBvuMxEIC8Owexy1RNcajK03siXiqHXOXG9XsbtE6pOYryRVZ
9eHmNEtIMmMHk17NaU/kUZ8VffokysZQa+BG4OzTzKjsraa3xqla5lnbC1mM4tapUH7f2Fiy43tX
EBex439rpGVPvSjw5thBUUc1ZKHkxvfqdVLkWE0Oy6crH0YNO9Gpr7XmYPQF2SEq6c0eaFH2XAmw
hptZ2k1+ZCyT4KyRDfkxisxRXPqtqvvrfGQ7iesrAEKxF2IiK3MeHVyzBN/GoKI0Eev0HYg2i9rK
WYurDI/eV4/xvmLeNszh4qMtf4C5rzG9HgTMNahh40Od2f2wVRoEo4vekEm0lUCc5ZEidt51/hxk
OBESjNF2myxAmsii2dcY0JptGa/tP10jE4xIAcd/ytOuDOeyaqxQ2EgMGM+3DjYKeU+fdydHp32J
W7N8LTVfvwy1O0GYA+pDtE+5tbrgLEu1qzuxm3EFXWKPJqqdogTFOr4njGmKiqCoMCWPJ2tUE0Yf
8TUvgJg40oTQnM/WrrKsd9vSpu1KAeQ7AI1yGfNvAztz93awNPik0PARfZBcCWY937wBWJgtFR4U
b/y6dK5zGK0ZzA7zKCcrn3Xd3bqoJO6cAA6BodfZXWFNS8jw07jyqzK9sSauB7uFbCNAtM2L5ewd
zbjPMvhjaEfiIxlpRTjnhaSoEERr8paIhPCWe/SoJP0iIs4W5fCP4lzQXYKJ1Z+KeTajRS+67TwQ
lJKnMUgs+GdXk5VGhCv5d+QRXyotnbfG5Kc7/BiM3LVBAq1S5n6hdL3ESdm+YafRr+vUQy4ydG40
60P/SdptHWqIHyOfhvXeaxrn2JcBZDuEvUdLz8yjIMKHQKvxZEKcypzWAB6uXitddq91Fh88x37I
pHp15rgGHxbQqJPxa+VqSc8TWPnHUXpMGTVy37AuAivz19AO4pXcpPHxTBFiQrohWso8WKKUfcMl
67Xxrkt6/yIkuoTJEtcDKdRMo1flhFZ/iG5qD6BjskMmqupQV/74aYsB2XQ2LXS4ipGQVkWEDbGk
FltzU++TeNtkwfCIljYlr4ib56UydWuOvI59BC9TFok8kRNssqW47SbuslwxMsWMfNRlorZaMzSE
gy7+Ff9CIhUPxDYG9KHEta+mZBJfVNp7oiMFJLYngu+E2X8BQroDfciclIA8aEKeZjZ/zEC62oNV
lKaMKr/3CHdqDFKS4OLhwik8vyeOUo0OTMsm0wEvNl126HvOFIqauowWvxofU7r6d2YJYDKu6iI7
Trnbb50gIzVxIigUPyx8KOQxM6G/Qv9G4jD1JP3dlqxqvbwi37L/YxB+4mI5SpowJzDVuoal6z4Q
5BZ/BjT3JRoQt2LzvTpaF+XPT8yZqs++7ZEDqUoYb/Xs9RFbNOSqgBK/ZAGIIpEKtR+oWB595Ctf
RsHnKAgloKPICFwa9tPZXNtHaNHihS4cY5B8TeoeRjC3G9xY3Wua+N0fXYs4vJi17tXrzOyQ9zHp
WqgBi10G+O3FaTrCpjwUjJEbO2RSS8QEqGNMAlwKnYSTxCUcKafgOsoOJxWoMnPLrjTodwX7pgp+
D+yxzZAl4/MacrZsfXzx/iZIVtcLPAOcdhWjQcRcabneg9p0QuyWPugViuzG66W5E5xO7RnPED/R
a4sgvSKOl69KFOrzaM5yukli8kogaPlRo2OzbPCVXtupzadapDV+jxYbB5NsHyqR7uS2aXrOJ1JL
aN2ZWxpnzjnpeVS3dVMtu0USYDM1s13tPQ9NN5nbo4c0HwkZDxHhhTFXlyY8OYFVQEwPpsxvPQFz
9/bSG48i43xneYESTGF281NOKjBndaVxa963Tt9+c9YdZli7SztGRUf8Cmc2OyAN4mM18NlGTxBL
i4H4ehkFeVOq7V/HlPO6eB4RYUbSd5tFppzWrq5I4VnjK2UwiPdgEs7ZXjpk0WMTJOc5c+BhTi4B
Au9LTkL9zBt4soiPRGoSq2vsE2YbTUGOkg2LdUdK1hoI50sZ4/BrdOOxBaR3ziBPPbXwVW5dRzaw
BHHjIphc1uzqJTY2I5Ktd0fi6ksGn/jOXieTVJME+KEKOJAyMj/5GvFJdUIi6ncDcatryVkGnUtY
k+9Qgde6z8TC6spjXwBAJQicJk5EqEN8gonBH/ge/Z0kUzlEORA4uVl4zmljkeuGxkt9QnqB3ZzY
ThjHisSxfljvcglPn5mL6TxkFWk5djOQ3IUvASeroxcXf+jbr1aeug9asCDFa4kJPyu3Ii9H2HX/
WnbQZYHpEvy2Rndl6+U2EUVdO9g3L92aYWUUZOgEnkf4G0VGerYFZ83PU3WnJ5r61JeGkKzZJkGQ
pn18MfHGHTs9xW1qTXxisxQXSvb5CbqJeF+m0dZOS09LfIurQX16LW2+MJakGWzot4h+g4ZmqslO
b3CW2/kCQTrTiPuxU7Zcm1aKTh2rESAPv507aYFgwdLr2txprFnpuSzyBnm/sTR3mpXTxB1VybXW
BfFDR0J+CWhCI/uJc4M906hXedhVU/eJitl4/h6cNoJg+8CeLmXIo9dhfiiXzwayYR+6Zq0KnNyO
/DDBBuHqGT3u/bbltLi8ycVenwocKi4l7+NiltolGHRWM88dP4AZd/dk5NH47wg7H4h5+gIys7s3
Bj85EwZNYlCAXg8bnnVkHQt6ZEs83zVJGS9dlqG57DVyykY2lKtgUzWcPOjCN+yJ410rY3BNaAk8
+qaDBToptvy3RfjDbVzhBhjLcjzYbsWl4bV5bfU2sF7HS7I71xbtrsXZ/9S3I9Qb3IFD0vB/ibZt
o3hsrW9OkDg7u4XEiOoWx6M1I+obLXdvJC10UYTjUTH0PIeDVamLUfXzHUXI9D0+5dksV2qJ1jwM
gX2DUgzXs64T4zj0fTTJIL8ltPaky3Q85VXbc1gAVvoE8CP1yLJ3sSDhac60mxmgwbkmhvbBjc3m
GMyZTFh0qwXNGMPGDn7/EWDcaVSqjDKezRs9mfprlMs1zuhabSj1KQEDxn+0UL8GRGAcC69eYbKj
9T4S4NFlusGS5vMPixDzGpEnhCqg2xCPX6i3SbzW5+ZbMK1zpmbYpXSWj6SkeUzLUgrSMW/Uiz9P
yUUnNWznze3BBSkdETOH2j0DH+BPy1f6f9WXovIWj3cOJwlQT8JCzw4HsCV4WSxVhTgWmm5txliD
h1XZOH2ldK6qGCk2zq/qnn/xaMrH2qPsoAxaU5BcpOAg4DC9O6kTDE9jGskviR9fkaK7z64YykOW
ec9zrlfkVq4hVVho6cRlCt5dNqU3mU/jpjHMIw4n41uqx9Nu9DV9j/xxgTUNSGgaeRgFoOzNVNAq
TJRyrygu7Jfcdva1Mzc7HicW4CZnd5q4XbAPSAX5HAtpvszQkm+DKljdYpX92KK5DGdq2J3D2sVP
E+Wz4XjevRq5Ss4o5m7nURfiQOqTLXrz9mNh1EREezJkt13ObYAwkcRv3NuI9dsWIb1dwcOa8eeG
DBA2aEbNUHouBT2cna9E5uCQn+rDgCI53zi2dt0oNO9kWr4MGKx2PIq7DGn5mrIEvhTuw21lO/FT
WTSUGfaIYszTwX/4Q3bx9X6Jisryr4TKWL30lJhpAt3woznnqnWaJkynwGBoUS5HpZrxxoVXVlOj
YQlwbbdGHDjn5zK3oKMRGknqdN/XbEtLLecxYoY23oBhzV8r03b3jkEDntYaarxuaWlpyEyb74LY
6q4VzeyVlzDi2ZI9CvkAZfqFTF4Q2N58iEcYyL4obkqu8pWoJ49VH4ypYsAD8UIM1/R91QbP2sGY
teA1YGbKPudr32DLqtCwAovEkp57dYrKcxyM11nZ/bExvW/G4n7EfdO9UbGWbyQsgLIViAS90tF2
1iiT7eDJ6l65VCwlNGyG3sGwhMkcY4iv9Pkwki+VnTSrmexo9HThHbzCgOBa225z1oh/ByymvOZM
+wbXuOnnJEHJEqAx96iTv1Xw5e7NzgdVm9FH3mSKBTRPp+G9FKaO/jRP37tYXwA3QKE6d6gATg6Y
rAdMyZCreioerlvGJge0UclbAvvHsWwhvS8BAaW8LemdLSBlJU1//hNkSvOR+pidaVGl9ikpZvFe
YYR9F1LQRBBKVp+FXdNVEMsQv+kiN74BMuVN39hqvhPAHd9QV7MJt+NMw3y3xOJdc1qtgq0xBt52
KZz6oewAJG9EOk/NzkuGsdnZwURHQ84pt0dqyhX7UJfNQ+rKwqHGbOI3x3D4O0E7Qzn28qBwIhu+
VwseTw1FNAq+5TbHUERmNiotj03MzEHzzK7FVbY4A/tGvR6NNJzw/iU7ilc+edHQDB/tifZjlNqB
0vaaWkuAgQlpDISjIjk21e06cnssImEZk0y20RZedSEwy/ht7Ecoa4kkFwGbvlN9mlJyVNlZ5BNM
thW8/XkynVFLINUxnoTSIHSUaZ6xoFZmP9HsrcBJQqtzRQHWbm0KYDSuHxz0Y/W+zHLaPSgL4CvX
xUx6l0EX6Gx2zmzsiBl1rhTuxQdnQlHBJWTeGk5xx+8rPId+SN/qRX4lUDGM+0oh/LgBZzF+ji69
0Y00nTa9cTUjfSzUaOK0qesXcq28+4Lgdkysra8/As8Q6jDTho/PtuRHH8wRCx6tdptvndVgFmln
zbXG/K+BQso14dml95+qiL4MZ3HUBv78UpviPWP3km34sqvVaBQfWS7ych/IHq64DKos3+ug4Oew
1Hl+CC9xAMfU9P9OUyY0LDbNQEXnkE6cH6Gz0UTpma1gqOkyWN08U2y4eQnz/gorqa8ZauCHqtBc
Zui86Wjp5KxTQpZ4PwaIEGb6ZORkx8Gh10/MpPvDVGEXAvMxQzAosudlSacnnMrjn6PH/9Og/kaD
ithzFd78pzX8E670tumH9P/97Kz/11/8b2c9gycXJSojEo+Lytjir856lA04Bv8T7PTv9CbCEGk4
UX8zq9OZ4NA7/7e1HtP9Kk+lrY4igi7G/4yw5f19bEKQiYdbkVERg1kH0NePYxNwqq1wZ8+8XpjY
YU/OSM0b4qgxSVFV4kYb7GDbgkYZ2HE5WEwogJcvmlm6Rogf+CDGVruO+e5b1fHKThSmHa9ZxE2T
1AdarvIEpN+jRgrcq0bW2kNXixZ0WaJdIWgwNgyq3YcRp/FT7gdDjekg1/ZG2zUbED9d6ApBT7NZ
jJ3ZdVkN2jm29nmH95jvPRO6m2DmZ12woFwy8aQR18X309KdwVlGBDqSEVG1xqETLbQh16egK92T
YaOHkkUAWbF7l44x0VJEA15B9w6R5aibGK7fdhp0+q76HykAnBXDrW0BBhg7EOnLngYF78LE3Gu1
U78QhZpvBfwjGCoIfOb+3BcAmLWkGL725mDtSq/y2cu3/cGqXI5fwZ3hTNnRUPvBQQmZXbwkbaLK
MJYD3ZWA7aIixBnc9CEZ8nOvApYDUSxbcokM1kIoqrbeWigSHCtKsnXUxLiP/XcpTkXm3aRGEG8M
q7oEejUx2/H2QSUPLa0rTJQmDZ6AqGybdMbIjPW9xqiGIaR6dtgCEcC0/oi2GNhu0zEvlQTj7Wj0
knz5rRJBZM1zdWrp1l+RJoC70KT9s3g7LSvbnUP4SUTCvLbJKB03neMegjg4DWp1FRUmkYlLrD0r
CyyapUtnK/Bzol2Y5x0lYbDRRlicZpPmALfa5SgIkY8gSHU7MRvODoeKisSs21GNLHbj+NhXJF1h
uLn2NjDyt5aS9orNyxH3FEsp3ZJI4kKBuprsUwtpUkCieVTiIi/y7rER7rM/L9e5SRGWjK690+oM
0xWE/b3XVkQp5m85bdv9ChkNJ3wlWz3ItVNnBh/2ouURFn8g6ESBlQJ82rR6bPvkPmjyZicTmP5m
Epdhgb579AGF2qSzYGZ3jp2ZG2+K11+Iku5q1opveMHm7QzBHtNkrg74UapwAZAEqod7IatzzHFJ
ax/SBbYOGpY51AmqjNjXEug5VFHhzXHk1gLhR6O6veFzBRvignZuXkEatvKn3nSTm1pPq53lf0sC
oZ/mxOtCp3W1R9IwKhHCorQjr8yyCy9gP6zBUmLRTyEnZUH/qNczWWteUFwW4EB0tZcbQb965+fF
tEoU3d0CNj1CU+xt69lgG2hq+h3o12WrY4rfGuz18Spj1EsHC9aYl7tHg65GmCX+iAo+OQ7OaF7x
4mRcjCnsaR2n7CRpT5Fp517oJsEUOVPVsbdtslA4uf6ELUQnzIIqohpBog8pdpZALgYb5qJ+KDRL
3cWt1E/GICbqMtcFDQznJt26rT9F81C52F3qYmspAqT5qvKaEB+oV652XaMK2DeFe6vZxbeMzkaY
1355HDt4A9KHM+QtnM92Ec7BS9m7MAv8pIwGSUVdcWpH4Pm5OzzofnaUGCxPPpjbDcCSC0Lmjj46
gM8U1MBmwa0Y2ZCfNmYXAHIsLxmFaWzIu5J0142eZ8Ye1sRHZS9qR/TqVT94EMv486Sj7ydGcxQS
dU1dqvUhzY42UvEoNqtNcWPY2deuwfqT+MsDZNv54JEugOXQ0zaTL4eQoa3amlnDGLHuuKUSt79R
preTlfk16CxCvLLcCkf83w+xiQq38ogPgxms86jtZ7v7GEkdJSRHxbeU8dZeLw3jFPtlsQOdO+KU
a8k+Goq111f5h9TSz8R8v7kujt/Ezo/YEp/RZLHnzgi/LZXlHpm11I+4I19wwk1R23ofLjkL4Rhn
Q8ie5tE05JVnD/1t65unDKUWcOCmvCnpfjN5vysBM0axlRIN03WffS/1KAsgHzuLhGVrI0hFaUrI
Amqqa1VOPRo7rJUO6OdDySZTWOlboPzgUdnq0DAdvAKIKnejqbrd4JfwWn2OWC/LYzfa2R1dkevc
4CU0ayDcCjaXYWEkyL+k44CAcx6g2KURjNzsSnXiSP+UiGvstfi3pLkhhghGWNW5X8pifp1iCQpK
ee8NjoxNmpTpTprDtJ9Bc+2wFDihV43BeShHOnzA7TvMFnzx6QYrWxwOjskGLr6QgISzCdL+3BEx
w4JGpzDVXmTQogTW5ncra03WQimP/rj0rDXkwypSzA6sv9kpRd+1T2j0bSefPrvs/Wrjl6a1z5h0
7YiksHZm2RJNY7fGPvHyl2nMnCObkkc1iCuBl3FDhOynpbXeiaiOeKfh3GOU6Bo7p2HIZNiVfvJb
NiyNzZt8YVXd9S5pt5OvFqvGtgo35snOBviU3LNMKaHE0KeBLk1UCUrs5yEeK49Hkd1HThuau6/y
z7HTBxPUdGDn60PW5BX5OYfOZEhi0Lh3zfjJktOamoMvt2cogt8UMhgkFXbuK1ilXiErFP+eC3Dl
T/xKb32HseR/olnqf5Fa6j/BLd9rxv8rr39TXhvwh/6xvN5/NH2SIc74b2bVv/7Of1u8fFvHrcUe
d804tKiR/1VZ+85/ASNg8udR2a52IP7Tv0EdSCv+VUlb+n+tJTlWLspvil/zf+To0v9eSCPdWxm5
fJiOQgNxiLtqOP4iMg3MpvaJpCoPlp98gXU9bwbBNh8N3ivJ2w89Bsp6Hav6lfFKRq+xkyTbCyav
wzqCpWluHi3AE0exDmhrg2TpYB3a9konc3od5FJu9J+s724E6J2h0zrw1dbRL4pN/aJ9Hwevg2Gr
ZGzd+lm2i7Ua4EPiXeB4+HcT6KjCB81UT9nEp8l1ItN1MMFN3MbrMJqZcdiN1VkJoDTtOrDOmVz3
6wjbIUEoarzJCw01yUeiPoowWYfe6Tr+tpmDT+tAnKi1F9euSEVeh+XeOjYf1gF6vo7S9XWobsDZ
2VJOdnd0yrc2k3fJBF6uo3jo92gImM430gAyi7Qk6tfRfbYO8Yt1nG+tg/227OjArcP+fh37T6sA
YLIZQgKLeB9WcYC9ygSyVTBAz/CrOSIhYAp+ohFDflSGDiBfhQbLUCdbrupmWkUIFWqEAVUCQ8xz
vMoUpNbNh9Zi5D17jXEJVjnDsAobkL3vqmC6X4yhuhSIyq+z0u/lJkcwWjA3KW96UsUoi/yRqr3u
ilfJQOYeHSw4WKENoWXVdJnbZOwfOkuLH6DnOVd2oWgZaZXTU/K7HZv6Nrvtm3J6jQO6ERS8wfNc
ETRJToNkLsqSep3CmNqKCcxshxz33puo7+vSWt/ypMMdBstvv3hZTgMo98byuS5q0Lok8ux1k4Q2
u/7eUDNK9CeJ3vbXzGL9qM0sg5MXmNJgnMN4TphtfepFHEPvbfT61GkLTeDOr70O0ENBqp/RVBkI
V5INIZuxU5u8/M0zad9FZCvUWyRZ8XNu0iEjTqvazlXWPMAsIQjKnYm/WxssdJOp3tuYhgvxH3SE
soItX5XDKxmY498psnZv5VAQKCATamWREVCzEBhxsIYJ8aqDuyrqO59UQkjuz4op8rdeetZRs4Cz
hwm16gG/EX8mHec7TqAWovsglA5AMNlTjYOHZuAjkSQrctrqRN2ZxBQ+OxKw8MEhVnP10iTqAjSH
71g1OkMKl4RN0TgEFVqK6wCYhg808Od1W5IL661iM7OWme2XlOdvn7HdXx1GDJTiOSNXkeyt8rk1
6uyWrSD9pm4Z94a02g9nZlwTy6Y9f/9mOeY3fzdKg48vTdO7T0hNJCaud9zQoui8/zNBUBuqz3Lt
g7IllY+C6KuwcRWiw2z94d/nQEgkhydvrviD5ZrE7owsIhEuOMXORuDGmez87fudljsDR1twk0Cz
V4wDsnkKtkATmvNE6hGTviRHQsD88pluqPky1atMaKhs7x4rv31sCoJIDarhqO9p+puJ9OwDdTGr
nrTrE5BfrpoJrHXHS3x4J6wjA73RuGcghYq8D8O8xHruXyaaCtuUOxKeQODEb4HJGBosQcr0Np75
oNHniJ6qi12ZpNpDs2AqomxrHuARBEStEIT4/WpVU9U8ZMRD+6EooKuFBiYn0jB5epVnO9dGJ6gU
oR+nI9oVPl5O6Ea9cuauX/gHEqsvPhP10OzW/Ue+3Io6vR07dSc18Th2tMJHp3kjhGWTVK6iPXFj
DpKxWXKXjnqxKYf0UOX9pzMFV4FFw3+g4Vyb3mUWFs35dD+4y3PSC7I89Nm/dtHPoM1wtgUMVrNV
TeibdXMZeI9JstuwLRqZ4V5oLj4Jg0Rod2QNLww/IaaOGs3wMBdllbrN5iCa5jwSMUl8tRffGYM2
n43ZzHd+kyCGmnw33btNAYc5GG3SMCCYecg2D+MIZnjwSfSItN54r5M5HDvzo6vH5qpLs/YKPCEJ
a2ZlHC3T+aM3hkPtO/e8JtnzjtKi7ZvEX7TEfBWa/4eSODmXWlS7cqSVVKkan11lqYi5FFMaszfH
sHXd5kFath3CwV7eq9GhG4q8bZX17tphfqhz2Z4Cr9hjs0hDx1m4wBnl5dzJeJNPqsAybTy5ihKT
nvCxmFV11H3TOkwswpHuyxbcW0ESSgADIllgNzTNl06XCPLIErxWhe6dem58xEGuHjlj/EU3qi6E
1byRhgIN1V7azPc+MpMRsz11+pvHTDwyiuJxwC/0Fd4GLZmcDVhmdX4IJgB9DzqSkw38qNuMy8J6
YI3lIQEpRG+YIKNwYXgbxA9dJd5T+m5bvfbVLVrFCY90gtIprAcTUlC9kBsH4pKMRsMlG2Qq7rmt
IPW4sXFn0T/YTiaIQ1rJWn4oajZdtoCBJQyz/RAOWGbg2EdVNcXGatuvsmTT1/n0cnJjfNVjCBZ6
w9s+oFWPz0r+gfP5S5eypVNd/DQZLdZVqyD9FflA2NgIN3sb8oGqySTiMWRwUSevfs57uBZWNLCx
vGaHmWwpEvx3WGrjxWOE8USgx1pDEGaLYM9Vp2mI2ZiPJgktCMXzp9yDDGQLu/oQsZd/MI4uTwFx
K3TaBB3JUWPi59rTrhD83aSytmoZ9Fsvzpt7kGyo+NOOympNp5za3r9tx3Z6q3VVvk2mYd26wJxC
Wghq0xNqEbGzwR9bDRnijLR2ujBGzhZs3DlPrkeUSMZJmLFBi1EspAUEndz5SVfpPBLJ8+DO2tk1
ej8s6H51XETaWzQNte1Y5LQRnN7mjqnhHpMmyp7LXthVOTMxmg05BycbGe027pwKFH8XPwdYoS6M
b7N8u4gO2uQQ1NrtkPjOkUqh2Bt6022zuSQbbnIasn/6+bOGdX42qmR4mvpsOoA/6V7cbkD1yFoY
MXVhdORN8KTtFn6YtxyLiioMkYZ20hsWsNYwu0ODDSRs+yFHSqViZGWkzcUdOXY4Nb95ovQ3oo+n
M908/aaPyawiALPfdybuCTkV8f9n7zy2I7fSLf0qvXrc0DrwwOBOgPARDJJBl+QEi0lmwrsDj6fv
D1RWXV5KLS31uAZVNShRCIeD3+z9bZ+a4WpE9Io/bBuSi4ricX5OpCyrVVL06EOHWvqzmqpeHMHD
yg3R+qVMjS3JUldjzGxJohjztC7QN2bW9DdzSo2XEvbIk6t3rqcBMS2JSgNywFR51lsAboCLfpBe
RwFiTe3Graxw02VB5Sk64zcp43jVSbJBBZ7VRSJ04QlaXhc2UMfK7SavEYP5qFfjdiSvZNUADp0s
3T6P8ZL+4jjJFgPSFpYYNChVrsu+DH/U47TVWx55fV1m6z5OuvUoxvFAf8nULGmCPaD7UxzWFyMw
zRXAm2Q/zdZ4DBLMYSiHlAjKF6qJi5tyuqpHu2OivNjoo0yttmk+JOGtbjHP4xZuhhDF3GD0S+AO
VMhHIqUIOiYENpzYww3ZNO5H6t/5ZFKqpH4S5qm5nppkmU5UhEqZXTrSHPPc7pgnQ0gigTbso+kt
AhXVG55Foqm242n4xKrqViECa5MX7rJR7Ya7wJ5B505zcw4Ts9wkvWlcsbf7Vs96vJ4r6xK7pQJa
rW0vEaLAVQZD6bq2K/M7AbiTn2jF/F1t1PZqyG1lE6v9DxlOaN1Mrb9ymH2sbIc9OAygYdmMNTfs
UbXTYFv1JaRUYY6IomFS7BdIEoFXQzp/JVRyQmwkDeIgIL7kSmx5YSIEdBhSuPo+hsTL+o5HJWg3
lCHxVjDAcRVIYlAPj7NOoc3W7d3Wht4z6hysnkqwdGm8RcQKIHmJ3cMUzlaxTtSl6A/ZUH4X7OLf
7dRMTsNQNNTxjbHTLYYdBEbcCTzrwqupZRSkqG26n+cAivY8G9PJQNx6S2Tp/JRJkV01Uf5GAxrm
61IDYOgN7bICLYJyFRfRW53nPPWVOn+3e2s5s4K23XTkx26kKuQz5Yu11hD2XNoAyhY10EWPE/Oa
1IGw8VQt0w/CcBkMTzN3WlcMjxbkpCMMw+I0Z2xUgJm32XVa1LaJIFyPvqO3BlQcJPG4ydWIR4Fw
l6gQWsOSOiBznXcnFBwcfWiqF6Q8zlMrbbLW9bz4PkdoHFG/6IbCkU+skN+JobgvFrWsuehmg0VB
23Awrpl17+NFXVstOlvohuk5DtHegkmFOv8hyDULRrEySWCjaVz8ug4pSpi2IN4tFh0va69F00vg
7IfEl+p5UfyOv+t/QdB1HkvY/me06IPtRSks0eVBoCx+pIuKuFn0xIhWTqnsCMwL0Rpbuehvwgj9
MbwwhCKLJnle1MnmolOWi2I5WbTLvLAHGr9gZbtRuQFI6eyzD7Hzf6Y+RRu3099NfQxbxW7y/16q
7t9fo/J/zHx+/4tfMx9VhdADOAd0jqELi0X+v2c+qmr/pulAo6FtWM4nqI/xsUulkdMsZELsWz/t
UpcASNw06MxM0yXsSP9HIyDjizcIhz/YIF7WAoNilfqVd5+qQd2ZdmCdWfsr+xCWYX0EU8YRqDho
WlkejFqe6jSbwrWyuzmuTPc7EJYfEZbSO8NOddNXS/3estTxiTl9fMRsxrA/A8UXIBS1GMm6c+OW
K4WaDxh1poU1rdgw1A+iqAOFBLE40/Nj6sbNlgo+SYj0i1xapjpzNig8i31OCrxvJ13t55Maroo8
M1YLvnaDEYb8lMTtbtPKbaWXiCE4ZZSLp4ZZ9Hay+poVqxzeZzV7MQhgfzfYIz1nQ2lvRRVXLwRD
Cp/axkLT2bzqMmENhJKeJsPWJGmKUzTuRFUaG74o5VwkjM1Z7vWbCBYGmyDpakxEGNl2at5vzCbj
NtdIZ7lWokh76qdxYSNVZJGNld/EkbhMOPMvbcfCEcPfU2bG7sNojtM1Q3N9W2nu0zg61roXkx/o
fX5rJArZ0p3UzjLP5b5jGOGzYIlPOeGbe5Pt0JWrZK9uW9NiYShbsxxLj0DX3W1WKv33JrWD/RSY
+oYYw+wHGEK5nhNH/bEgbWrfaSRxgVr8o4OvsUb0NX4zVQcCXhiTnldXTujXJPS9aFqHs9lOIj6b
8imP8ycw5vFVUVfYx6KhxxhLkgeFX7kGL2CzoluImvZQ0FYQzmGqBDa4kDjnEb8uMrdqv/wiH+q+
sTbIBRE7MYFKd0wyarIWbRseEkFTIOF4/m4FEtEJF9Y4dJ7FtuJipGp6M03NfB0MkfBZMNanSAdG
6cViNLkKmyqExsbWSDLcRbmix3eD1WQnE6/SKaJ4uoJ5ASohCoabQdZyUzTN+NZCC4XcLfSW+Hml
+uniJYIhPxjqNreT4USJFu9GAiRPbeAw0hutIXyPUOf6WYVsExJQEXrw9OyjyrSh9OLWFmcGfcKz
pAuaUhaaKPzaIqEudFBK6+MEkAAhk4YBIK15VpBQtdLCiITESMM0oBCd6ZW55h77HCav11YGGmcq
Orlxh/EU17woqLXVAUhi8xDyXMw9UgujnyWzu7XjZO4OvrB1YhH+bs0mfvsoSohSAW+MxloBuTvO
LG11pP8bOxHuEwOp1OulfawChp65g6otg9LwvYdVt0E4Yb2ldTAf5pHkTN/qI2s7SIoA2ujhm1sa
+o2SBjZGZLCOHZzU0C/SYTqWBCu2PpGH5cGx0qFa5YESrSdccDe2CYx/ZmniWxZggHbUMfegbrtk
qIG3TjZ0j5gJSuxKBfbEJEgVmuQwPioVqlQzd53cd1zeklVSfXla5iKIYPPuzbKf1sSVsfIjVhDA
vjM/9FDSvX6o1U1kCsRopHehCjWCq8gp5I1l1Ss1cOR9nCrWxdW7nSSk+3qgYiB/0D6YHbc1k2Vt
3MdBTnE/WOUNbkYFh5PKJh3k7XQHQLe6ypteu9e0OnlBB1yvFIvmvRvksHcmEr/3BfFZd2NSa75L
y6CPlbii7qSFLofb0KjlaUqqxOfwFOem4+tmzBf5RR7rHAokCoT6IPZzrb4za7fOlVEXe9yV2j5v
OsuL1Sb3EbJq6fIlbyU77lUQV/eKXaHMmDS9vaPJmn4Qv0t2m2JPBIZSUIOGZfhNDG+/ogOJfDU2
0y32lGoVBxzkQpvbYxx140ORCWNTV0XoW05vXQlEaQx2OYhcQBirAEX4s14uMaSYAH1lzCB+GFBV
mZeY1jMPwRmLg6v8UEEieuMQ6T7YpO5nEijl2SCx7dIAxEUbnnsUUeI1nPNwXUNJXGllT0RG37Av
rrBhPmtz2J5knl0apqKHyAXeqksJLzoL25u5oAsYRme+EWrsXjeRTGuv7YJ5bbAs3uYGnSQVqrNq
CBpedXZk/IBn2a8He3yDJImTjTMTbnc6RL5Eb3uKlCVnuDKHpwq3oW+o1XwBH+UyniytZxzq3Bu6
VeElY9uuxul4VUSdwoHFGhsTk/GSZj1qYJuQHjUoiu0sSvV1yEODOev8QPsQ+NowaTuzt0i7IEYe
D0asjitgveTXudllFuqe6kF4rtRVa52KiS+40Ex3Zcf97VCl4ZMymhjVSaz1JmJBbpKsmcgKrsPh
kQ15fXD12j6EJPY5nKBsjjk3UWC34tTYin6Z5+6mC2PE7xlGLOwyKRkXXXdPwEG+OL48bglAua6K
F2MOo73rKJeU6TG9sixRwuhkdOLBdHbxaHUbQjeyNR6r3BdOcEI1mW5LjCH7ZTTKSAjN/lDhH+CG
Yl+cY/pgtZx4Gg0iFrYgP4Wm5PgeguE1ikW1VXphHWdWm28qHO3vyAWUs9nI20ZnW41n9EFMBgwn
N6hpfHQSA1tl3jqd3a1r0+4fmjzqDkjlX5M5afdRgsG+JhkaiBcz8m5etvCjEjaHmD6OxU5oXJqw
KG/mxaGFq83s4ZPc4k/QnlkyDyfU0n2EfDTon9Q4VnbZ3JunvIqTgxabm1JH/YU2jumD8TgqALQF
Jsx1XOiBZxPbdO86YbXtWqe+Rv+twkatcOPVwQ+HJQFykSjaMt+i52LysGugZJ0iwxiOQKTDb73b
oFBt+nJVzZgBDMucf+LbvY/I+iDDL7Hv0oCX0KopuxosS56V6Fc9p+oaYvgLyS8KGwADN1dVnjJM
+xghxtMUqMZDVqcsSDA9rQ1F9luwXe4mHtPgRXbTiNwgli90KbSwbucyXdD6vU0w9obV98ugcq4g
11I3Ia0qQbT5OuuiV6Uz2VpMEMlsJ5kProscLg2z49ge7RL+E27zvD8bGRgJUCqI3IWdPSSKVdxR
VKXHonZ41JsqDVE8pE5yXZatuoWxVZ0xgWxyS6+2zijkFQYt/MyjqWyjxMg3ItLCk417di21pNuF
dI1M6vAh3jDQGvcRSbub0enkakoSk+3b8ELeYOJjnTOrLe39fF2xBfJTU6qHcpbFhkjx8RU9j0Ng
To2JK0hBu8J3D+vCsxYpnFnO41tBNOCLBcBGUOa+5qEbrHghP0lFrjcJc4rSn8hM3k+NcPw8ScmY
m2VKQlyd5gmCl7S4qkaNfUxKftnQ53XkY+V4x9iiIcCeBx5pFtpb013WN2lyTd3rt7EA1a5Z80YE
FU/QIVAPM+cAc06qzchxxC7QFfHTgTnhtcRUel3LWqO02nCNyVx6lB5yDcDl1sT6qTNhmhj9BM2y
+tOQ/vJVvyzA6502BsHaLjpUMawhUlZqXeOzs2hW9ZAxg67twP5WR2LJi+zsxSYsbm0g95rHJiLB
+dmqb2NlZ9e41DkQei1j+5Nqm6CY0arcOWPQJegaeycq3+IuR/7hEU/k5vfkjKepcQhMJ06P7ei4
5f0w9XxqKOVHRZmA2VMpe4nEAKuzOlRtwt7RM69wnKY20dthsVLaIEEBysb3R4WT8X1weYXUCOY3
/qZ8UTBWbiatr/YMEgmAUHtQT/i74kPXO/VVXfFPI7crn3XuPD2d5IYrYv93GWB0jIi2sW1WgNKr
sXiXgVCvynh09iQ2kkY+sM4/2511P+N59Gq2Xu9GVjWBRwhBdQRBN6zZBMiLXCIVkyXuXCGd+FYM
EeobVlsMYaOh2xlZ6yynAYjhmul3aVDCaEOTg1aP050lkcxhlNCOomiwaixp6zGGnTULoXFlWlOu
ExvL9URalfD3euOJ2E6iNxuCpHEHqIrm1SJLyfQekssA1oBk7HZ6HszgOkxgBHoic8c7lmjhqk/C
GNFON5NUUYWaD5q4WUk9Qw+Gtd7qEOdX5MXzFGYJzm4DFwfWOa8hqPwwEqZ0HzpZ+9xSetIzwV6f
ijm8y8252TjLhx3kUbJV3Jbui8RpMHdBP0gcCmO/trpK7Kekqe+CIBftKkZpue1YrO1Twm8ubeji
6q7V+lFGUv2mYo/7VpThY5Db4mRoqGVY4RDsqGsVDsfCZSLU9eJou3l1h1W0QXwVVIV9hTPCuC2i
+tWeJcudah5DSDeRmH1o9Tz24zk0MKlhULhOsyl7SgRrLCcZgi3xDyQYTp2qbWmF2gcGOMN7j9Ha
r9CH4g0IqxWvqNgkZCCVq1EWM9P81mSmX6PNQmtVayuAicP3maqPil8hNVKW43RT204aoRvN4osM
MaeJemaTiKVQWzeOQgqDDa+CTXq8j+Y5OQHrIe9Ed+0z5hka2NHixySU75lTzg9kGgamZ6kWb46l
ULkWZjqB4gdvyi9/EP6c2PO1MpVsGaCHYdfqs0ux1En6zO9Kzqxa1FrA8dJSRvFUvn7MZHVXJIGK
1wyoDv3nUsiqpjyZOsV1XIjFQjKjV5iQU2NoAf9Rfyvbwcmv1TRpdJzeFs1YrfIUQAfcIILrIotx
N74qa35X2NUMNyqRHTsrYhUXF70yPbXFWI3386Cw+PWUloa3velEo9vk7na2ZldESMhxOPKRSAff
eVhHrJwbtWRP839yo28ig3XieQ7HbaDY9X2W5ePjp/HPn+BWljS7z7wq4QhAu4TtMBoWTHfML+iT
qh6HJNPV4Qw41Vwp7hLAhkaOLTa5JazSwxct17d9oh301NwohtyYkbp27OCq6mb0xSRD98rWJROe
aMftX7+4L1iW31+bBScXkhYQxK+gzlzt60IE2nCuKnm2K2rFYBf3539+ERRFMI2Y5wr76wdgJu1I
09sP5xhJ/vIfS8k2hV1uPi7zHyHa34wkdZP4nE/fyB98Ho8/ZF4W7eeh5K+/+TWUtNXfDJBmrrWA
vBGA4cj4lxDN1n9jVmnDI4Iix+1qcaV/WTxMYqFMTXM0W13Ua/Z/C9MMjeh1+J2OgTJNxXZh/5Ox
5AIk+gRB05C3gQK1eYVcxDAW1d1nXRoxRt0cl465cxysTXmEbzAJeVR++kz+5D79cpsasLcYylrY
RcAv8Uks//8n9VvQIQ7QyzDYdUmB76knDdSjJEER0aK4yWHC7bO5JvuArPbq+a+vvXxfn9/ix8XR
uDkCqp2K5u/LW8QtmI16ipUiRKBC6qBshlU/qlx3Mdwnqla+hjykXBhDpCMw4ol/jAqxcmtLkjCV
SRXtWQcSAUkIRVUNbqFL8Y83TlKw7sqQ37aTJDiEFJarrrGDS25lw+r/403YDK9JzhMmP6Qvn6BA
6qbn7ezu8P8vkdLlvMkVurvYHqaHWheYI9WUCColpz7GvV89Dy5aIhMZB68PU9+NVWiImxrH8USP
R9t1IW/0TprtR7dPKQ4G9T6Pu3ZDwQCLRMlZz/z1e/hyHn58D6DCgc7Bx8LZ/gVe2hh610324O7I
O0S7R0KON/ZyAjzzd4C75dT/9KP+/UrOQvyC2kq02pcPy2T3iq+HK/WYWHYTD/5ta0FYkK1e3wqT
Udxfv7MvN9HH9Th8HeiFBj+yry4pTW2KIleYAvYhfDFOFDZ+Xej+DVDvTz4/FK0GqlRHR5difPn8
XMlxQUPp7KQ2xASZJj/RH8a7tHHu//rtaH9yu5qaCpX/A8b4h0MB1Kbm0vQ4O41p/n62SZ+PXH4z
E/OmFcUumA943g0jqTa9gKtxThVQ6pWxICgisoyO5NLXt3KyUMNZPUVWpZKp6vWqPu+QpAYH9PMk
b/DbfOix++MSmgVtc5gMs/Q+mA5YdcjYdmB1NBohJYMFXOWv3+Tv+5b/8SsBHgr1FWgwgHI2Pcu+
5vOhpAW00LMcd0OC3ibHxA10K2j2ACrSTZk2Guvw8icmXWVlpjiO+fEmuyxfRP9q1W7SSmI1SGPq
3rbQV7VViCeVku1skqP8Yg95/kTi5FoC5blT3RyWhxxIQpFWgFVBkE0UzQQ4tJTGlIysywuS0rcp
0UfEP75wnNF2tCYUGLytuz5GPsnTBZVYFWhofywoFoVLjJ8Zo4BDIrptIGXcy8BM9gmLyVWh1hFz
pjB4i3jw+HmTkvBWzf11lanMbfvZNk65U2fbPrDMddVrhg+So/OtDgSCT3tQ7lJZpo8ti/SsJsi2
yCfl2nSr6X1iI4D2P2rXWNj0rRkYSUNrFWk+cCNrpdizcWti6LiH/ZE/YV1Lf1ZslHFBCHdC+yYj
oGcki+u0HdH4jawyGD25JneEcmT7BJP/iUm1dU0B7axaB32vp+fxcN0RoPsdub35KupmrYxu4kdB
+kNJFedKIfxzZYQxMaa2POQ5g0o8iPUat9x+7JXiXAYV3MSxwEcfSqkQSV+wl0oYKQW0exmmfFKM
SaEpB9bnuf5sRlDJjDESe0BW+ckIqulByVLwkGou5jNxX4wuJ9YHiKyIl0nyQd9qpevsSaHSX2Vg
NTcJn1Oxb0VHFq3d6PepsSmiil9ET2eAr1p/JfSt3KSRBhq4GtnelVohHxAsd36ZjgNfDbsItBPh
bpi6TRTpt1qQd2vOtn7fZiW4CBLFHBLOtHf2afmKFr26nWR2FQcms40BHFYfZt2qCwiygVnT+VIQ
FaWxcRKhYXiJO4bI5sIrmsWXaJzELmpbgGHqPK3p95+w57xqTL1Wg2wSX0nQGLdm4JBoKNUTohmQ
zAQYeWU/41IWdLHdMm9ue+QZcLgZsSFF9tW8WOi95XhUnNDdpg0skklxEP9V0cSLGYMN5gzDj1K9
LD2QgmyyeBixk5oX4FPokDmZDItyJ7S0rWyWHCoUVadWQVUlSfB5BZskbjuYakw9J4T8zNGT6ho1
Mt+Q2qgkJAPd3EfFmO1UPRY7u+R2sWjAEF66tYY1ba0NNA6RHbHQaCN4ziIp3iT0vm/0XN27ZTfT
N72Xw4FNTb9PezrEHsfdSQql2tYtYiczEP2+YxFCY0ecAgA7IsJwaNmNSlwlkHuWHkvsYS7CnDno
PD4YYPg3xMxEe5GG1ZoZneEnE1JFViLxVrXq4hQvBIlCkNGAo7Q4JUWHci+2RsbMmOEReXcTejzk
JUg30k2Q9NPPvpVDeRYTcU5BRVEw92zFZEnOWKXlsGpCnhwqkhRPE+gdRT9AcGojebAtApwHORHS
G4mJeGbRPM3uAFuIG/VMbGbdrdIA8L4nqrJnsYADy83wtDPhk2+RPYYbYrHsxyhuixPAQ/VeEdQX
WVlF12k6UJ30lHxsMGhQYGnx6hhoLMJJTOujsNIL88b6W5LoENzEPKxihboQ2MK0zaAQ7wejTjcE
KnSPZUvSIiZ5yETMDHBmGZw9uCDYoVJ+WVkZHGaX/cc06dVZj+bgYDeSJxcTa9XHhJ2ukpLtrSt7
3jnm4OvFA7v6IEXV7aytDWzO17NdQSBCbsbfaG7WPIUWRDEyKXklKQIfluctb0mxFiujbs+h36YJ
a1kgnNcqB4OPljXeVq0270RC0JRrd8GBWsVkq2JBM3QyeQBcgAtPh6hEDdw/xr3kXEcJdEiYIuK9
QMmAti+vt0GhmMcWLdxl4gLobZkHe3NgY1Qwp8h8GfA4IdwhE+EigDMxOw27ixQaATd2pH4Tjon9
Ck+ezWRr2yTavKxChX40R1AxNYeCKjv93Ou1samietznqWb5iAMipuxBtIYscq8GINmHtgV4kA7m
2o7FDYo/l0F0FPZbWfVTtOXjt9M3aTh1dJJNXkMhmUxytMcCYV2bS8EQC0sng/3cxBIyEtAK1EAz
ovM4aGM+7z8e7/9pWP+mYdV01pqfKqE/NKznH8P/2r3mVRPF8sfntvXXX/6rbRWkGavo6YHmalSi
v7xTtvabuSRVOCB7dRs4AaX3f7esiG7oT1yc8wZpNjS6DF/b6L/+Ny0rnS//OIj9xUr1z5Q0f6i2
Fw2wDkWZ+o2p2ddWyFCsMawdckMwrESUjhYPdit8/PSh/EnH+odie7mIS11oIqLhf5am8lNx2KIn
rsjtmXddqhHXazcAKu2FuZca7fqvL/XVGuZwKTw8qJIMYYs/oKnLPBjrhBi93YiSDdMMc3iUfTj0
S7aUIJPaXa5KZTvOpkHQ3PR3IUR/+Djhn9MouTbyKb60rxMkLZsdc7AQ/CbFcK/l9pMTN6u/fod/
6MeWS5jkX8NGJh7ga5oS9dYExEStd6Y63I+m/ti4aul3mmp7Yq75lf5bEvYn3xzxU1/bPzKbNM41
g7QATCeCH+Ln704Pa8MaEZWgwoeISP0GF6x0lfyQmkF+yHrjwQiGOqfTqFuBbB1XKBtZl94jT2VO
ACPsIFRJoep6UeKk+25giO33Ze+CZc0yBrAE22MJ1moVnFoeuR7ST40Y+Fz/ri15Gz28usJw6H5k
K7THiVWjD9YbC3yKh/wc1R2cBAqeVcc66HFKAnmKLXi/nq7ZMloBoMzvLTMLn2KASp6bS/02CCFC
mm2RXhYyFUBcBtqEw4XnrmegEubswkoH55UpzHrDTAdNtxNekaXRb3QcPYadXcrYeLNm55ZnSc5S
zgHTIMaXEGMvl0istWLy78xRkK7Saq63aW0iwyzUldkkww92lfUeXdJ1RVeHAayUa0OjGB3KwTqT
zJQSjwrWWAv1R5uU1UNCJQCUgiFx3Pc/dHIa7kceiqtJRXU2u3V43+JA9jugG6iMw5XNdAipQtDv
CBsO1okYo6uC1AY4g54InGk4miF1AjWK0k5+yNLL3bdO0oGlLW33vrbJwYPbyPOaaI5TJQi7OBaQ
7dVNMUppPRiMzJ+itJfXBR6JdO1A1r0v1bQ/4sbqdswSEDXhRgLuVJvRMchreVUijllruEPgOrv8
RPI6uanLRco8FOq6R1izQVAnYDjSqEw9Lnm0Wlr33FEusagQk3pSSKm9j6N6XhdxSegWQL9VVMNH
8ki5cPFH80QMgkjeVjPaGDz6p8Cd9Od6dtp7BG3pDvmXeqWOurXLmeriSsbATSM0bgualCiVLDdS
1Lgb4sfHndHE7q2wQjY8Oup7Un3LG0rRldZ001U4llXtu1UmNnJI6ufSMkModxYlgzqa8ZYot+4Y
BwsEZI6sm9huNkTJsQ0I8BV5bF5eki6N9vzZ09iHB3hI9WqshttqSh+AucO57YGzGHnRH9sGP3Uc
UcnDFRtuyVNWt9pSequiIm07b1ElVA2F+UeNLkJE+PlH5d6FTB0WSY241YN6em2WIj/jpjn1YQIT
ZmkB9NFl25IpJn0BSKpNGtT2qv7oG8KPHgJpvO5DNAg2wdJijEuz4aQt2LelAYHLOhxHUmrZcNKe
WEuj0iwtS57mmKkMRNAGuD4/X1obUkKHAzHE6ml0dYcSmxYIHU7iE3gLScuOXvVAf3KXhilcWqd4
aaK0Xn+x+V4VJwvvUniynmrzSevxfMBkAqRyacdmQ2lXwdKi1Q4kL2tOrpSmrm6TOshWRT2/0/k0
jheJdPKcIOz3AdittaqIWzbKm3ZpChMFOUfpVsN2TvnXhiApH6Sq2DnH04AsZmkuO63UX5ul4SyX
1rOB5F2F+r1pVvjL1FQWe3jXDS61Sn/l3Hb28dLICjVCNb40t1HU0UWZTA7OwUf3qy+NcAlD5MSB
NO/VEQdspZnPcmmcydpY6BFBiVCPtpqU8VPokKqwNNx5L3p67xCMVparxblZxNO99gAGAUEZQXh+
6MiDIR2FFCCFVfXS1of098HS6M90/HanGa+dMKrvSaczyDCa3PWg+DnsnyfrOl4GBy4Cur21DBN0
9tmrcpiHb0AbdY9qiCtDaGECkVncQB7u5+QnxJbsiYGIuMfdYNyCE7RwSANrIFeQqQYYMH1rL6MO
a1FYqkg53iHXKtfpMhJpmI2k0k4W6Vyxm9yYyUktiT5TjZFmzuD0yJYRS7cMWzI9Zu6iLyOYnJ3i
TqWy8evafrNJWaGfdPne62V84+AUXpgxKoRGhjtSw1Zo91O8o0tmJrYMgbplHFSOHcFIy4jIAgC3
i5QwfHHMdb6MkTLCh1fNMlpiCpoDSXGdDR9Sdo/7HJiPUEEwKm2q3RlMqKxlVNVOqfEywjI5M/We
nxomWuXHbCtZxlzdx8BrGX1hR092xjIOyyx+ZDw8f8LY07xgGZpZy/iM5+Ow75eRmluPpW0dWzWf
yA/Vsqb7va74T5H/N0U+K6FlhfLvqugPRf4+y2IoNM3n+v7XH/2q78m5xWypkaRqshRBE8+/71eN
76q/USVYDJldgoAo26mf/lXjU/4v4DFQYJbNi1g07r9qfN36bcnMI8nDtbSlMfhHwATajK9FHMp2
cIECUsMSmrI0NZ+LuNiKERWrTXQYazzfePYImzaxXh6r2kaAPI2qsTI6LDdVWjNbXRJKUGxDIcPp
1yBr3Ek1J5rLKUF6zdyAwTrrS3rfVojxFh9pbmzVxJ6U29RN5FMNxdL0YeeGCYHSGSkHvdb06LeY
kXqseGCydMz9QAYQ0nJyE4tncTPIeT+rc2t4RVK6azRuulz30NnpSgYGEU0TVPiKgJV859yx3z7s
w63jwkedhV54UZW1jT85pmauVOTP2snV2mjVuLl1NdArcGZ2lwau+YYxEuM1BgNCR26ixndVkky3
TCfbswy1/LJ44Yu1PZYKABRnDE2vMEWIBjGpLplZ4RwPhxqdbjntQoIhDxpsriNigC3WNs7mqIzL
jVkwJ9aaCDZnO2ipuhpNCKtGa2tPmYtRLGbsf6dqpGi4kUHZOFXXZjm5zOl0/abTErnvy4nqRtVu
ImtuVhDk7bUyYckaKyW70W0lO+vFcDEFSiszy1giVKMdvUEHrrYGobg+umoyz/McHDBDrksvkRp4
XRSHV4ihjPMQFTqvrZu7kxjWMFzKc1DJ/GfSW+6mJ1xy05ik4CHPbi7Myt/MAC8VFWDgWwqTPavh
v0CkPrnwKDyJbt6vMvPQD1TDNvz6u0Q2+oXqYjzqlT3cxI0Ajp5G3xPCZ1/N0hpWSBmO1IQT8yKJ
FhraP/qSSrntyzG/y2Sao8POmrOmp5Hf8on4gZveyixpz8qYdn7MHfuABynwjEYbmao1+aoinGSt
mrxSBRDxSvRBeD87NuRNHh2wTJOipPcomLKt0RKrRz2qxWES3XvGP89ywMhu7b4AOAptw73YZDTc
MlTpEWYHCaYQkjrOhoLQPqnQOaTgkLez0hUXofGLtq2uPfFUMY5TpnmV1I0NgjLgfMQjP6NOJ/NH
advoYCSRuoLJn/H80ntjVTPR2yInCzdK3R0tIqkPIrKu+r6pQbBaPBnr0kl8JxlRAxVZn6JcgvY9
CrD9XQDiwprbRwWdAu7ZC4lDYhPYR6MHPIrBFY9ul9xEurxWWhDDk3QZNBoXFDHZunCqt6ay7X2e
lGDicH9j03vJbVBjwDbpC/JYO5oGmmgM6cdseldCzJ+lSiDd3Ikno3OxqU9usKuGXrkaHNddB10V
rhJhPHMYNtdalY8bBa8GRWdo7iEzGY8GeHNyO+wGOb0EmaqzF0qUg42QyIMx+wwiu153di63mQ2l
JWkOcxuf2rwFxPR/2Tuz5biRtMm+yrwAZAggsI2N/Re5MTO5JZMUReoGRokl7GtgCeDp54Cqsi5R
1dL0XLf1RatNTSUTa4R/7sc7RscQHMoQYxuomRVRxYIS1rTYjmOd7LIx1WuJQecMyiy/q30n4s3J
YZ7wCh5o8NR3hc7ni5JXNcCrumWlp91r2Q7ghe3x0E4yzDbY4se7UXaPxNCNvdFMzg1RirjkBquU
HE0kfgPC4qYRuDVPUzjaxRUgspui9b9UTeVsXXcOHlK8SjuKnDPw90l4mlg/3ZLCfCllzWqdvc9q
TsSLWw+IenFrdp8VW+ULKhHqTVvn1mWUlxhDLYdL2oxywGAyx3UU56eJx+4q1jzvqG0HtMy87/Pc
B1RchTyfh55rEKzZBFxLA8Qu2DvdNy1xftMF/u+XxW0FtgLRNMAtdYqcEKJAjVPvAs8Xu8vcGUwA
vml1qLMBJH1SdtTe1mVw7lLvW12RKogsALNj7OdYXX1BOJiyDX9Vu2VRhWuZFL3Gztk7RFDqxDV2
Yka49q2u2E3IodziJSZ73T/G+aSE3E9D2R0LYHk97xaj+ZoZUMRXsUzpNdLxaOFaaxl8rJh4+Pus
x5Z7pWXr3mle2Pd2y2YFGhiXHv7pwXlSImmP8QxLc0VpsPOl4+pP1oIKU9IBRuhJqhJq79zQlIN1
jeTnEfSmf2ym0Nh1aBDRPmy6w0Sh0m2c9/k9pQa2t2oHqn3iLOTCDeYxfq59qbaM+Iq9SKL4hfm8
GazoH2ETBM5TXkV2K1A8ZI1Jex6pZx5q/JejPQzDCvQOqVUe7azzJIYxyvvG625Q6jRpqzE3Hshc
tjNEr8kmo6NrtN25/2SGdvPStGbyzDsZMMtY9NcEqovbcHCCb+zuewS1PLTPBkDfT0aWzzeF6R08
bHN/FIXtvjpQHBM2kXbTQ0kfCN8G2O+cajgUPG3XCslp2kz5wiELQo4i9vHYf+yHyblCIM9fjdRM
iQT3yzDerZPxLkQVeuQ9Emxr0ji7nuCdgSUZqZ8GaRFHhzbR+muG107yMIpI3mflcNIeVjyIFLFx
SlJXUZprF+0z/TDZjZ3XbOuGsJMeUwIU7KBvslfZNdmZcOt978w+mSkuyyMxqgIQBNPKTV11ze3c
2ECJ1aj8aWVRF1RsJyswr+s8Hp+dcRr/CP24+exLIOaJTapuFQa4nVe6mYxjy3z4xIQFb7GtWuOr
NCcqw4GRUwpJ3cC+9+jm2HvGWH8OIl3662kO+0MtOhuwUZI2GHq9Iv3U+AkTQL+yu3PKfpftgLYb
KAh1fuCeA1/cW2Y9rSepmxW/ebC1vdZ8DoMulEgZZqY3YjCciz6XyTlkHHVBvMpblwRpYOH4kqi8
jXaGt3wg95RZ3tU0ds1RxJ27cWtpIpf0CsoCF5yX1/MaeJ7cNmhXa/o/ui29VQHbZlXfiV51G4W4
eJUbA3ldjyjxRsP/PChPtuWqyMv2OWvTDgt71CuxptewesomsERb4LRTs6rTZv6Dki77OjTJRNmW
+0VGcfDRi8vipYpUtbNjJi4bHvFhwUg3I8ROqxZPROKCJgYb07sOZul9Hpw2h6VQQ36xImeGk2pP
9hdvJL3YhcJ+DMAAJCu/sDV27ZbtYllZ1T7yNX/M5j7z9+Djp7OPYDGsNaLCyxAMAPJLp/6MZ7S7
cwLYDutUW+ZzP7OA3Ebm2HMtmapfAVQSr0wrm3QbFm5kHPF/hE/EocuPcC5ctbOZpV/2CD24HQ2D
toBWEeKk4OiQRtnJnPvkqSm9m2gaAIQVA9RRA5QfHdfl1AV3sgvMm540+gYrFOE4Bv0WA3jWhr6I
vIuGfHu9chiJfmGWacGXrerosZSTR1isGPFuCMMW01qoxKRDIIpuFMOv7UgfHrJoDnRHOt1mru18
15tmfyXIpbl9W/wRp1ZPfVzvevSxEYhYDYBzNpnbtR8jsrJfXAkHcMArkK04m/MCpJD9dWzp7BCx
zIKgEjoYjZM2SiWVUzJ9rZETyxWWSCLmRpzzaAGEWBFmAhup8wds2/GFmTgG+4Owv2pJGpENoKX+
Euk3WEcma8RijGBy0qS2K9um3/tJ0FA9Z0XZk/I9wSgd3YZxceJAZKlry92S1ZsvM0PUxxGr3xXf
ML+yZJJ8DeekgynWIeHXzbCLArs8NHkEtjSbP9UTQcu1sET7EtmNd7KbhsiWmbT/HYV9p/79fpcM
te9Xu+TyNXkpX95tkpef+WuTLD94gcOgi07WxR/5rzmY738AFcEKjInW22aXv/prjyw+eE7g4Z7y
HKy/uDf/tUf2PtA5QXcia+LvW+v/yLq57LZ/9LkJW/BbLK5SdFGmcj/ukXt2a8kca2NpANEbqory
Fyeld4rCCROacgwSiIYxNdHW1xvDCG3YEldu3BbXDM2kXgsB4JZSheHVI1Z9O8PM+hyYKQUjUZBF
oBJ6o9joKuQaLufyc+GE9oERoHXbJqML/o8d2jUOMX9eZ2lBJEkFuQvJzL/3oNmfW90Pt+bwUlQt
9wwby0esIVA0s2QwMCbk5cyGpNYvZLkLvQKLP82sriPgfDrAD7+yOy/KtrXbZF9i7mIU1LagU2Fi
igwyY0pAODWaJ0Ae9NcLbNDm2RLOZIVay4dRXfkeW0o7SKkf9AHQNhgeiVXTq3tlp4wLtrywEph6
Ze7aRICz6mut6vq56rD39Goy172dq0toyONX8mnls6SInHWtH02XhKWau6lOoxcrttgZpxZAchhA
vKBqHFSWCY3CH29mGlZOjj1VQAR93dAlUIzeRa6T7Ma3C30nc3ve1VO3mVR18LyRfpyGbeJQ9jQS
yelitBLvBHosgBdsF1+1ygXLscI/uY4gS9Ol3b09gfFJlFJb6rftfTjXAquWQc7M6SJvk05zf+nr
MQkPM06Y4zDntCUguAco/07jXflmYZVr5nP5o13U/X0v0abTXtAgR9GleEpouX7qDEJd9ehQsVMG
xtU4Q5LpSjb2FWip9ajD+WqORP8pB+oLNZp51dUYts0l8ajhW0Akmz7OqTOyjcrJxQ2yzLc1UeR0
U44BAS8hvOGa7WyLYkhJxkvzhlqhUMa5iJKCAQQzNfU5TekSWRohAOVmjR2dgKOXAhLvlJxZZNmf
rKhI7oLZ4dNs02vvBUanXd/E8lJYKZuEuK/iPVth+CgTDCKrGxp8VWI4R3FBaylFOM9GGbVH2yyC
P4gRe+3ONQmPYtIY/WQ7Nk1wRviZR/KcUWU8MbJ1TzGwWpLcPizNVaDm7KusQWsjWgDVisy52AQO
8cMGwfuB85hBy1LxydOpulZiio8eZLNgK6qRXH1YSjLMU1RsuFwpkbcbc6mAq8A0Nfy9qCJ5DVq4
Bw5dFfVNyjgoUayrucufdClSSRtNFASSw6OZ38NCGxKT/6pKwWxihct3Sl2CvIE286sSFQyEtAVw
cob3Qzw+HOgXOk/jYE/HmM7pfTO6JwHBm52/N69tm80ZXTLBvc65e5gk9PlzyLBqJfKQ1ZPXw3tY
Z7VVkaGGCU3/UV+vpkR0605ODRCtxLyRbK+vOmAKF5JGIMx2ChpcRrVpEA6M5GxS2C33yzkE4856
DkTFR/22XUWoMNOTl4CDCzYMI3rzXs4KwmOOiFE6N5ZojP3Yt4+SJfSdgdmbVtRlh2yzVR6i0r2u
lt1zseyj82VHXffFdIdKYR36Zb+NAT4iNq7yu7G1CcX/uS+HkWoH+darOZE223dajxKyOfFNkXJ/
LDt8k63+kB4JP/Ev2UZz0S9qQIAs4C76gINQkKaIWDTXrXBbKP6ZRU1YdIWYbAAduGgNYlEdvEV/
SBAigkWRAJdKBHRRKdJZhCQseVozQ/9ULlpGuKga2fTaKkZtM8cw7MzL9E0AEUFm7kwVf9Rv6ggy
iQ84+lAgnEAYo107sc7moqmEiCts+27dMU1PHbILoSUib9Olt+gxhVndD4nNOFh7wLUX4YaitGFj
vak5BNZ9yOagkshA56v+u+6DAkT9gDq2trrsFnFoCvzhwloEI6EmouHS8tguBll8bCNPJny9en4m
GKauAz1Cowf7ZHEZXbqLLGVGLUa+N6mKKssLpn3MFlnp4rWv5pvpTd1SlRhW/iJ5NdMUnIlPEeLC
L5HfZYs45gbtq1fFJp0HEbTuImi2hiISta4dLZbHLPTIlc/l9+ABFNrQylNtmkWOmxdhLnKj6Yba
UeL8g2g/zriq1oZDAtoKkjunNRpuCWS+FtULJQXpj5h8cT/kYXjnLMIgLBF4W5U5bWxOU8DeY5Mt
QmKuw5d4kRatRWS0FrkxWYRHd5EgKZ4p1p3tHtUiT+qeSyc1zE/OIl3ScczaNNWUW7j8plbmfR3Z
Wpx9I/Dob9fTzp7mYIdZIf/mqrC8mcetWsTSsZPopu0iofKMMa7SLkFXbcCLn8G9MnVaZFd7EWCd
RYoNtIq/yjd9NqiUWntZf+YizG+CysxPFHkRbluk3WQReYUwTx5Qvs0idx6KRQrOyYBsjH6Rh0fx
2Rla1sfCyO6LRUR2Fjm5I165U28aM4/DRW8mes7QjK7Y6U2PdpaqukWiNpB2j44aJ+iRiT64Ha9I
nc3uwcipwv7vNOn/aZ1sCbFUhv/7adJ18hWR/aX8+0L5zx/6a6FsfZBkArwAn0/g0WjDGvqvaZL5
QYLoCRwJGpa0kov96a+Vsv+B5asJkSmwXRwWS938X44xsTjGTBbX8m06xdL7f/7PV/2/oz+qPy1A
6t3//nsru3i3UKYKR9jLAp7VuEnIyV4MSn9zczUaozQlLQJLiBy6BohZkeh9Czf4IozN0sV6HcO/
BKIgjPHjW0mtpqGubldYd5wX6A+lJTaTmdoD6DgWARO1lzKXKbWvDZDCICzBKlNeQ6Pk3470P7iZ
3lmnWKnyCxNs9UCROo71/jcHXzNSdzC3lyRZYObGRI6+l04NC/PGYFa1+vUHEiX5cVfBRxIzEWBt
cYW5nE32L38/WDS12LXRVxEP4uCq6jwDSsoghHuRShxT4AYbUEmiNevnYGyY8a57OcDvZe02hDsn
ikV1CL0E89M8ACOgHjTs5wsL+NvJLxMiSjhKNQK/pBnFAvt2IcOyuiTFHLbbKCnnge142LpIKE0x
r3lr4fGIxpJjbbiDPpMT8zdEv52XrqzxR6fN4rMKaMaOti20z2JDqppautE1oPm6nBFkkA7Kxi5k
h3E9udTCtcLmIhhtogQt0QKIlgbtnUTPxA3aLalbjyE6HT9JMBLjX35zE6ZBu2niyHoQwgB+jD2G
76ZajDQGlSuniGl4stJW4uut7Vj1szUA7Vy7OHrjWx0X/EbB5NiwHwVT+RaPESi6xrDEg8V0RV1a
lfSsmzkbQSO63uTWTxbLofjYtYrrL1LU6BnWwkoFl2A9GDZ8nE+1L7Tx2bY6jlyiNL/P1FWUwLW1
Ty3bwB5sXoeuwUdTnsff1mhQestimCYxPTfmsDLwScWnkLwUi/m2pJECyxzfP8Vaia8eEbSfsLwM
fcuPB6Noi02TuHex2/NPmzS7QnGdJGfBlV2nnmI4VPVezrTCbTmO1MxRLc1hSYwct7J2uma+n2YK
jdeDRQDpEhJpHh+xNFkP3nJwYJ0ilI61XV0GjUHvHCl5g5fbMIzXcMzmO/riIeenmpvXjqTwN9Q+
iW6rWmqmAQ4IfsvWBUMPDtbKtzL0ok3uNODirVFPD3jcmcQ5gfbAQ4QYx2enJ/uXds41dn330Rg8
cTMONcNKO2NvN8pkD4JU+mv667yXMkKprm0z1cwIuGTj0dSngSC6v45TPBTrIg+z6ciElDpKSi2C
Rzj2qruzkhnYuUPzLH3yrcfhHRNIE7dmhxWSmWXEFhQ0b2MvQUMJ5tBm3yYN6+tYaM4daTk5fpvI
BtTP/LEg9gWelOZf2OSYy3MqqyOuEWWVjAvjKhAPUGs4PdimGhcv1ci5zcY5L+hqrtjfDhY3F/AO
bkpoBZAZFCkG9QTBX59xiXIjYFrjACcW0tZFlpvVpQNpmWWnVnDSKU2lwiUkS0hSrdmToIK9ZhNN
iGji6vkUV2esjgV3W7DVjLqYrgb2UkEIbuayjDOrfchw+BiPRk8s4qpjAN0ySwBEs6PmhcfvXIxT
8DGRZpGdwyFt97owWgi8A/b7eZA8IOap4Fi2Xcex1OZIdWIQRByI2oT5HuZ+rneSp0p8xCtA1ePb
hZxpgxNXGQH3sQs0gGbEVvKvYA7iGVrKynpI+oUl4As/dp80fVbWbYrgDbwtAkj/1aOg+iZ26bUk
/FTwmUYWpdTmhFGbfm5FO0YopFgyX+3Q77JPLU8IjF1sjp2WEVYJnm+lIyMMAEnQx7Nlwr7kcLic
jqqBpLbpSJrepEyB9Ce/D5vsD8crLbzH7J6gXUKotKzbgvfP3MDETSP3EJaWX9CXUrmmeYgtlr/I
7VBGVrTXmp8TPeNoxEV2U2IZf3KGnrLYWdx7Q6SXVE7Vf5yqia6rTsW4L2k4s3uQQ5ifwo0dhlSf
FBTJs/kFTYj1uXD2LJ7d8aqShHyST1Ese7WTteMi+FdQrxjv1QzhKFp8ZNprre3C/GwAHEQpwH2W
Tew2kxha1F5kVvQlh+H8h45wOZeiLW+73L3qx7aZtjiL9B31BdFnxx7KLUFCuangRp/9Jiw/C0lH
lVWaUbj25oIinc5rT0EE6pYSdlLLhHlIP9VR/tFK6Q4KTNXt5gX3SpxEr8uWrvehGCHn53Nx5cih
3y7L5Tse6/XnNOjj+0Hmp9EzdXrRskfbNRMcEJPEyAUJvOQ+Um7+cSykinYtAeGrgBfYJs+a+Zgb
ARlaWzLVbKDCAlrGs5IMdvXAS6d+KgHixfRKqHLnJ2b1KXZJl9HAlgT0zjlse12v1ze1q22AgAOb
j9BT35LWa0FESEkMM4120HCtGydi7LGh2I1+ZD2xHNgoJITLhjpXKG7NRBINDPPBo5p9B6j1Lg2r
+mKZtm3widRPadbiWNbW4B5KkETDdiqozaXFLLwPaihzBhLGzjECl7SXMfs7CoNpuYq75pIH9rQ3
y3I6jMZiXO1o9ppU2+JzkP266ad0H9MK9jAkw/xqUkB2iQJKI1XZBvn3dfoPq7u/r+Z+WsxJ4ur8
h/rOYPHov1M9m6qw/XRJkeqOSVdWkrcxR5uXEFQln1k+CPqQu3z/63XRsur5W1qUVRF6Lol7Ir44
k4j5/rgqkphivXh0giMdmzSE00TUrEn4sMb49ecgHP/0Oa7HpwSs9r7X4Px99TXEldurICIvlC0r
DLamPLMhcTw7OuSB8Z9/GIK04HACJA3ku0MpuIcNEnbBkWAxekNFB4kiL782EghUv/6onxeyDJVx
47MWNwVZh/dL8CjwakOb7hHGpLgpe5bezhjkDHI7ijK8yv/NVfIPn0eWwRJcJqYroeX/eL4E8zF6
dwvnOCP5Pn5/BZXYaZM1YElWI4oW4t8dzuVw/XiN8OWw5vFSkZy894v1CbWwC9pOHlvCwFBIjKUO
hAcqb+AStiu+H5efWhvFsHhRjZTXx68P8s8XqU+1EMeZ4YNlYZ778UtXpWxMnWfuse8TOmBHwz5o
MVaX/x+fQpCHUjwYFexMfvyUHKZJGdJRcoyIDu4p1KYaBYf+b67Nf/oubChJxS3hbOf9be52Nk58
g+8SNMrfuAnNERbC039+mTiBJO9GXIRBz/vLJMPYktQJtXxWSEyQCSQXBY1Anqb7rBM3Xa2H+Tdb
up+fXzzTeZrwtaTNn94dPhje4USznzwaVeg+id6PjrM5sBSheCHA4zQBCnLVzCXy69P285OFmRPt
sIJvi6/z/VcNoAaYc+1Yx6zn7g7B1192LrEJPM/+b1AF//AVuTio12INvnRovXtYetTn8VGFddRt
XKynQlSXs+rqZ/R/ntjLDg47zH/Il+AJ7eNjlYR/cK+6P+WoBuoBbRCV4pi7NJSUhQQqYvrxBRud
397pizTx7lYny0RiC/JOANvtpzst9lvf5HlyZM5OsjUVhQNMyTPzM+z39qZKc9xp4cQyWY+s60bW
WopCmIFUgjSUZHNROS95RHeTiJXNqpPq+fjkZy6k+l+f9n/6TZE+AO0yJESgWe6zv2kfZeKMyQTr
8ggJiQ9K4JQ+48zjfTlgUUdgDFjW//ojxc/3LjgM7ipezyBfgH78+JkRHE4r5B13NHyDta4GMF8T
BdXdq99S9okrJlyudwosb+imap6HwQH/DrpYnxtlYZlvon5udqySIHdMAnvjr3/BfzomPCm5VuA/
wP5+95w0G8XUxOeuL2afRbdJl6uIDPuocrvEa9yYv5Nxfrr3mPgudwNSDpco6bQfD0iTqGXRP83H
QYbyRZnpMshs6Onmzc5u/Nff7p8+DN1oQaCTYPzp2vRnzERRExB9ibQ+pWUWXJnKX3IcxG+S33zY
T6d6mWUDdBGmvbzxnHe3erHYHlRoTkeXHDLsyoSJ1YobkV3ir7+VtcT2fni7ujwul8UDTdS80t+j
inI7BnuKaM4KoqUewmQPhyQPtij7CNh2Vpd1OqCEyEjSfTbGzJTz2rNbon3La7Bq9DlOMnQCY2Sz
tIaaR3uB17Z703CRslC9QIRSj8b2nCnszPSVnq8O+y0TyF9/k5/PD8aAAIoP7zVGke+XQkk5+WC7
lTpa8+RvxpKmsGKM4bOa03+86mIUzDUgQQch6f3EnO8i0+oGTcC/Bct08C3iLphzm2BrWEu7Wql/
qx8ub6+/nSXJa83z37LERAvMn85SORe2AMMoj26j5R+uaw3HVobB45sgspAUxKaZc+djRQDvN086
6/0lQtzTotLRJcW6QPt5B/x4m8mcyg45AokV4IGLeQMJ180UdPq5t0mw69D/4lLIJDcw8IS6CaKK
O9BuI8I1HdUbK8tKp7PZF6iIc7boNU3rLRuLvuXPMwjfQ1tQL3rR8++fPIjL0OWrMXH2AXXei4+I
trQ7h9aqR6hRvO4MXgYXU9fiDIJ0BNsTmI0+OaNGGlNhhu6XIRyFq6SBg7PxI2Yi145pAMIysQze
jagNNxAMCf/KxD1VkwC5WzGuWaFiAzc0MRzTTGWm4M6V5/TkVWVbX3WZBFyw+OrGDY3PMxvoOTky
xBZrOeQOZr9exAzgGUviYUL7hgNRvZB9KoG05CJFPOrxEYjXsfUzRHEDB/w6IOuHGDpFWXwCt8+f
qZ2cq4NbIVFeMOUP4707ZOyKSK/xt3MD1Ott8TlkIcpLkC/rmqbmXovL3Jm+oZZTNAnPsGXjPrU6
wNLlG/qMO7OIT3ZR5dVVFjVDd6dsxQlhXsbdXYmizs7VbPK+aPtONDthuvBaTcu/gtJQZWevFupV
K5NvMdqpM/9hu2Uvr9uGZMGajhxOs6Z0stnx1Z0Xh/av+b6mSDQAFpPKq4GjOaBoUDFNz2CX6Z1b
A+/eoIOgXHVzjBDuF5MLJpy+wmLdA7cXX+ZxcXbptDfuNe3Q87rJsFpsArOUSDhxbivrthzxTp9F
YsRqk3G5xCf2qzSti8kbyQfTZXsYhlZ52abvFocMLQM0OVo8wh3sFfWxJILmMiIdCbjKIRTjAesP
zQ+dFvQfVm2OpuXD3JkvNKXdFvUIASpj1Ju6fRAl5sULZqVcYGXsu9aNkbS8G97WAWj2XH1z5CI1
xC5QniPpH3u6DBFCfHzfU6W/Bd0cnvwZKsd3Cc7Je34ZO9biQaaW85KEcRwyb1RUrXy/rYhH5Fyh
3DOjZ6f+C2k2pLfRmcSD0CJO9qi9aPNWJ3mMt67DVdT4LjuzOHc4rpZaNHM7Vf2XKWESvtOEQk7f
RzOCKkeqFpaFRCRZ2/mVJ18KkS5KLAnIBM8n2x8tTBT4t9cfSQdExhjtyrvCVtjTI2UmOt1Vfmaq
yyKIuE2L2lh6AifJgZXhIO0doe4ouVNlwy8iTLSTHUZ3dS5n0ejPvfZsOtRyz8mys4+ror92dC4e
3DSlXa9vw2T6wwfTT5MyQQ55N4kaFTieWBvb3H8j7acrhzEA/QUxcgXXimSag/tedrb3iYV51oFo
xf9R26s8GWpC32E4F2jzRu6kx7wFuI3/GVFyh4I2+0gSGHmPhflm7EAh73wEsrkf0vH7G/+/qbvf
+gmDBTXw7+ekh2p8ZyZ8+4E/Z6SB+UE43r9wjn/NR90PgLjBwUJ6JJDH7PRf81F7SdstOyi0mcVI
yNrrr/mo+cF2F28i+AuUqeWn3s1DfzUflfY7BgULdYAytotuwTzWYx/w44uTSHY3lF7iH82mgNSU
KnrZMys7a4g5r0S65wMFVPjcgSDjec/e7O9vRvg3TzxqpXHCJ4xTHnv0wGSgCx+zGRvEZbOY6uOO
lpND9eZ6D0t8MuvmzYIvUMMx5XqPkGLGu55iXHi8E2OUI97x/HUYMPMPTe8/xrpKCRm8uf27N+c/
r6rFKcEzcIkFDEtAII2XrID7lhsgHe++QjfJ/yhJFUQ58QJoV8OnLmnkmWAE6YN+qMNv3RJJiIzh
OoMFh6O7TNLneYkuSDLXn+CM8CCaVPyNpljyDUHkAC1qtXeqXcp1N3qyFY6ISF+zkBRgFFo5ffMK
w7iryhROuzcU0c1gWOHBfctWRKQW2F5Utryy4jRL1ybGCnz9Iyj3uY7Kfe6Gaku1ZPwsJptOTdsv
/Ave7GQ6AqiS9yi+8S3OKnIQDGj3yZhHFwzR/KND5uvCrHRtb2boZ/dFHMHrm8s49yg2xy9NCsri
sRdnuME2TDuC12mhRJI+bD1SCvlAkAvpam2FGXzLMEu3TGTdeUXKjua+RgeX7UyQa0lglsSoa/9G
4mvEIDV4/XnwimYfTTHMOMNUuDWZgKyDpMirtZzd+r7Jx+4oPJ+8haU5OEFOy6dRl/mtAGturvxo
Tm8Td1pS7I43POVwMVZuLzufkGIF0HgZMml8T16APc8Nu01EL942VyU4h3gxkOuEYAPdEPD6R80j
1UxUd+wAcsQrN9bRye/qb+z5JkgP3dwkG4OF2rcxynK5ons6H1eJnLuvZYs9ax+CoX8EAZAeBrts
tnMwpfaBeqXhhWUC5suxxUKPa38XGHbrYc1s7J2oAgyqOhHj7dypKH1sTDpuh7vZ8EmFk7wkSHfh
8Z4+j5MXnworYFf7ytllyLiOizbh2GpZwnu/Mud2qmhMdr0ivIkUVSTIJ7yAZDcADB9dfGrC+hj5
fAYFkRtWa/dSaabVJcvidSfEUO7DUiz9peQZSA5CcwLNciTok+0UlANub7tdT6w86igbVx4TmJUM
6IdRZl2sm06EuzQGO2B4MMESHdCnFtkFcw5xaXUB9HUTbouu5Bki8T4fTedqrmW4nsyWBJRZTnvC
mxz3Xmv4NYOcwk3pt1yBsmxMxq/V5G6U6m2aREL6D9K5Q5loi21CRPZA/HK86m26yEe6lS4ah3gY
zTxzc+mqpj/SNlCcJ1HKcpUAorhw05Keq0DdzTE3ZgYSc/btj8LgMZD7GWJDJTepC7WsSlL1YPRW
fpOPjH95p8erRDvivpUZTy2/wMcWkA1amS6RPMD58Yqpoc+cGhr30GcnChAeA9nm62jmxjYqe592
0dmlA4QGYZGuQ6o51ymUS2eFTxdG5+wyZM/c5WhX4wOb53hjkj08QJ+bt1bu0rNipdbZZcG24fGU
bTFXOgcUJyaotJHpVSQVSwr8fFvWlTRIwHD/ZOdSPjGLSzdxhvdR1zEe0r7zHphd9Jf16Oaah5Ti
mYKdi2RU4oTGV3OG/MGdH823ZsbdSx1ryiqOZyPgOX9fzSz7eiOgz1AYgd5GKtK70Jr7dQd7bj0y
oF4DwW9uikWz99piiUpYL6aL95MyExZmYTHTmtB0Wxp5YOqx3o7vRozG23Am/kndRs7RtuyUGxWz
WvA1wVzBMbcHsnisUzQYRwgfCWnD21T5IN1Nh67UMmNN1lnm1vRrUB/S63et8osnXJv+Ke4i0kkR
p/8ppZ3McnrKSjJd3sIzBjKTR+YDglj+TU2ye/ZEJO+9Rpd3DQ6O7USWdJdT8XQ9zJ1/IPwJjoVp
OcVbvpXz0I2T/j6RNi1KSHMvtuKStu1mvCLvVl77yB17bTjiViknW+Mr6rmrxuk+EgUj3sIQyU0H
IfDKxNR6pRyg32bspOshVfAopM8jM49uRaDSfUKjOU1OPSC4bPA9snh2tKG92AKn0MXz0czreFdg
rQfunYcfYzoq4lVRO+ozNjkGtLMxJFfWkCkgqWGDnUHoL1Aes/UMZuLBHtjy1mHqgWrIExaTXqM+
UlRjXc0EWK4IGFEjmrtmyvXWxGfH7cU9HWsWHfdpvZnGhjwtLarxp7qpFS3CrL5jyEjRigdTs+eN
rl/ijF4UO5aeWvWU0hFqhQNkWpJVN1flkdXrXddTP4qP2RZd92Q27mICnLB6ZubTZJAZ3dP51Caf
JJ5Jarc7hl+8iTKTLpK5imm3KOm32faC0qiJ2Tc96qaeX/1ucLd4LbALt0xJV4uZaFi17Riuonjq
L0azeBi1bi6SjJ0oF2l44FTmm74s8zt7cdw7pXfsI6MG29r+qYj9d338m/Ux6p9As/v362P2oF38
v9YvbQWd4oeV8p8/+udK2XM+cL5dABOuwxjrbUn852rZlx9sSyD+LVR9VsQ28tOfbkIAFAyJGGOy
KLYtfoyF9F9sCvsD/1e8htZClMCL+B81OcJke6dxBYLxHvUOzBd9dE/v3WrZI3iC9Zw7mE0Wwjam
65j9s4rYvFpDyzO0G2qzWjGli7FpWFMkD6VVBtjRZsWw3xp5yeyI7BTZlgLiqNkbeSWo4ahxZpn0
/NnqtUigKk8hA1kSo+IGEI08dLJnJzpZeM7yGjlvSARbbAoQEPUyWvtWBUvBK6xw1XOp/PqZXiu2
nzx4MKtArPKvRAxBp2wHcVMEhUHlWYlksuory68vrNyLaarJjOVH3pSNLE2mk9V0wWPPUAlHXb2M
Mzvl63OkneCRzmh9btGGDpRjI2LBsPXQG4iQV8cKs49/RCpUr8rHqEQ4nH36m31RlG9WHYlpbgLM
3q8havI1at6uqBtWhCCL6eTBBJn34i3qR1UZ/Z42KPvjTIzmVNqIdso20eXcQomb7w7MGnTz43c7
FJ4wlDYvSBUhcTKDrynFz/WfFh+K455BS/1f9s5juW4kS8NPhAokPLbX89Ib0W0QlEPCAwmPp58v
r6qmKapbNTXr3lBVEaLgM885v2PEM9mKv+ZMYFNF5bpvc8zvsaNxAq4YOdsx52jY2loPaYTkAj2Q
RwStF05ctaMHyUFmM+NLTa49zF14Sf1okiSOpByeky+vbLThFwGTmpUi8PEyjZLhzK6Yc0GD5Hd+
wMPeCdYv4Dh5G95r7vCPB5qbMWNAlq7w0er1E8ZvbLrhkbbtM5UypKuxjhimTkytio1JxFByaxQW
l1DNqR6BDJKfQUttgdtGz9x/hNIxoMTXM6MRgpm79g2IjvuGOdhwIHxamk/Kaxl8kFFsVKthXL7L
SBO7zKEMH+d8vENt4GIQLz1nnUdJ9LhYbYr/BNXjCj9Xg+DwwnooHV5ApPD6rUVVs8smpyf/h2Iz
xrfU4qfPhk/8pH6JOtNmXzmRJ/1u4G2wFLIQTHA7mKInxiTQA+M7CDWacBG3vHyGxbgkGiw+PSZn
hDE7mqdpavqmRKYzIjKYTjM8HbmC3QqDqiyty/lYpiHj/Yz2o9gOvKLeSvBZXlQ13ffBT1G3GenA
rBO3WM47QTO7YAsWTXe2GTM2LEdsNVc4AjNfnBwOWS4GlIxBvycz89GXXj+iwO7sswL1ywt6D/6x
rjFx23ctiF8OmOc8oPipHVG/qDqNHk+vcGJAFpyzFlMn/bGn+iWNNNl1tHtuyQmJOGE5xWIxtZfM
tHaaQfKIOJwbqWdEZOBQ8Spi9uDr5aV2Xj99En1eJ3svwQN/PUuMhRuNAyS4IPzAPsjrYozksXs/
OCiOH1HND8aqblN6qLTBKD+HU5sT+wgysWCtt8+Jzxkwryu4HJOJ5Q/eaWNqIjJ+nbxghg1Huc0G
7k+kIPkOVsdVM68ljcwybbhJVYj/RB7i8u1pWPBExKhqAWsQmwNFNI3fSvsmPc3EDdXOrKc0uRvK
If/AnBCBS56GFy6s7o1Nvh4hW1XG9dqTisfd0s693IZ8FIzzVaHZgjYrVmFVoyQUdqov4xT4O5mb
ZG/TVd5lIcszHuTQFQuR8+84mPSdZVRkm7SDFWjiXPlA+k3PHSwcPZ+G/7ayqH1eMjNqDiHed3vq
NTismiHoZTlMxkCmarlvAYCcw9SzRNooly6mLOONIqWGB4Wtj3iIzGWpj3Hlwxi1CduVx4IstX1q
0rz3DiLh9TCCUOWJBg1JzlNbAud4pyIQMpSd3sJjVa12RIdKAxeyFOIBLhbEUHce5w2SZmw3EPPw
voi2g+GjiURjqOfIhdeIq0TTRYsCIzi89GpohkOo3xxf4C6O7Yvin7fw9PoaZ8QHJtLl7Q45hK3f
PZW4Ij136l4deuGbze70zjs0TETzdVzz2gLLtXmanrjqkwEICHoi12nqbWQYRdPdDqT/TTuaddY3
1XbBJpe2fh/Dmdlu3QRQaBnQRH8uaUwkEuxF/JFXCR9yRfZV0OI4jipuVNtaGOLGYS6zzXM8ndb9
yO0lN2t3+uKKIXAex5JZOeorV8ndaWWF8cQ4H2+Q5lEkdlk+jjFkwif3RILOHb1KEdmU7B3ZuW+h
5kgRjVzcCtlbsELLr2juMfKo8TdaBQ35L6s5ilmBw3wB8l9cFrKc+kE7hQS1QHsqSyGvrVnOB5Yf
G+NpEfeUEKu4wpUSsvgSnhdli67M8qMJLjN+jvntkubfUjPJ/WANHRrZPS6lh7JzCx5RyQRplfUT
ay3fpNpIlpgKhNOi47Ab5X2tyuKxioU6htHUm+NqJmmPOsRWD5YTnFV4QUSrFhXXAz1Zfc4eE9yI
0jcjvt3B3gHNwFIXortCqwFNq89jrYCVnxK/cfG/L6PXhiGBYVXNRWuG7lp1/tr0U74B9HGiMMZD
181wyvr63E9DLPg0k75ah2H3VNI41XXb7AwGnTfoMlZp4d9FluOaT7OX1wb7RFV40ZkQVcGqmvKF
O563WWyzxw2HWcXG8qylXPtt59KVNE66risLjxOBewoDnTog3y/TgcyILFegeTuzn8ajy3AjWxs+
KXcrq8Qhcjd7c+4fQl5LtY7bXuvgfBmed7azXAdT5x/bNGSbS6bmkExGTUzOKD7RcVSXhumV12TY
B0ffinh7BaRyTwbVlvFMrb3SJ/gVmd+fq2kwL300HEQAGu70ljtV+mn2i08gEk1+kUM2vW0yWWK4
hESNqRk5f8FgDzSwKvwsSfrEbgwdMAml1rZxcWgIFDl5s5GGB3NoBuyfOtzlgxrvMcdJyRcAM7sM
lEznS+6X9xVspNwt/RixjycmQovxUximNb5Jvtr70fhK2ABs/dT/HDfTfCfdudyIvLF2duZDn+9c
gkBNbqsXlt7WnYrpS9qjQ8AzYyVGJHxBIpfbYpldLFX6Ygez2NlH4YAVa5g427hpH5qwB8NQHpUR
EQZNdQmixBIFTIuiRdbbmLrh2BdKHC18TQ4u4rOzLOydi4p0EKR3GJwNeNLeTx45AVPTBFsjhOyc
smJhlVxkN2hKITIHR2PJxDWbwEzJN5TEpBreWa7s+TZG4maXdnkgwVrtA71DYHqEMRXG8gc344FB
CjReWvyYN9gehpdL6t72SWFtIPuad7iMBBfVnHefrMkyGMjUKEeNwOf3RmrXz92Q40waWRY+n1PZ
7FOoEM+kgNJ6E1EJE5oU4+wB9TriydE2mPA1iMw94W+ywNkR6jjv4NYXZyPkvjcjK54no0EcRxqr
FnOodmf4vDYr0EITg6iu35sRAkQ3yHB1zZOYWFymwVEsu7OhdL/WQGNbqxNwvWsz16uVOJtTZb9h
YsWYNKra6RnSO6RPQ1EJJma5mTMz23bY5DxEDSsKK78ey1WMrI3E8g9mS3J6gQ3SprVw0XRJMxkv
CODFHba2ceLrWUgCxb3rXPMO9UsutrGbK6yNfEKL0rskElO/EgQh5wd/aYf4K4t/vMMCpNlAw6k3
kTGUNaGXEUz2Cm74nrwBg4VJJd4hyPrx0cBpMmDbg1q0SsCwN6ru6EBks/U9VV0mLd9FYnfjY+2R
ELx4s2QkP2e7ZemWbS9N/jf1k51n5eanMZ4CXnFwZsc4JngqM2zIehjZXyAdxxdM/q/k0LVPhgz7
80IFl15WwpGnGrjHVMh8DsfWIxOG3qU74kA4J08tszwT+3wv7I5GIxYL6xA7DXc2iQ7NuE2Rlg2E
WHp2dB11SKfWuCrRhpDHHLxETc6iHqXpWDN4HWeGR5D51YL7aJpWi7u2cscwV3FrmCPjONfs7ZdA
Fuy6aAFmbx0kpEjufLIAivOGQWyzw3gWiNx0C0BRsgWQdbg9Nag8MRzLsaUQ8QA5caVr6nw+mmKZ
7maLEChqUeQozUhZHhrUZ+86/psfRJD35O2P9BBaZ5fG3tL8WLCwXywrZJQnNcOjQwQKoDZFVaF3
WJylb5+R98L5ctCJkgNWYuzqrcaMzff3JyA0Iek9QYUzQA7o8Ac5SpyFJjS948ON0hPVYnXxwZ1I
CV5FZRsTLhKKyLoSRst8sENevU/sRMbnXR0t5Poip72Ky048BGYvrrB7pqr8/Vn9m9uCgTBcNMp2
2Dq+Pul3J8WUKyJt04kPpUHph+0YA/0pQa1CRQa/vWPeV2z6AmbExiB65OX3R//IZtQ3g8MjwwT5
J0fxZMb5/vAzIl9APu7JDDH1kIpmxiG2bYIi5YHI2TWooseADBs/Ms6ELr9/yB8Hp6mta4dQ3gw6
CpC1PHS6g66buEy/nzRF4BIstH9zwr8+RA2luj5EVtP0xcf7NZBNb2B3lR/KaMAJC+844nKllwHS
KabnkFDqggC3qW3eCieb70A1oBZq+V5STequKJsfoPh/FCUIPfP5+bWCaYfGFJYfZHq24Z+foOE2
xtJTNxxUCpVj5ZFScNcxknpsGfEQaQNBiJGCBeETxSt40kB/UY6wNvZCsSWv27bWPRh39ve36gTd
fjwxCPDwcQNSBk8i2/evlj+YNU59jTzUXkyFijtvhRNeOI7Kn6iKGG/f1zIPnLOZHGzmCSgpsuPg
WMNd75CFvZLDGD6a5ky3/EMcKPD+2J8UArGDHyEZPS01d4RSbgUnVjwQ/cqXbRQR05LMxwXmEqyp
+/qjKcVferrrFz0FKOcaSl6UQIUc0mW60XXcG3YavFtLG2SAjYh6lr95ThaI/cfnROCXA6wOG9P7
RfIghdEk8+Abe1u6rIFWBUh6DHrd6pQTZ8/CH17MVjAY96W1MDyZCslpzUm/3E+hx92KbU1hdRdD
i20c/pObxc/Jz5FDnsZDtkVE9GpUKVOaHlsXZITaHnGd+DUq1XiAnvxDwgYdh+GNl81YhAU0BF9P
z/6/k+i/m0RbrGXvPpNf/JGvvn1Wb2328wz6xy/9xdZw/2AddIj7+Zds/c8ZtDCdP0wX2YzHgh1C
Av/fEbRj/2Eyo2MV9U+s8PeCdvOfEDTI/fz5tcVxGU9mAXHDR72uaec/Ly+53RvMWORwYTPkHeTl
AgZn4bJvU/XO2OP7iTPXxRnaAvmNmgzaVgb48eAGyjtrly66z4sgWlYlp3+pROpdW6r1LiYoTs6q
g6cI3yqXNES2MnawBftn3NUL1NA+RfVghf0uJIntyoLJvSa2HcNymI0WPbfEy3d27asuLtw1WH6z
M4eguMkys7zpxrG/o1/ALojuMntU8zgetUirX00oZICDaEd6U+p0bBhUd7kMijtldY9ekC1ncCUm
IHM/vvEad7kzRa7utGKQeorTX6Ju2hqjTfHFjHeNijNbDxqDck5wFHhl/tBrjMrXaFVyAq7gIkw3
TQOahXRBPgEw9/Pa1GiXrXGvUPrII09Y2OSl28HEBRKFdDldMFeyLgLgs+IEpDEMB1RzNL5maqSt
1JibCfiWTZNqV7ZG5EyNzTVJSStWasQOYTvgnZ6Tfco1ohdgIYclOyifKjRZT2rsL9coIMM9MjpT
jQ1aGiU0gAvHLE13fjplm0VjiS3SkoNJ9MbFJMv+otSYozzBj51GIhn29Uxdw2zdeZl1TU3eHmaN
XfqNOV44Gs9kq7DfUo1xpqHo7jEXA/iEy51tS6vuMp0pF5wVGiOF7GbuGuEbG4R25a3BwPa+06gq
W3P+fbZakFaNuXoafcX5x7iyEx/todk9AzoC0oK7hjeNRm5taA47odHcUuO6o0Z4oQ8YW3gU09eG
NvIaexsIpxoTDk/wMBAEUHGoUWP7BCA3Cv+dlXEClieNMTsabS5PwLOnMehZo9GMvIZdAOGD8a/z
hgtacH5SnDm2W185inCOXmPbhka5pca7pxP0PWgUvNZ4eK6RcVNj5HispjdmDVs20Qh65qZ1jdEp
uDrmmUDs0QluxywJ6B3ZW3+OMZbP+gUyn2iMnuIn3WjO3nNCcuCT0lg+KKi5lRrfZ0dg3EAwx3Cr
jHh5afLacldGXk/ntZvED6GTuddBg890UMf7YfDLmwRR652lwxky1+7A4IclK1ZYufk6Jk5zfNCV
b7y28/FdHksDbkvAFMVOU7wYQ6HO3JkBM/Mq4Sxouht6Mk9FxSPLSH0zl/lyKOPG3A594W4To2Zs
IUWJ3/NQ12u/SYKtknNzjd1bfK2kY228xrNf8wSPcC3AnJ7aSPpQYYJ+vvc8bNswuMyN7ZIKeXA9
8nf6ZSgZSjKAwf3XaNxhV9azidQakIk2v8yKKwyc4kdflFh9+R7JjWunaSJWkqReoDdVXxmqmQGQ
czFd2otfzDwal7SHdB6MR8J3KEdS1GvROjdibPESkVaErpcMM8CEl2JVMya5pQcUTwqfHDhHtaXq
Zpd7lWtOlwKUcUp4cDHOwNZODTXpOjpxxguoyc2+Ne+jdrZm71PsF/SfnS374VBpIVl5XGqrNZY1
yTTFVG+cwcrGe5VOcfDFibNIlmvp5+bofiqgZTb+NqhRuO0MSC7p19nH3zvbM2BVio0LmPW/dcDf
1AF4AGmJwH9GpM/fyvatfe9r8+ev/FUFOGDKIeQZE3kg2lVBVfG/VYBFFQBigZ4HyRl5Z/8qA1D3
/IU8k4pAXAJhHkDcLKqO+CdlAAXqhzIAQRWKEfpXtA1oHT4maTVRF+RpPHnnhYX7xxoQXcARF3gG
N+u+ZTbZrHxMV/Fzywq7iq6qchZMZdEU4Pm1MNEU93nVmGRhtS1DYLbQZUKecQgiOBYgnAMxSAwk
l/oqk44X+LtC4eQ9XnUIZ3HemGGfO2unxUE73pHEWHgXdIDtl4yUn85JfKyULQw7HOn5u9wJQyz5
m5joyWW+N4JlEReETSb1uglFidEqDJ0UZxihWvOinETurtPWxHLWZ+7dHvKGPKub1Iiye9VE4QsW
KDZ+W9DACNFVQ1qfe6WCcw409WyASFQcAkRkO6HKJ3zR982S8V5ZbO0qCXRgi/fSYLK4McJqfE0G
Bw6U2/k7QjTddaKk0n6W1gTbzJZGAKZGtGe2FATS9rl89Vq3ebZaG6NHUTEjIun1Sz7NV4GpmEsP
WTGf8SO6HHrPvk5coo6IyRPbLrXD9YSjIH/HDptb4s/luDbn2dx0Y8xIEFooyVKQOSHpOJE3r0YB
FssQoLjpwRkfcY5h1aZw2pNhMd+GTN6ObFLaSzKBSgkl3EgOMk+Tr7wP7m2aDQPChMoyrmVREu/g
emDl1SQwZOzKB4mxx34JejyWMDReD1MsYWgGnXXpuIP1ZFR56zBIt+zryon7DVlRFRbCvq+ZBst5
3rmYBye9Qw6RVfZbQ/NzRiOCyjCSXocb0lQRntEsrwazUYwOcmPfJM1y5khr+YLRpH8mW1HfLxRB
V73RVBcVmUbF3lmM+XrqFw+Tod00OJ2ua//6E8c+h3LXcK2adOLExJy4WTVD6JTqmNYtxkBAZu2Y
Vxu/ixqmbdiJYIkmAoakw5i347I1EWiYX/67opZd0s1/s6LquR2r239eUa9lUr1fT//8hT/X08D8
gyYm1IpLzHHh4bA6/4vZEyDWZ6YTYKXICOodD178AdcG8aotfI8/9FL71/oa/KFbIpp5xK38Oirx
f8CDFx+JPRhKCO2zReYSLHL4RT93WdFoxIMsXfdsmMw62rA8ZXdSW02wOwxre3bbp5CAvB3edMtO
oCc7BnmHeLA1p08u6RQvjpe2T2S7EBk7EW377k7+H2annB3bDVSBkxEYe9vPZxf2gUL1Ezpn6eBU
b6506GZMqfN2JyZOTZLP+7Am9Letq8xZ/f7YdLE/bz0MTW3iEYjB8diAkGLqEea7GWEkLUhHfdKc
YT/5XDQRyC5ZBeFlFqpKm7q7/gXRBKXHbfL888kJk0/EBCev01Iu+Au3gFT1MtvHOI/bbYaD1B7H
mz7bqqbybn0Z0CpMgCBn0Vh0F6K2SaMwa2e1KDKR06kgk8sZ2uJaWrNJISoGsTYD5u6smL6/6Xsy
FFbYmRsNvsHexETJs16IjyD4DDLDioFSde63UG8hp/V3WJWUYFROCV2hswMMxpowlGs0bMCmOA89
GUoZ2yDzH/ppgfTrLI2mrXh1eaUcRrOG1LN8VdnDYWbQhX3wYq9gMhN1u/jjQHAFebzrWpZyXVjT
/FymWoxjEHt5gXtbtPHU3D0FI7qJVWJCoV6ZuIKRteAGIB12NhNXgZPyFFoJEKZFshpxS82dBtBu
zTZJxCalRH/JK9NjUu6bahMARG/Hng5rN9gTsQIJn9IdescY2nzTeDmBc7J7EHjgbssOq+Ez7Fly
lAAWBOop6QPiJuyxRYnoCew/cWAjTDvqIDitXA9kHVXtYp8TpQiEHMeJRX0BLrKC5ODwWMkXObCB
WAabGKDI6LrPfjoHW4k70E1WqmkHN84CLcH1bOWojuzM2CSUA/cxtVPd6MIEs4w9BJP4ayOtYYc6
i4HDMGz4UsMzpDPF3WLNg8223KfHBYPcTcDm/Sb9rj4sBDNtw7zusKJQ1bLrGO4vOFxRoq+hBkzd
ekBruA+6VJxHRjAdw0BEj3aq8ZlRjmSI+K78RlDKcC0qohAhSPvFN2aIWYWhEOJEgjBLUiYEBDHM
QBfXXnm+8tIN3969jGHTX/VkMLq0hVjzj/e4pCVTvcJWsyIkGrJZjKc/jHzEeV32tUwZeVJfqHRv
mdX4FaJJIaggZIGnPJI/cGI4/yp5I1oyR0tXMl2EaqzIte4X7Whgp8OzR1QKU0rXqt4WLI17gob6
SfFVNAYqhghP243CuUquPbw2k23Xq9LYVsRoXg6w5+d1a/qd2PYDYMP9bFfzTKxJo9XUUanZFiVG
2xvVy7h+hVpFE0sCo4vB8eyWIORjZh4WIHa2AsK+lcR/a9NAD3hrKwbbeprNqz6Z1RmMpuxO+Cya
MXMKQQhCUl6nS+9fWT0aZNrvkKMpfW2zjNx7FS2CYCe3jfTU2WlR63jY+jM14OynmMTfppqWA2rA
GpDWrV5GJlNwxdwBEFeOfMhIGHqqIiSP/WczVb15iRDQNa9CXIT7dW3V1Rt0mdDdwNhYdqelPOTK
wcxBs6nWtJVgZnTD1ZRYy2PeYl5XrTOqG0TEU4SgcdmwE4j5ze17YNRj8MNiOYtPvsv5DNEcNyyB
ROCZBKIcf2aDjvatnzsqwFmhUa8QBlw1lEEDyuGhMnZjDxqmO2eS5JnCXMOuw2OSMHWrXbVkiQFA
xyAsyHDUKkGZcq3cHFUSzM3K3QRwW5C2I9SAo9fJ4gKnNOD6kTPg3WV+cwYjKBiuHBJ1UiAcN+o3
mFT6ryCtI9ENicrCdR4vpLxWgUeKOqh5gFl7448vlTAq/M5mdE6Bl1arKDAdQhcm5g5jW31uRffJ
npCjDPAI3L0A0bztvdzON0aGfHIfQKrBOztICqaKFc24gzX9TvRmdintIQI5N5hbSpxCHiwILFjS
yd794g6lBxxgC9LHx2ybWhXddC7c6cLJU3yd5CAvsI1jytY1QLxTQwe9DSZFMJaRd2ch4DtjkDYy
HjL2GTTbdjhvnBDPJnybC99ae25LrCaUV4aSc0cW0b4c7ZnVb/BSRTwvWe5u7DqIGljw28Jun/5b
OP6fCkd6ZSqK/1w4Xr617dsX2bffuq79qYL88Zt/VpBe+AcWUhDNfR3MLcyQEu3PCtI/ySVtiqMA
aw8acorLv5xmrT+CwLdp1GnlnSDQsPNfSkrxBwN7mvR/1Z3/oIL8WEBCQPcJYLddga8PZ/exRKP2
MbLaqAkNyb/LKg73RlCxqwbsm+/uzr8pBv/dkcA+MVnBZscS9ocj5WignGUSHMki1bAw69day/fH
iGCqf34kjsHgAQtSxwn0mbwr/OLOgJBRZ/WhG0kniHrzuh0K4u+a5fEfHyhgqoF9D4czOdbPBxr8
XJArvdSHuc2+Z3n2neb2e8qf/5/DYCICzkqW5cdnBKlkaaEy1gfyscJtSBG5OpmeZdRB//zW8a4C
MiLV9TGb0eOc97cOQ0qnklzREBGKwPCQcGXY9hcKcPz3F6X/pfcoLy8e2L02+aFL0sqIn4+E0jQw
WILrgxxJcPb6+W6Op0dhzI8npPn3B/vIVjgdzPZweGIGBYf1w2UZOKXzbVZUJ8z1N36L6yYidwoH
I3kzA1jDiaPslcBB6/9zPxnS0/MB4f7iKwXJBwmfLGv4BUl132vnCDc0MmjL/Nfvr1HfsF9uKPIT
ulHtkOd/cOxZ+rTHd6CoD0YPXFv09cxuBPnn90f5N19xoEUufx2FJev9CxIATwwGHO0Dyjv33FLT
I/6U5bFU/79b9+5IH9aLEXp/RVAkL0jezxtvSt8WEHsQ7L/9vH6Rx3DWzESBYDFodCzro/sTslM3
KKq6ONSDVcHUHIxsNdcd1hFOMZP1YBLLGSqxa7B9O5hqqhCxEndgN055hBHseeuxgihMjinGEFU5
fvFlgnWH5ufrWQBUuez7zETgLF7EcFn7tC2qXuA0W2HVAKbwV6gni62ZjRYEO9s9+Ah2bmFSWk+Z
b1VnLtmYr0MxzBssdt0D0c+0iXMZ7seU9znzJy9eQyMnHiArp2AzNDDECcIst32WEytm+eV9Z6TO
0SRd70sTscpjEs25e4KjpE51PgbtkDLrD2SFrjM3P6eZNNZJy/lQ9OJVEXHR2dDVuyqMazQzSwVr
ziGAFelNhJFMn5OG2dhduPciVe8aM5q2adMHG+pEY12YXN1SsHAVKfkMfldaYK8sLhID7S16135d
+vRXnYR9iPpX2EcHAuKedq06F2ZXbQLQCqCGwkDRb1q4uQ7u+RSL9DUmMPfRGzNISC3qloYs7aeI
a9dSCzQLdeFgjeRFA3R/6ddht7btmW998hxKZwOB7CP8Vfc8MNriFh5M9xpxa85l2tTXXp9+NyE8
r3t686ciSL5P7Rjddx4uMqNeGmWLAoJOEOsolZvUX26IMcZNivHHHZ7PzhkreocPMI7dQ5zbMCa8
RBIB2pfHJIZdtXKgWlzFdh1ep15cfveMUFyJKuUm9jlx8ZYxgqyeXvu8jR1c9yKcojxuWZZwE6Ke
7p82mRhRQtIfsNHikmI/yV7DRYurmrHaRCSjIIXuyLTETVd5+T4pLbO+FMBj4QYrmOFZRjW0LUsM
cEJKzMTh2ZmlujCqZHkK6KMeJiCu7zCFqiPXONOOs3KazDIOTiqIl2fO9WDTOqZrpA5uslbMZjMM
zuVAnDtzkAuFyh/DY22v0kVThuDYqmNI33FmYCjgwTgi+Z3UFnMxoKawxS0kcew7ux4IwMzHWj52
JXOufR+U6Vs4Ei9MkM5wSaSxIBUoHPJ9Cxn4biRD7XlRS7ZH+9Dlu9FQVrJLa9tdQPNgndK5xSPg
4ZThfxPW7VcLdcqZY2hVUj667aeB7vyFYDb33J/xYy2QabjkUOCz5plOQl0+JgbZizwJV8bZa4N0
7DhFcbkFsLZIVk+/W4EMLyKwamz2FoxO4mLeGLO275QFUeVxhtauj/NwnxL4AeeZra+nEVhrd76N
K8PoPh2YMW0kvOhvZR26hzLztHCChOILR/TPdTsPezigmkPW8yIsY1Ae8f2GuqbnzKDdGIXl2BvF
32ii/Y1sSSZtrENXDZ/plRKSQD1r20e1hwdv4N/Kno9SlJwWfIXhcuhUuI0zvnOm7OhRaj97CkS9
nJvhtCsWLC3jZaq7dTHSKsPY0Bz3LuelZlWEf5nX86aEWXttU1TuGoOvPuvh3w5YV6wgeM/bRbG6
FWNHwrPed2uH67aK9A1FRXAdjCkeg1Mb3NqD1hDGsDvxiLGPBHNxNBbUVy29W5v5XG2Gkst3W/Tz
JIM24XVX9uOX1lAkvccta450suBWeApDapOYMZeFUinWDyi6/u2STBlqGzVvIr9BKeXafXAbVZm6
ECOhu6tTpdWHqtnnZtED1KYsYgwBNh7GiBtVoehLMIJdY2I2fpFuid1CzoyIuSpvMHNUleTXdt1V
OznaAQ+hqK/bRtfVJCye56LmZRob5E2rQjjrjEhPWuVw3BRomnHGZ9XFXu2lywLxzRxZrQb9jrjw
Y68yDMOuCHqMd8MsU9Y4Kgk60869SmN31zopCpxKWWsXSwKEchX5wYtXkRDBHVr8qCTU2FdrHB3H
dc8TJoLJRK8Tsxs8gBsTP+6V5TFa+uK27Vl7jJjVYwz56Jn6cM/Dqt/Zqcu8EKfsKzuyzM+h6Lvz
wSBqLKv66yBr80PrmcMeRVa4x6nIuOxUcm0n9vCMgWx7PU+yu4zS5Skx7fGJOJuAqQBqHWcR7mEJ
k2Vbyqa4rg0V3eTZi9/g4Z/Y8nsVR/GaTLNPfM+PajDjg0We7VbGRbOG41FfO3NrkSA8x3sW98/4
NvTIItj0TnopI5H5Y1Oy8qqSFccsAvGQmKIGaOeREresawvPaevdwjPY0XsxMfRwXmDfLtcDws/+
UFiuo/alDFeWkDXJ7C2BtoSc5yxmKU0euQ1WSvi1iE0kk2NDZi2+ecmqRNakCBBtoInntZ0UQPVN
ZyIJGhvA/cL61BZWcRwbuzgyGmFaXIEkHklz6ze9KGYr38Bvr3zvfB6tidzWEb4i618BI+GuwSV1
3Ji4c5E3hBW3PELJtJnIYN87BEdn6Ct8Pb0eUfCaWlz1JOaGykenQfzsKgAE/Fa7HlLXJPbPJsQB
Yo2bvWqpblycHNqJdX0O/GxO1h0G9jck6UBZTZ0+xBEuiNNtV0vlIHLpdXJqK9pXLKqybl1N+f2Y
2hNCWeHBmKS4xmy89ufhWOaEdCW1+dkJ+gPB8OnKmIlucggM2llIRTcsHMOtSxbVpUCbl246H29E
5srznu/UsldV2kIjyYPuYDV9t52a6C2Tbrb1saPbMqQMNpXfiGfMGCaS8doKJVOsTFxkrN5AemAv
V3yu8Zc490W/wtSOMbA/hZSWhnGGyYYZ7Py4YH1DWMeiH1Od0C05I6oJZLPkWmtP2F4HKASzO/xT
ujcBMya9v4n6CExDAMD/VGG3yxI7cDbyQ8MGip3aOFx2eKL5q0BRJ3SUllekDkgkV5hr7TWYwYzO
clH/FCQgivDvGrWP/NPT+TAh0AErutn92KjF2Eqi3ssPqhCQ3+ZzlbGmjj5JlQATEfkgu9+3GL90
hqGJBZ7FkU6G6R/dmltncIt4rPPDAPXtmuEwip2S7bgsZXVu4OJz9vvj/QKicYUCeA9XUG0rZX/0
GWbcT1I0MkgWlGZEnYe/JRGFJINsUlW8dQYmx1krqQfdYLw5bTtjtSDDkxZeZhIJJv4rSBqrpRn2
U8u+/vvzs3/puTg/V1j4Q8IBYJL0oXutNa8+cPrsIIvCOZJeVnyv7IZvauzG1iwwXqHYJmyQD0mm
SN9ggdHMZpxxLSi0Ey6CUqY8BhY+xrNF54nAHnZvPvfuuYPr3kWpUnWRefCQukGLyrs+cslwY1W2
JxrXrYPq7t52TOcN3gJagpAfe0Br/xZTfjbgaJ7yRzNJ0tfTroj4CO+AcdGuNL+/F0J3sT91ufpe
UFFCZtWuMh9NtmMEYSm7V3boPJTMrtFWq25K4/VoO89N4hMnT9m4ClJp7VyFvi9W3fH3p/BLnw2l
BXqhy4lAkfklw7TDDIR4boEdIP323jXi6rx2xr9bBn6ZWHAUBhW4g+KEinLgwzPvE7KJvLJKDhhx
Ad/ELFxl7XXrxiLodOVlFRaUKc2DzCh6f3+B1q/3mBLF1vMftLGoAz4cexaZM6h8lAenJVEHngT6
Z4PoxNeipzRuKywRr0NiaXSe8mNGZPV3o3bHbTcPOO902DGSKxQr+CnN/7B3ZsuRIlnXfSLKnBm/
DYhRCs1SpvIGk3JgnpyZp/8WkV32Z6n6z7K675s0a+tSEBDg+Dln77Xz3jO3UVeznSSn88D+W15D
uW+/NaEedkcN0Hz0s+PyP+nYPwgd1h7ab4UOV2Sr9V+z+ddW9X/+6E+xwypb+H+JaCxDf0od5B/M
LVc92U+V+C/IP1P+gSlK8jwi8ya9QCA4+1Pq4PxhMZSFYMJLzOGx/VfIv4+IbixYAuagh4Cd5083
LnftL61JfCyx8pYwOg3cOjFlPKvPqEcLYp6y2yeNK08DfQttnI51Y/G2TitPPjCz6g7KLSiaGr3Z
iy4R4p96fAbn+NdFyeDk2BZghjIsXXz0iE0tivKMIcDRHey6upWoZW899pF8BzjmGd2R6jHRLc3a
Jgr8aWRKYHJD6xewysJvXlnq961uew2ecCy27qcFL/HNHDdjhzKt1V+LOO4ctc2HetnBwdIw7tr0
9lb1stdqgQVw1zuMWbgElsjKLsYIO1ok3hPRlanneB4iqEVakY7sY/LmwQtbajLLbdl0kbwrT56i
7CChON1OSj4hY4tVv5WjZ97xmuufZYW3alQNgzGkajlpzWPavBdzIR4ozirGXxZoCD+JCY+EMWLT
yBlCI85PnVnl2S5h95yT0Wta92UDSXYEekC/8IXKWdujS1En3mX6vscB/DURsbqVhT0F6FKu9Kg6
1ZXTPrllMt3pcpr3bku1ETJWO03aoAUJiUxsqhHY3zSWOV+XESL1JM3Ah/V69aBZ8pX5M1NNBPUV
iOQ8/myEYe1uRG+PZ9Zu7Z6gezn5bjy32zEZpmvGto+CGv1WzdRn0yLRKbejo0c7L9Osd9UySpB1
3GKEtAFH9aZInAfhZfXDAM/fL0LcBPawuDH6G6VnZ4hirfmcRmTFI9pObpel2cKYM+gm5uPTLMS0
KWNgvKDC7T2gj3JXu12c+bpy2GFDD9wupasfJjOst+4itQ3u4gZdL+FF1tLhlm0i556r3lyBjla7
lP7YKdJNeZK6451iXaCaCEuRf647vX2qXJhzDRIUG4yNVj82+CpvzNKYrs1BuN8iAEA7K+yabdFw
9soYOrYJA+lPSdU5G667tVuacWo2zFfit4zbfmPSBfYRb8O7pL/yINxhvMGlMVzZY9tvcyuRe6uJ
822nLeWGasXkhDrzIe4KtevFgsNLJTG3tCrccDfiRZj9pbGczzYf4mtTjmjQk/3WJs7tzYhSFCrp
PH83CJk6N0VsBR4mhoOFH3/0O+CBr0gOF0V7MdaPxmVIWl0GpstleIrUkEEqI36GqsZlwAoIjmEr
CRRzkF9GsJgntScbILPLlHud0a7TWlnblb2duI7H4TLOBb0RX0fg6a4gx3D1QMYsvjWsGEqMEvkM
0GBTeqH1tRitEffvOjdexrokg0lKLh8CnTMlDu6QddYMqWR9ui4j6Ahh5bBfN3F5AL9wvHdLkdh7
N6ucY9apZxmPy7s7LNOWqDTrKNdZNyxKxt7oXqobVsLxdbiMxevLiLy4jMuzy+gc+SFj9GqdqJeh
K/vAvgzaq8vQnUBtCwL2OoovAMVSs11G9PNlXI/sYDhWlyE+jDgG+uk627cvY/5hnfiTlT3eO4po
vg0ONQrQuWzzW4sHYz/SFmO3epEPqIuUoF5VBQ7LwVUR4wXf9GFevKD4bB6S3uyq7ZQb5jlsiJHW
aGK0gWsSLp2sMdMuWtE80PvEClCjNNcO96jcqjWcGqWLOo9GHN+h98me6zXEGtWNDqeuL4KiZj7P
8szia7dZ9jVlTohH4pKHjZ/DucNLn2ufaxNgIsgNwrMNHKTJ1hVrpnZUK0ch8CJqWy1mc5oLfUSu
FROwvkZy6+ybD1ALA5Lz4LtEa3S3uKR4I2qxrmI5YIcZB/VomxV533QI43v2ucaniubwgztPhX5o
2R7dYaTCrjHMXUZ6jBu3X6pZoOWxdEw5e7UGjVPLZ28xOZY6huuJ4tArhmoT6aMdb2akYYhfgODd
EiBKgLk9tBwuj7rhB+u7fMAgPe4a12m/0GvmEJEU9BVZm3fpbKZHlRnTthkJTmdtmI7pGqY+ZIPO
P9x0rPM85BlZg5sZRAtU9oUhgUQoC0nSJpxdj9acdneGNbMRrd6cyEkGZUeAaX/VeaAw1p/toHnx
VYFsGuKmyUkOurtlnPk1NUkcHj2r9rNmMl+ISayPKaroO2nGSHHIkwfPAlFC2pl5C9XiOg1Z+mEI
XFOfhoTNVwxb+mLj2NrkwzbUAk+U9baurfRmBua/t1BI8wfLBNmcB90CCkTmPSZz4RsGhA5swwRf
K/5h+q19ScesuVeGOV1ZdmOR+4Q67hXb6vB1oDNzlbGBDlRRTfgylfeea5fEvcY2fWt2E5YOQse9
LWOd+LqtBqRSvE4JRfWaqaXbGNON0dvFtbb9rM0WYx0lzd2skO8E09KLFyftunLbOE32bnVuBG1T
lubK2IyMMEjJaFtwwXW0RbzYHTENeGtGeJaAYe8HoV4TYopf0Brwc8VvmpUOt5qwsodZOI/ZFNr7
NMUPszUtRVJ6CbzoDNre6Tar2eA2zEpyvru4+jJXYbfrGCsFVSf4vUKRzvTtzbT8Ytr06DSRDN8M
vcy2MG4J/AbIVpyxnenXLcsZT1E7LzSMsTMBTRIGwjVajtwgrpG9Ufu/tppOzuRMDQLrS9anlFh6
d8NTp0G5nacw9vs8HGGMYFZ5GGPREVOTzvd4ZRNS3Qdh4hrSwdgqxHg7Gj0PkRx5WduefY7tKg6m
ikfsOqGctANSosmGplMOYMguLCLcsQ8GIQzXr2M6Ne+ebCgc1aLJk0vds24wbUNti5Tqf9aXDlnX
qJajlzJ22NAGda47ZHzWpk7y3thM2uLiZEjT4RqQAsq6kXUk9VWJPNVne6I+Gak7a/eDaRXWvuel
f89Tiw5CcA+EW1nlzonkyFV1lCRlc8garmcwIY4IebVa7L+q3PQep0knXbBxNThwUBSuPJWx0MbS
rPde5eTpGatTRm5g6BY3aelNL8qQzQNCSfdLE3rpvnKoh1ejpfbV0kPt5NEnKxmcKdjUWlQIcxPr
C6qqBm3TPilq/c5Iorg4eXUiAfO79Q9ZMgnxYb2JY02onWBiBH+rNXtHBFPfxGZ35XizAYP5UpT+
r6z7p7JuzZ/7pX7/mzP4uuqTll7b21/qup9/9Wdd5/2Bk4fwFjTQVPP2r2HXOIPBSiBgQfZhAodk
yv4nnhJvMLZeQbMDvSpBXDQG/1PZGXwgGhF0Qwg4KPzkvzIJmR86KvraZADkjpKeShHd/IcOI7yU
sa+S1ejHjQvELNX0BxE3yxm1IgPnJvW6jV274r3V3PAJ0pE6zkUZnjSVhKc1TpKZsKtfIy4u9xmd
qfWdkhcbj/36k1cX7B7i2k62leikr8fpdKuXWv89VYaOHTXKX0i86LY1811QLlhiKmHFE0JjdwjQ
axB3EQk17rtCW1bTnPPYEwd988tPdvezf/UrZORDy5MrYFmUjjaXgWtKo++vPV+kx4pCta6PbDWn
O5jqcs+eRZI10a3nxff+/fE+dBQvx0MeZVq4FjxEaWv36ZdaGpKbmKIsq8nGZLo0Rfn7Sokmaotr
8Psjfeger0dyUXvRS6JyXxtmfz3SAi4I8ZKTg+On9jNYvldVrrb3zDB5JPPY2jPGCh9+f9D/cnog
FFFWONxMnrjoPX45vVQY7QiWLD+SdTITL9urdNMSI2AH/WSr+R96kv/taDYdDvRZnoXC6MPFjKQ3
IrdO86OOUZK0Ehh+u8kBr3+LKOLp92f2sf+5Xk+sJRzENZESQob56/WcUInGBWrzYxNPOXSomFqe
UGlmcx4JPpt4jqfbnnL+eoRoeFhyJtoMFJ32X58zKV0emiZBR8j9W4sw11t3Lnp2jE2PTifgRd8G
ThSGT9KpK/EPB/v7PWQLfDa0Wun3WtbHzo+iUDY79OvHWl+W+8pTbdBpPMF1XGfxcW4T8OJuKTPv
H4779x/WRquo0wVFueUy4v/rtSYteUwip07XWd7AppxfE1X2OG7KpE//3bEu0Ab8hfTR+HkBNnw4
lpVooz7EMgF1iQERohlm6Fqo+SqC7fn8+5to/axfe+gXQIRO/CAyP2H9DbCSFh01Cnu34zIvI0Jq
dgunnPmsHvz+OB/bYpfj4CJdSS7r7Wr89fohrm6VU03JMRT2kLKboZ7YWHMJLXww7cc4SYoOsEJX
JZhmYItuqbTi8++/w4d7Z72uZByw0JEAZDjYuP76HSjOsqSxO77D0GLs1HENbKJFi86hOTNtjTw7
aB1z/of1/NKe/3CJ18xdx0HFwzv0o7pxiBx2d6GbHGMvND+p1ClOcHjmmxo/5V6ZNYnLzJWmEq4t
PgE/HPt5OI5OOX0jAqRRX2vSOk5ZWIaHaPW+gq7lnyXV7n9/df7b97T5YVbhm8Tm9tGeiyE/HIkJ
0w5Ao533ee4t5Q9NTpkV5s7oYOykBGPSoLkuu/AxO4vBmLGal2F47LPKupKdDI8TMK8bqTmtu3PI
A06DKpbuP01E/n7XeoSemniTbXYkf3MSC1nSCMjH5FhIQX52FnlTRu3SdtvfX5MPTz13DL4AfjKq
kDUZ9+O7MdEMLorWJoTnVMs9egREVRCi7Su8pvbj74/1cTm/HMxFlLqmxtIr/zh6nL3Wbq0pZTmv
VBZEXjis1Njez3lUyDSogRFM43ylE970qhUl0obK7vb/9CUumYd/vV0xywmE4MT7kSn7sYGdo9Ez
eDLCg9uPaj66ucFi2snJrI9RXy/32JXFu40PyE+SHukRtAhmbgm8CG/jFIKhUDSEJ9n3811Hdgdg
vQYeod/kXZ/4BsTEcx63hOQkjfGw5Gb4Y5j6/MWb8+VMRg4TU9ko59FtpoxoDdR4gxIsuG0xGg92
nzmPYHfFATiVfh0zc+oDUSca3LdxuZ+j0Ow3OQ2n20KJ7i0PZ/G+YHE7Yy6nSJZTGf5AamwTR1Y0
kDYY64aHpdWtllZp3Mcb04W4R0BGZokNSinrDRWW/rXsC/N5NM262UwI+AAET6H1Ix86C5VON5kg
IRkyniOTJ9uyWVp0NSQorFi8qzayf9BZ9gy/LNg2Uo4JjwllIqN+J2LH2o8WgZ4Bisf2m+fi4ynT
xn1l9qy8B6I5uN94+qMMIp7k8HWttHvPIGaNnkrvvi5WaAPRltHZXf+2pdA9R7NtWtsmGdsRQlau
PcnKnM+8Z9C8NPN4e7m8oTN2W4MI2PvabOLsVCHnio+hHqFWM0QRn3EFFf22WeKUTvNltep1xv3d
wgrl6ZP2BXUgd2SFE074ea4vhz6puXaz7SWtr4SInyxUj59wGjETNyKIOmaG9pQsDD4HRVN8dro6
CtrGTd6VkCPCFCRY0V4uAGjRf/BSSCPTfPbKQRkbzeDaFqaRvOdRYex0slHeaDNB7eKhQeUVJsVy
b480uvwuIxtODM10m8y4rwPX0pMvudOxNC16/qLPwsq35nofFkCjoWeRlQJe2uuSYJl0NjB6gQ+v
HKAWbdyiW87QM4COh5ReMzKfAVKorTE4wrPZBn3cYv1MOYEWOeu4hH7LDbYVSATe4jESzFo87l47
w+6qQpKgDn1MxeDYlfbkkFPD7xhZ8znS8vSUeflWLjTqJmyat2iQml2X0u2PxqVCfBPa/qxV6p7c
6uQoPFVeMTyxfIKKEpQhrVj1Mcuph5F9MF07fIo6d1uhFHhrnDI7oxrM/DC03VuUe3uEnYAMynDa
iyQFxujx2NVWQQjTTLZR1puB0KaFpqNh+Dqkgp2cqsK3VJlnPlfVeJHJcJtEUMlTXe7imBAhYqCq
E/M6pi1aX0NwGOWmKTitPPOUD7U2R/XUIcNqLcZetvWqmDmdoyK5VQQRbLD+T8GAuIQOiWHu7CZ5
dkKn2M5tbVzlCMrQ2Np+3QFzyWQh/GzR12QlPKSyBgWTyPihjed3WRtvda+121QrzGB2yNox6Dkd
NeF9bmjml8jn6tyfJ4+3Wl8bXwoTKS1+6s1gMEB3kE8h/3gahvAKb2r0uQP/AOxmnk5xXrAAW+se
qTDmGycxTSCwbXOvJ3l70gYbvNHiXGduQ0DqxkLb3ErwSY0Rtd/JU8IXgpi3x5e62sfmyCTms7JQ
I4Va5F73ds4XqnIMM/R7jeXZXiDZT2Me9qgwDHC+cIFv2ShZcTA66+CMsOZnVc/RMy3L8XGuIMzS
yq9hQsK2ms+Zu5hbDJ3uzso671taJOo45c50pFmMY5PMPvOsIvHg2eP44I7zvDWXvt+u7x8kuRX8
fT+pm+Ku7WgKujxpOdpYZsIbI6tCX83sRTKPYVVWOq2P5zphKSpx11pYRTZuJF20XJQ+4BayoGCb
t5OLoNc1DrR0VW0Ut63oXtx8aQKdQRsWv8VL/Siv8MaCfbLSHTNN0ofqNttBobLvcEa2O8fto09d
Go1XZj8FXRKOp3TsRbcxvFF+gXqPlt4ujTbxB9bJYylVfCL6JomYNHntYRkwQmxS9g6UCLl2n8/K
3Raz+lxWpPCIohtee6v0fnTWRICUU+rGk1HY7qdpXOSyR82s+XM/ogetevZjJUDlelnkDaBb555A
jdk3q4oozK5xD1TQ8iAn3QA1pvfqe2143rYe0/nUdObZLSxxlqEa8WZjqqaPXLKFKd197+byPg+b
kPaqGZoU/2ls0aZQ+pOWaHQfulye+FHl42QTAsdLmCiyUhusr9Mi2nu30+gaYBcOvKoxMD5yCxAy
Va9gb3s/ulq+c0if2TLJsJ6zua3uoq5FMRvq6TFMG+PMFUwCsxhwHof6fkAne9JkeYZtIPywkMZd
1OT2ge6+eS2jiLi7erEfQ7vRg8IbK+SxS73Ll9Z76ztOiYWm8YeWIZ/vdZXCnBra3j4mXTsnjYDR
UNSG0UspJizIwqtuCfxg2y/NyoHhr6Xlds60ytokKaLuPCvdVztzaOJUTXRFhJGHnj208uOsyfl7
Rzl+3Zljf99Z2uSR5gEm3meezTt9NQGvnUn7hoodLApMEAoAvTrl+tzxdHX1eUyL/K527O7Wa6fp
YDZtLP1Eeqi+F3VEVa1tEBp4V8Qwh+e0h01iRUPxnpVMT7Yg3JpPVmSvid9p9kPaRRL6tctIVutL
eklprl7ctv5S8NErL4DxgbQXgyFCuAxvUALSkUWg1Y5R3bOXxZiHsgeOQ4B+t78CmZ+smLctv3iy
zQrj66jJGpBJTdwm+oh2W0J9PzO+q96BTg0nYMVMOyTvQBqw5PfaRJgxeOvudDG076nKWLObnLcG
i4DKIhwWlttk9nMn+tJtvzpQb62NIFw5/hFrM3Ja0r9hvFtdSZnUaT+IPSjPk10bN8lo989aFA7v
lkq81wiJdLkpS8lIbhKLR+PbnovcxVBVFuVBc6z5xLxVRtvCGT7NHdg3kRVNoHlDrpPXsE4ux0z3
2UUheDBmN+jyhq6G0YQkBhK2wrfqpoNVpuKM+D4n023kncEoa0a+1vc4b1ic4hXS3EwHPVxT+1RR
90FnGRXL2bxEjyCNDUgNtkEIoZx4jeh0h7gv6coDT1/gNedS7GRW8bvxUtibou5ONUTBrzW10Tod
yYNSK7gKyku+hMZ6K9NREufYrY0SepGaDo4w4ZTbhvmmGbX2w0D6cY15PXqyyyX19YqPnaxJPutl
grm4t9WXsEazzwhD+kzgn9kYh9sudASpZ82DY75EzGxhZrO8hnnITVW8CLuEuuBpD+6AdD11y8XH
IbqDReNsVEn0FblwxWZicxK4LupQvVREllFjk0i1Auyn5D3LDYBeGnUytmk8NbODhnrSjF3vjN87
nMd7annLbxga7DJSPv2scE5GCydRTwZ9Q1zCzoskfmPP0AI35HYW6aRfzXax7xedQEg+OK56b2/M
TbYpijnfo9eeHhvHiH2j96JzWg5oxRgzQDUrwTkPximhsbtt6WadEoz4ByloDxjTQDhirfp9HXfi
PevIh6PG563DRuhk9ZW1bWVCgMPYtdcC/d91Bnoxc8C9m2y4EDBPDryi6XZElkRA7eQcbICyvigG
j9KkDtCloZ9lK3g36a1gkgZY3utw+iqt2tZks+91h1iCopFfFLyMnZrxS3Q1vYOFwUc6tve4Nt4S
x9pVIfYb0cubsmhPhda8jsVy22fhiWSw51qFZ5ZcGkZgGK8ctfwgouRFl/LBNco90JPaL9P8TYoE
XBL2kY3byXeiwlt/USvOCN/iM9FUaisq432SOhsrLWKRj41j7qgugL6yS0kqmJgBEgTkfC0GWSP8
pquNNJKKALtL/2kxl6/TkBwdkAHMfnNCrGc5R58ENKJlo5SXndDvYDKZoXBUibnXly0q0M/TAIax
72KCS56FN/QIg8hhj9vkkVyAGCQ8vEbVDP1nzVDedhoRWg3UMNeQBrQD9v31MZ/FyQav+NlprZKB
UuN4QRuP6pg0Du3RMV3LCVfG074aYXYINAoAVIjxvO4GW1O7uJgeVs7ON+EwPTtpdU5DZ5NJIpr2
xmCM5hXT77ZNN2ilp7vcUOvnGU2WvpGB6hAeka4ywwghuGT8njH+patppd1GpDnunBac1CZjP3Rw
zd7Vbrq+A8jeatXqqQCdu3HakZIzk5iaeiN89UDiYbTBQLThqIwYCPWgEDE8CqkANwJlUcRt3wcV
ywt9pnWmMVd9+NpHFAgh8eO7skKqnSbLdNPwjnvBhDqfNQvXlIF4FQll44ibVLOTYdvJmbKjd1mW
xjY1/VJfqxM9mYbv6WKMOMZm/ZrUdbg+kcpOcTaGrxGUQjuILFd/0Fu72zo2NED6XQjjqmp07HMX
D2vJK7tq9mO7bj81ZHQHXq45Yl/rpjqyt+ejNQeARVxRoDOeRWLn6i71FRPiL05OukCi2P5trLi+
s9VCIvpQHsuacefCK/9oZC0v0tYMT2Zs0xQAg3b24ORcXSY1l+MNtaVtZwARx9AxmdlkOVmwrlV8
vvwn0iuMB+FQ9lcuVjh89cvBMLP6rS06arBJGXQJ8GfcjgvbHo1ik1nPUjqPMuNiQkazSSTrGrKy
aRTXOcJ+Y8IS0Gf8z7zAd7BJkhifu+QrFvGYnUilKfdOAfajSjpOIEn5RNaRBVUe+UjEgOMlANHB
1j4TfOdxUkdll9Ndhhljt2gxeJGsX85TPc+dPwnOyyrohdc2ZV8z4GkEOZs2e7Zq1PZ9n7sqIGMe
71ey0BWhecli0MNUDQXQuwr9e3PMQlEU3P944q5lFdVvNP+SPTYPOoreciWVaolYzWVHSwbIXrwp
o6Xaddk4WoRzdOLGRhByVaULE7LFpnkVLtnpct9pkF13AyJqtv9d/pKrfLmPOyJVNsO0gsD7mJhh
jeExTRHKrPu8X69J3jNlA8B5z2813VTuwGWjSemTC7WcjVIv99XaiiMtbjm7czjeklGLDQMP4c6x
uAM6aw3RkcP6gXnqPEYEQW1lDFMcZhv9fLf2ggky0OdC8CcoENTRLdf/t+q4WrozccPqpjufsVdx
7xA3YgeI9cXnGLBBGpB7L/fEKegPMR7Ka92lzxpcGk86acY/FiD/V0PK3WQufOiaIv9GK7E0A17n
wzM+Ef1a6mN4GsiiewtjMd2t7OJ6o8U8woQOMJscu/AU1nr1lrktorBm0pBgt0MuUA3kof5AccAZ
lkhEexirUcYOGO3CHgiocU3doj51cr28hcizE56c5Ty0lfEwZl3KTosvbrRZ/A1gfv3WeMSn8ypv
h1PezeGxo+VabHosqm/LTJiCoCPXNfwd1J0MD7b33tvt4Md6QunR1V9L4UnSjEMPXySoGtHx63Rd
yMM+MSsN+1nSscA83Kmh20aVQ+IKLfBzXQzhq0LcbeOJWvSrPDL029J0gInlcGU2HZWPHZQsh3sB
ZxrGk+Intte7YKxpzdm1TUvhAh7LPMR9m1H23CXuIt4jkdYEsHpahUak5pmulB0GWIQcFICsj9Li
SkVOpD0tFAQ/3LDmhAE4cw8qMXPn2SDNEJlB3/HMeTloLs5i13Mp+zwnHr57DnWyT4ExfW6rZPoy
DR5TqJYNuaKVWkfbmG0Fb8Y6ba71diiJXet6/F+j960erPAHjH3UwzZRIZto5M1kJWOzm213BuVL
2jDImCZ8TR0bplCrTBUS20KDOyCqrJp/tp//J3T4B6ED/WeDVvz/n7fy9L0sv7ft9++/Ch3+81d/
Ch30P2ATsAzhpV8p5/+RrxNkT5I0Awz0DS7jGA9L1Z8iB8Lsqa6Y3RoC5faqUf9T5GBafzA4ujAB
mDuakhnOv+CsMPX+MHXzmLIwi7KETrNcYjb66yTKxXWO+A6rqIbEVa/3gxtG6cCuYByNDVoi+lHr
DGu85nHH0d02c6CvATbkRLqHpsA8F9phW2wNpPo3LQLZp2mNv3HWIJwoclrbH5W5LSJn+lyADV7z
Z23zTa4xOsYaqNNLe6TIJGSHCPNvfVl3xIWTBAcrLAoc7NG+vsbzED3T7+dBiI0rKRwwC9KFsXFk
+nm5igtRgH226sYjlrMtjv3E7gABNOoroHaiG/C/pglxwWtoUDkn+ZMBPImGdmuRKmQaTsWC3Tds
3rTlxOJJ/lBkOM576LmkEk2XhKJCRdG5Ajj3nBECBfJ9EQ+MJYygzN37odflWaRmE3hFFH1hrEBG
jrmOut1+CJj10bVNhdqTAlgexgRzrSJIqaor96hgx+2g3YC86wdWNgwDUYlEspqyOw3l2YaSBq3+
PHpbiH/Vps8aEF+wEbdjYwkfsZd1LWmXHHuqRlgsi36yoCScSHWvt5nRLH6spUvQpqI6UzGTGtV4
GglSQOWf9KQm3AgFzHUEbGJv1Xqxw4hl86ntcl8PRnt2Ey0k0Md4cibCquasd7btCAkwdLP2fsmw
6kJ0ppvTV1OAOHN+sBLCr3pSsEiK/CKKpN3rtZke+iEy9uQshi+Dl1Q7KNrONy8hsuHcz0Z6juyC
8GgPf7k/TURweUUOI5VNBa5dpXbUasRRY33aMrFiC7sGeRHcJd9pPo8/IqyhuwXCvOc3IXklPDfW
vTWPbX49p/Uzmvv02eNV/abh4DI35WKLM5OVAbwCyZYV0B9yziTZWXXksbs2iCCL1zCycI0lM9eA
spyksviSWUb90hxAv2b3U9UgVSvN4dZAJnllNYkzbWrwrcpPdK1wD73WJ/NOtWvMDQFcpKUta3Ca
w04i5f0uNzCDzV28BqwZjNfB2q+xa3NP/7HknUav0OpF6QNmKAJzpHccUKe5QasXGACwWd4BRTsQ
0gLxoS+bs3KMtypv3PC6Ia4vvqr1/JOTKPeBWNZ9qHm6dmyhzobGPu9M0tQY54yl/LpYRDhuIxyT
twul1V3bG17xFVlniAS3pE3sdf2zXU/mnfIuDow8c5+ssE23uHaJpspxasAZMXgzXgwcdezUD/VP
XwcJIdGhvtg9jJ/eD/unEwS7buWeyp9GkeLiGmGh5LoXq5lkbRViLMFaLV5JpMdvIlbrSXNxoQjq
fCwpmFv0+/LiVEFxS3pCskgIERKp4OpoEau35eJygc6B40UqSydlfCA1aYNwKX134StoB0Y6APbo
6WCwxN1Mi3joaUXBc4976zxCLH8p5tp+y2CmcqcIyHRHneJ/oJ1OshMISOvbbJldtjfCaagP7gyu
MBi0hIZ7p2NO25Z2xiGXPFJkRa7BKAi5GWDgR8cpKUZSRVn7OGKXhYAo4PAx9sExm+KuT2RZ3bo/
ZYvzTxEjgYC2YP+KuDFyJ5e01rh0bqfBmXa2tYa3inwgHM7GbeM7NOye2O4aV8ohqG2TVYqgtKWQ
457EAudcSosNfSJ57ie2PXaWW5ADcGTv2fTH+xKh8L6KVXZHa+l6iaTubhTEIsRpdnwV1jXM57Gz
AIeg5+ChQhTXkAze65sOLsnJIw/P1kp2kQAjWb8iJ9kqkuO0HS168ejmNYHpRrvQZRuJRXK0srxh
8Fk9eIPr3HROM7xiQzDmDdq0KwTk5gYBgh5kkxWxQ2TcgWS6zwUV7zJ/bebmnXeUukHN4OxGwpX8
BKQgXgrRiEfwNuFuEqn3bFtRe2+B1uDlUObHPHLb26rztF2u0RIYShF+XQzHZpetB63rREeWzvAA
8kV8zlydGhwDwuug43oHGWLUB6YR05W7uAvgZxLVooZkiXqc0y8xFuqT3VTME0hFQNFvbaZO0HSD
cq/T+R/ogqRzuNw5Mk236961zcv6eXGr7jg7Q7/XVbns7aGAaZDq4+gvrTb44JnjW/QdCIvUZHhX
iIZrIlpNzN8K/fDI8cnWseyNocO+QJId3zGXGWEtrAEP9DspJ6W3Y5QxkIc3WjFL42J9Ns2Glvhg
y/pt8IzurLuL/n3ojWpn037bZnqoH5y2MT9pE8cDDrQqVtpolyZ1vaXJl99kYmxeep7DMwFA6o6A
UnmNwK/0l7ikCxZPQB/MeLhBr0BKoZE7h3wZvjSelVzPVhx/Yo4hbsJQl3xI67ATKBZk/GyW/aow
xU0LvrsDWm17d3bqTntpOOrNc0ualE4WmNPS3auWMEVmXbjdCtnK+ww62ZWeZtX7CDN1U9Nh3WZz
JY6xiD6FwBZ8nYxwNg+uuxIUzf9j78yWIzeyLftFkGEeXmMeOAXJ5JAvsCSTiXlyuAMOfP1doKTb
qaxqqauf66VMZiUxGEEE4GefvdfeZpTJhvBjjRdW85RqpE13TePGBBCxp8WAp3+3YbaijMBKgVNq
S34xbEpHN6pPenzPgJYig4hKP2gf9RQL15oW8YnRK7FR0asQvhPNXgS2+Gmc8Nn0scNh1MHolHnf
aIThTEElMcRVM+dOIEBKVnyrKN8LHhwqExMeeewok/Sx96c2+91y89/z/T+c7+FqRxyJ/+/n+9ui
/JY21V98zH/8R38c7yP3N5dODRzCjsVW2fsJpchpgiYj+G5eYJv2MgD8nyN+sPw/S4zZ85cJ4890
qvMbtn/Pw9zs0jqApfI/Od7zxfrr8Z7gq7OYpCPOcMANF673Xyy1YijCWvtkXlxp0OHhlsCsBrlz
qDO8eHCVefjBQqlxE6Szty2Er4wvqfTy7yVzC31r2mCzxgKtYnDfGzCHxKOauvKM4p7ld/BZxNdB
ZCzEZsBdqZWUZznmNhox5YMUdmfVyQYBuvPJg2/kkNdXedsZzWuN+gRDFxPPvpqsPb6CgURGarc7
Ahoieh0ybvmH0EQxFrKb/Jdh1Cq8I74WMORm6RVEU+luHZ8OlDXorxDOrzTSF8X2szo0oikSbnOq
IA7hobolO6OsTHcNNXWpX6iI2DjjTfl7NUP42dOATsTbTTUZtDU4U/g+B9Qnh2qHqvkseqjhioXl
CjtSZHubQsEeuAl/74iISz7PjnImThrdOiajP27UMAQWC9OFmT/+DtAv0swbTVhovQdypc6buFhX
imwHK15FnypHLduo1lpG7oIFC4kbWht6cohzQltK6PQUVKykOG7CXJHX+k7x69R71BNVOG02Q9Jk
Losf6pb2NnEacYNnxDiaYy3uePjFzExoQ+y9xSrv05pnmzHsE9ZnD4UBkBwQkkmWio6aCzldb+dH
7fQtaPNiO1J7v56KKd1kDT3DQ1gVV0SCHLQ1tzpSta72RT10BOtrFqblUKpjOBC7UWmxq6q62Th+
mtx6NovYIS3J0NLhsnEl/GfwYs2hn6P4Iqqxeo5rQ+LXiEvoYsbQ3qLIfSmaKrkApunvxnQILmVb
DK9pFeoNB5L4JNpUX7geGtqpmwzSsIbOYzfTM5gJA1yRQh+M6RTejFYW3JCAjp9SjrIHnfoGWbRY
S5QTI9oNgXCuYj8u9waC5ryxAraTT8yTHuNX6X/pfKt+6CddsG+K04SKX0iJGscL5X/rhsLNYy0Y
GBGHGIUVy9bjyL52P5ZF8uQQ7jtHJG/bldV64yOLduw7IVuYfFF/yx88iQGLO8FMhREN1mDUaNNb
TZbt3ZFDZkIcvUesWIxwygXO5mgibVNLnxPCKXinWKjhViWJfbY0rh7y8ooj2MTfWuF0vaSlXz+J
Xtf7IQ7aN4KIz1YnhrUsw/DEXxpjS0vSCXdLeD0DFLrEfp+ealeLR/K684tyZiTfaNT2e94I80xc
lgxm1znBaUTF3rl5+7EIUQfLIwCcagosizjIkb1D9WL6efk8Aax+dkaZeWuvC4vnzqijzQjd+OAb
UiCxM9ZFwSh3Geusscn9NaGHEsqeM93WUe2dRt1HbKumIkf6ZKt7a+VZQcZuZg71fDO7q+Nck7xu
YXc3SJxcxRyuUy8E85NJo9+4Rjdtm1G16zGmPozPRRL3KtN1YphrasXGU4ORc0Mxgf3kBoZzKw3x
hQj4Q94awXftNeSJzWgw2XOPSDxru53zxwDcEInBKWbX57YrkuEIcFlyjNw+uJ5G0fHVUP3DXIas
K4TZvPuKE2mLherOiaP5DQ4exBrLoPAqqsb2nOSJ+yVJXW/tdyV1cmOF1oK4mVy7tqVepUd1WENx
eFxwcKGb2ZrhoYsTZrfkW++k2Uc5gh7vh+7KVvG49fxRb9irOC82DsmDw4I1XOlxnK5sjartFj48
fCltg2+cm5o3nGqNnYBWjXKBB+JS5H1Pty5Lzm2ptHUz9BlEsjLOGH7SinDawaYh674Zl+pGimuc
h0HG4VsxVljhAIVQWR8uTe+k4hEFDBCBcDO9b2yZm3MEjdGHG21xn1Omo+8Sq45bTnzk121siJgI
LOtxokf2BgcPbQAJTDpKhqlBBhKTHpuKDM6qnbBaGJbd3NBzU3CJeg3ILf3e8cy7t0Z/OiagPNb8
UNTpPO6PdFMjL3euvjIklQBR2NInheb7ozHc74wvNgr90Mv11FGCwCJ+2wkAa1llFNejTsNrFJ3i
KjUb0Nr5/J6aNmg7k5S2q/WXxhQPtGKZuCZEircSTTgj57HLiBBgbZujS4dVcGuwdCaL2Y/9ITHS
m7IYkp2rsngjamE94wl39xDT2J92wXs+1+F9hy1gnZIFf0wCJgccOC0oraLaChF75bUHbHDtQQW6
bmrYY2AmOHL6lS/3Ln3vF67cagP2ZrzLKA/9TsqT9mMbZYBjjxs+JeQjT/yG08YmA75u0MpJQxZe
dVfFhrcrbahGFiVza7M39WbqzezKEEmAI6lu9lJptXGVlq8Q69JNGUL0GoLiq+ytNziVqB08Hq+G
sUqAGxJdvHNDuGJ132ArrFJ7PTm6/2HR8rfFz6kectP3tnAWl7mfJgk3ZDlGi2L8wJK/v2GzJ/dj
hMBGsELcDknuWNscZFiycvHmrg2RGsdRnUXm0uVdjxg53fJrp0e1S8aw+F4xjrCfgQTBbe9rGpYf
osj6owPnHcNCUWw6j3/ClBjhG/X8w5BJ88g61t3Q2WPvbJlRutQa+XuUhx73TrBm0quNldvH5SWX
JV7VPs92rcy7o+JAslXY1Q8olf0u0Jy8GA28PeCh4ZxVDR7OUjMtS8swNiYd5GvdNsPWCfr6XXoj
Lhu3fMxUYq3VlPqHcXC6deZdzy5c4tpFKDPbyN41lvfeme1FAaAk+1Hn0PfnPbdog8C18WLRZLlK
8RHusmLmhFGCbCjM5iZoxSUw+33Ud/t5rNTKrApIbWlN3Y9kGdfMCRyMNlx1EeIYVE+blWrKuq5M
dricrp3KMO4jeFL70lfRwYX3A2YNSmlR31Exnu4QjUlONEa99svpEiGNIoAW0DDpJNzImdpCN2nC
lYcst68HhyiuETi3htT2int78IhJJjvMeYw7xLM+utg3tuwpq1VG+/vKzgicDyjCPA8cdRltK3rP
qonmcoPLr+mNg6+H+uIbWCoiOaeMtfRcmVGrjhqV7kANIdJJNoenSk6XMvO+unHw5XNA+O8s9U+z
1IID+7tZiuZ4xhyR/bwqQV1e/qM/VyXRb7j9IwDpf4xFf+5KvN+CZY4hscOs9CeN3mRWgjtGRC50
bNNZfs6fY5TPdMXyZMlJmf/xlsT7LOX5KYlA+onxCaA6SS8HKv2v6Qth+VCDkWhPSMdQRmAr+oMk
7LwIVK3vDq9mUgU3huc191k71TeYLiG2hZVpretI5Vtr0bxyyRdxK2xd3OLxRhRD9GJbilCmo8w5
QQrldPkpo3FyQfBq4gh5LS7GAA4zmttQjs2V+SnENUhy8P6Ku4DyzH1lRuk+Zn+ydz9FPPwW8WaZ
fvZzlopjsah9qsd9NxN6NNYOPRqCIQhlEEqw/8yzulHrAEok5cvQLB2KGCHB2hhn6ia+bz6xRSTB
9FHheirm5ltQlBwWC4yhK6FDuXUX7XFcVMgi1v7tGGs6Hi0/IojN5to8LpTFA027xvty5vkRLLlt
4vrhEca1+Ei0HXfrdMl1Z2mrQOw64t7tXTy1mItZZxc5vjr8ch/sMEyYDogkLcRK3DBT4t9g6E/O
fTsb7/Vnjhx6pn1jzF19nLLuZYh0d5+Ptr8v0nD4krZSPkSRRCwqjVm88e1PXoRR0N+hPG6YPlBI
BSkkmjmN1NTEFJAybRxAx9SLigAkgyW+dRPPlbXtjs8+e3U+6bp8w0olD9GcyZ1FVv59NlV5lZni
liYM71QI2Z6oZZnPbVwO69oLlsdC2Nsb4WcTmNpJUevT2EnxEmURxax8SoqfVhn9jra88jxZdAKK
pvJ5ozoiNmrF6srKPAMJ0kz3oCbLx6Z20+dCZrjrx7p17NWkmwaHo5dbG5RwEzs8fhWakrgAj51w
1bVyo7lfq8Zc0BnWEO/SmYV6mUxYvcYeqwJVgbCM8SeOP7LcVoLYj1MjaZU9WIc8re8yn5nFRZi/
SqgM2njzhK1ehNV1C9j7yjYca8KuN7qo6/AnJppV2+QJTrjNqKQS940HNEfnAtTnPiipLAQ6Xh3m
lmjHZghcQithbd3MlRddWFCkaxAM2zbFFQw8auML7waT5PBeB05xNAWn1TE3jHQz9Grau3Wqz2wN
fQI1kayhReXxi1GxzD/Fnd2xvQBf9L0bzV6tUnNU9wOAmXg7TIX1KqMyrtdJ3amLxWYFs51pr6MW
0A9rO0YnOCjTfT8GZXhwnYJjtAij5pDZEyU6laPdFc4XaHMqtpwn+EXpmXox9035HVWKbCcwSwRi
Lg9tUodf88AMroFTTeaRpuHocR6KBnd3jgbKc5dhetOy9duFaV1985I0+sIJ581gcbDxEX0BZvvT
h9eKifIFDnz1Ng7j+iVPVG+tS5HLgD9WLV7ZU+CInYK8PYZxIzeVQS8t2QcvukptLTetFBerx2ZJ
/RnfZ4DZHXhV4W7Dsp3hx6JdzoPqN9pts42bwj2aR9mdisYKTp7Zo3U6aR7yObjQHJh/2UE4U7DG
H2zuB1hL92xWvX2TmeC/jEjG7tYNhPlq0361nV3uqINtkl6J6irL94SDy2MyOd0NM6IqwVo48h6X
q8sHG1T5M3xn+so6SzITYMxQNKnpOlyHxth+HYKpBbtkYLLvzCjBhW9O/a3LkP/eeAHuD7qAhrup
w7YHbz6JVjk7SaDV9NLtIMB0X8Hujh9dmY6v1JpZ105PxnEL0JIuMMebRLyOYqe7TacoLjah3VYb
hpThhB8uwsJrtg9J0bebsIhGti4iW1dl0W38Oji57SSBQ9flJUrJRg8JBJoc6Ni2sdxur83qMak9
te/FyOAAlWBAmGB5RwRmQuGSg7/tTD1/n51BV9vB8rtN4yjY/E1Ke2Rphvkty6VyUGe3JGUDoU2w
W3omUlrWhylwsYi9hFNBj/UqFY4l5QupuD6/jTUbZntpArfyMd7NSzu4X5Xmvb80hnNbpDt8aREf
kvHJc+v6vsNCcK+sPmYizvL4aVwayDlGU0ZeB/V4SpeG8hCaNzcpVsz3IUzPJTNR3ZGM7ygww7cr
s8K9iZKqXzdL+3n+WYRu8chb62rKbpRNT3r3WZnuLO3peWTy6/qFgTUSOsqqX3rWIbMwI1uC9vVu
6WGftbSvccJQzi6WnnY3pLEdmWB8BFIZdqt0aXR30NpugbbTlimX4syJ6f0GjhxlmkutZsIbf2+X
qs1xEt5eAwiiwIgiTmIgdHLOHayFxCqnXe6C42EFQCxNkospPhs91VLuaUsEGyJlFH6O+R2kSbHy
OopA489OUGK/8T3RrCMjJP3xukkaVr1UiE5LmWgyUyu6fJ6PYqkajfJZHLhdBPu8E8YtBWd0ktr2
6F3KaE6/xxTFHjJtsLkUncZDSlX4dJqWelNWGeM+mqLoOFiqfxJxU90Nljcc+D7RjQpIVuBjXhpT
IWkySM+fRaqfnapqqVcdHfb2K9yd0Tpc6lfTpYgVq76LhZgI4xxE+tjzYGQEt8ebmg5Xcylztfql
19Xrve4lW8pezTEujv1SAFt/dsFmn72w6WdHrFviMnBMM4DDlxd38VImC1WJzJO0/Fd7qZq1J0pn
ZbrcNEcAfzSujiPMfCFsu3moaavN7Drhjp2GaXvu+qXP1kRBTddUf0SvLH+LB/ZQfXfnC/QBkmhR
Z6xmurQ9UG1WZ17Zvsx4jv1eogucikZdHvx88s1StCvITOrICaeds9TwtpEfrNO69uM1sZ/LjOyQ
n+Wn3KwW5dlrHS/7Zn8K0pNdmN5WjNil/QXX3c3+tYU4N8g98lRmqhOXrI07NqCmC/tcF8+vnH31
c0FB3Hs+aFJtUgWPmALaU9dlj10dTNvK6apj0PW0NiqY1kGj7/1yfuUG+MPN0m+59F/Jyao3B5GW
rInAQNB76jWIjPzgB2F511nldnQr44o/jr1wm8GBF7L74czUha3wkRfFCtp3mKFcZICVSeBdHG8s
prVSbsoSTRC1eQx9BX9otrFnEkbCfwd4tTJW/x2h/l/qvSz8XH+LS73+ltUfP89Pf/wXf8xPPj3Z
ju+5VFkRR//LLiqwfgMFumyH2VVZf5mjgt9YXSD/BUz0n5PU/85RLvsrrGtsK00rYqCCtvMfuM0Y
1f5CeCC8Tj6Ln4ODDdOZv2TpfwKgTDi3HDktwJoYcBhT/TWPrZ8Gyn+DrPnXl4ApxJhGWoFf2fvE
tf70EvGolixCNNMU5VCUSFXAVK9Cn4/0f1eA/x+vsvwWP72KiCOtqcWYD0H9tTe+NvpDev9AqPmn
N/ILoSbIGpekGC+hZuSay5Rtuvnt798F28jlp/w019IuBELRZbhlVEYQ/JVxtDxJ82ToxAGrhniH
5W+OW/ynNsx6XtoDIH7PswCzbqlwhPcmz8Pe0VufgM1+0sO4z1ohnuyUOWGNaxxfggwutlcNHtKz
Hq8i5hvCKFDuHamHHTMGep5pY/YPKpU/TktyM8iD/Nz7A2nupv1ahfDNw7Dflo01HBRmKkiYqUnw
AShbYQTpddm206roVIM4hZbsC4X73CyDswncFhxBQEVm6k3ptdkZPnbhEnCnSQ43NbzhLJNK6VWh
ZbmBsKquVFTNXxjdSrpN0CTzoHv37SoAbVE529CgbLcP5mrv2v2VW9jyi64n9zLGSFcGEcltw2Ye
Vz2LgVJZ7q4vOGkEurWuQwJl29xxNU4tPdw7geSH4D++CmbqRhqk0Yl4bW9dxzGd3w3ejHXSqPQS
58P4Hslqugx0FxAtijX7yAEQLWupj5HHzwsjssg3Fdn0L7AwPGczYtcQQi9dHPgZfxgI3Ljo8lI+
UXwbpjvtS/cyDDgSguUDBhp03bDpkCswAO3anzwfCmUsr0qfWN0qc0HwxV4dtOyE8ExFngwA3uUG
VR7uh+yB4I2TVN/zWX9xZ/sjqiPvVdswtl1lZC+y0PnRnMgZr0TaofCN7scSwMCYNXYzpwhTr3JY
EpqUyiyflMnPq3BYsssIilMVef1TZjA6lLoLzhWOMwzgY7x1PAGLFxX5MpZ2fkyw3W0i0YrdCC5j
39BXyW6G4Z3j+RRTeTWZ5D7KMDl5ZMQPZHd4AXumyLbL0ZGrsGBwzoeHopnVg2xj/mWBpknqJuN4
lYATNMu4OIWQy1au0agt7ZzubRjxca46x4o3lWjtjc2980aOWHiOue1Xu7akp30Fmt6K14qO6Xvo
qwksiEX7qVWBO3DMvFu7tHJMX4m5t1wRv8WBB/tT20Z8Y48RkeYihaCwAq1JLzC50tspxWQ6JbTw
ajoYTsw33VVnYM23qnk4sqb172LDMfaQIJ27wKqSq9H1nuKqw44PqhPeoTeYBxgQvs3Yj4tEKV3q
NZvw+E0CvAAbPDZy5bDd3zdTGv5w8yL8QZpSrnsKWc6C7uC3FO78NlFspFdLYcHW6GVE/DhaPo8Y
W8vGmvX3EjRAzgZKl/SfgMawems6VGFkX5VJ4j4SVZm38RQy2ziGZ+1x8OARg0P7EtrxAPnVSy9m
1ZmI71iEltUCKZIgo664IlT7bhW9PHWIwDeKwtRvwnHq61ol0S1sWOeRzMlUrODnUnHbWd55pB/i
juXCvEtaEVJ+JepvqGjjRUyTvtN5Km903/lXlia90VOhdi5aQj9W5w1rRjX/ocWBgFw90ZY7GuFA
z43NC3TWcvMq7RjL0WwG9YryK6yUte97G0wFDYjp0eQ85stqlWLXemDVmn/HHdEfrIGbUGFU/Z5L
A1YGDeW7dmr7PSeopNr0bcZ8TRv5Vpludy5HH0QqLqT0cSZgkKySAbAmX5rU3+QRahAEi/nEb5s8
2lYzn9jPd2eMlNO69OhcWud+beYgJfPoiJ3c24Go9AFQJNHR6yMiOURXtq25oK7TguqX2sczuiaU
SqqKcWtrTkIcfw8xpR1nYIiPBr4sFcNcNstoPcSSz0E3s17ZhHLuaMLo3sZOSm5jQ3EpG5d8dW5O
a8ld4GuWRfO2GYLgIKHPfgQmWR8byNH5M6IzNhkb/xCmz7ceReENIjIL8hLHyY8+AsgysWy4jSyT
fNWS6LFr33uAsEyITScV2UcvWEJXAPQY0uV2CAvSD1zD1MtP+LNc2q4AASwvCWqCIB+hv4HFClbL
lVMuOc5C9s+Blv2GqAX/Kp2LxjYDXXz9mR6z+8S+J4Qcv+Zu2jwNWcXwGKl6TwAs3mazZa5yw6zW
I3rDmsJksiWN+gaAXh7DAAM7u8uchuGYtmfYrZywJzHcRGScCUelnrEVVpRd+wXIXMuQCBLAGfSh
IUrOEb21nKOwnSEhYjtUp7y3iJ4EjS9ZvOXzfJB1yy9san8+RBnJNAs89MsnGCRzlyDgJz3Qa8N6
H4w+0t7cKl6WoTg+6Rmrs4V1gKRjZzy2mQ9BjLppuQ2dmREoIHWnSif9/hlAKpZwVCV87xxb9Cfh
64ea1yXwYzucxXtOo+LotDRIjuiX+7ruiL11y+LGFcyQkiAbHWPEFZeHHe3tkM/x8d2NPuFC/NXR
uolI/6dEGO8cMbnfrKort3XLBc6CskB0B/EDM0xuwRXUHznP8COYkf6xL/z5iQspuaM+K7mVuYoe
6hx9kMokgleirfehcPwXyYFUspS246tyrBOKuyuCRnZs6DuJKH+ZDXP4GOrY+FJRerWeJR3nm9Dw
//g7FVLHPyaTX1a7zrgz8cnfEL8zHpO44CZD0fwpx6W9NTydvdaKorCoGfTOgOb+jNjuPg/CcJ9z
r51ueFL5u7RLjc2UZQaOeZfIahw313NiiPsmxb1uC+Zeo3D0zeenLj0cwU0fMhAX5s5k88qDr8/P
7NEtHOMoDbUCDU31i7nDqWCeAyL72zrK5bGapLNtu8oinWi6fImDaDopYlu3cbgYmUELYx5aruU5
tIBKGS4GbCaU8xxm+oZtZLwlNZ+sLVcO3Qpxpbg1u7w6+gSZX6IYHLiMIbmt0HjsDUEE/vwzfMyi
b+ZrqyNvmbCxrdZwsVJugdaSgoOwU0z6hpvCRP4jrm9RQmd8RZ5KiK2105MJSsrDoj/m2xmFioxn
EV2V0ZQTfAjyW4dow045ZC1dVRFZHWcI/MFIjFW0+rYLeh7dQUrzQtA1OGD0XAXFBs0+zlahhdjI
s2k4sjWeibC7PbwFWdbsaOiYfyTBUO/ojwJkkcEfOFMwIW+7BGeaUD72tJS84DRaTOQgi3bQJfFt
dUVtPPamSaArrAZOzK7Tr0q202sz6flqSq+lL/wTBRgOHQHzdiD0Rm/Qk6m4nKqWIKQTZdbbJ3vH
reCpuONovtE0SF6Phh2HgqkFUQWkZJsBIzxRoThfRBEEJ390p20oJ3HEIk4yz5kGuExV5MPepViR
O13dO/PF9EnfQ0cuiSoSaNCPmGESiVk/Ha5QLvI1/XLuHev0mvLOGR8PCqm7z0xnPmIa8/cjDZfL
O7oNUm3jafXSG2vObPYGWfXAKoF9fQghY24/V+INmyV0UvvrVE9hzrOhe3AGBzZbkRlnAA13ii4J
lgHE3hHrP8JOBixMUBAV5IUSS/QVb6PYlLRlcaBLerELQzFu8b3Y+zgGU4DkI8+wpgQ0ss4MtpwQ
U7gIXrWW6XRnE33DW+9X70FtvBMxvdXsT3a2Hqvl3NYdwzSwV8GcPY70Ca9FaCQUOHV7PogB+dYl
s8RGCuxC+GLUQFZlDklllfVdvAlHHFeFQ77dDLHV1R7RmTJAOF/BQHc5Vdm+yx0bIkUbX7d1mqzx
dtAimpWABBsHT/eMX+lrogbvUGgLstSk9LDV4dw8tGBYZxYvZge7yU7p+fTbu7ou2hfaKOsVT/UK
KnUL+wFz/ENgQWXCb4F+o4ZpPtmkDfZumaqDkbJJ2DRJ52K2EPNdnvjioU2yYgtwJgA3oWmt89HA
tjpAyo5Fmu4RE/Pd0BWM5GaZnei8YIdjye4tEnN1tvAMEiMuvUhsxiZxRogEShfFua/fON5br9qv
w2srUjQ8UvfVXIYuZ4/DQnG8i2fsI3Ii1Jwbab+TIfEKu6pYRBUA33F2Cv6KG7jfb27qdtjU03m6
dS2ZX2qPjkLCM+LVF5yvkFpT+2YKI/lKVUZwKqDjP8dTYMZLK5bzZC5PSN+qiHYgBh50XatzmoXu
dVr18plWB++AljueSi8ZzqMxFe+S1S3QJos/bqNkfDcEbfW96gNyYr7lUrGeNyDdaeQ4WYXtXglJ
etsHT8sycqhdZt3eVdvJkO4Xpw5ok4w9i9g0PPWbxpg+iiEIX+wmqGHIzOE6Scp5BxssX+cDxiLO
eDOPwrQCEKIMPW58xOZznpf5IW8x5rcUKfPn5Wl7mpgqoBY682q0wk3CknPTZ9WjUYJBoO+UZkeg
AQg34QanOkOx1T4LJ3c2hU+MeAViuaNKgZPxvon86hEvUHMl59I+4h3iKLWlBjROcCMVbaiMg9OP
BvEjbMnGxyRLBS1ceEcWTOETYnm9Yu4M90wx48o2svgL4VuJgB6UuD5E/k1bTvMl74rupVWtDvat
4cFEyOIuK/ZD48Xeqig40riGrC/Yqcd6/RmJxXEMhl2JMT8NtvrAqwMyAnnnSkdhfXY42b7Xremv
pzgA5WoUN3Mz4LjqaZ7cSwhX7Cnz5qoYWmx9oNLlDdCY5Abd31/lbpn32zD0iEZhdFr3Irfv+f5/
l7WJB5BnWrRSAdk6J5bzKWp6dVeYiAxuUqZPWvQODy7Eb3IC8aVvnebNMdqvbt6PX4FwPcwKfNgu
IOa7MUj4otHP3Nlbw0F+VuUDujmxJXBk4t4z8SSvcVXuKBQ2d/Ow9MdyxdM40Lh7HDrBlV34ZHoL
odgdVBGzaW4nbySee7Z3JpK6Y1DzkujgkVGH5wlAvK9xFZisBqNnV7vj2WwtG9Mvy+hOd/LBzdzv
bCfxSTVyAqIcD7uhgLXE5zbl1xF1y/tBBHxiTRjuqbnRAn2FD8WJg+dgSN3HjLZOGB4ZX1gRURJQ
c6bCihTtPNZ4ZFjsO2aQJ27Ixa1uZx+RGiyFHKW/bcs6/tZExcz6cQwPRufkN76O4cZ4BlOMzWrj
QDNRt06Gsb6v6WbhhGtcqqqSRxlO1SXODP8u6EzSn+SIbqx0cH5YCTbvJh+Jm6gsOcV1qm5rT6dX
pVd4D24LSQtw3hwb6jXHlBWnRb+vuN1uh5bExiy1eYljRepkBGLZyKIhSuqUD5I77kotoZYIc+de
lIpl0RyvdGD6Jydppr0cxdeUTfEhT1KeWBwET9xIjUPlRMMVRzk8sC6MICImBeffpv6hZD5km1K2
bw6sydee8Bz5vASw4Vtj5rl5tloVn0Pq4jaoJSMXW28/KtvQE8tS24vYaIvEXjd11+mVI5rW23W1
nhnNUgHNZRLlY11F9arypmifZgs8FgnrkSTVB7lJzFwzRxXROeJk0qkdeEwNXmlXWPs8hqQOgM1s
QWuosgj7XG8dDDhIJ77/3ktQ+U9kVyH2xE1y4FRYbpA73ns7AxzCngyqDs/XaRwPSvvfAkYQIrBX
GFsvnKF8lDNkIkOF1rsblePZbTxn63cOQkpRi9uECNEQGfGP1He8O8807Euvox+ddo2nhK/eF9sO
8BB6fdOBYxAa+0pI3oya52ZPx6+i6KerN75MKNGDgfkPXNx/VUHhxQeeH7lhZC1BnL/KuT61LvVg
hOIwYlFcDQZiXNY2XJPdnnm8+gew6b8ou0SuTQysMGMxOfm/MpUD7WlJ8Yc4TE0CEwQsJ9Y24kNl
0pb/gDr+dy8F3TyIQs/2wLj/kv4we79FfrR4Y2mYPOrc5ZGRD9a1KSku/nsx+Veicci7smwo8fjL
l8zJL5+hVbBoLx1eqha1uipKWRx8kXPk5OJddYmu9s3AxfX3L/rv3t8Sa3HQ4bwlyP7XP5yXxZZN
IXh/mAo+RRv02crHgwDEjP/5+5f6lRq9vD++0KwwAuj0rv/LR1lw85/b1qB+e0qdxQfNVs3owvxY
2CiaJfLHHX5kFMRyTq9VqfU/vP6vnOHP13cc9jc+HjT7V+r3lLhtSs95fwgrAwG+5g363fjl79/k
8ib+ug4gDWVzYS4YdZO1wF8/T23xuJCRLQ5SIt0GY8opIgmc+Ka0zfkwT7ZeDYpS7kZwSP77l/53
1w9Be8+mgxO0+bIF+3mlEnmuthLbEYtIMm1ZphLMzxchODDMsqOamBPYlMp4+/cvu1wh//KO6ZX0
CaliOrQWPMJPmxynj/wmyHjZoMvLk1UNX3wAR4fE56qNAq7fv3+5f3fB0ksBypksWGg5v3zACQlc
C/wUL9dL7xEf0p7hn26jODD/4S7zLwzn5YJxIpoGmMC50Zi/fqB4n37/W/qzooH889qcYvVdS65N
oy8t8Ly+uffD2fyWYk07yP9h7zyW5EbSbP0q12aPMgDuUNdm7iIQMiM1U5DcwJJkElorB57+fmBX
9ZDBmMypNpvdLLqtWCI9oVz8/znfGSnFv325515aEBW2Y0tB5MFvH40juhn0bEPzPZR3FvFTV1js
63dGOXdTeYRL+wpH3W9hDhIEci9zpp4fs8CQLIHc3qSQWiXVO8/v3AVJODWuhFJBi3H5VX56XVLV
F8NEZtp+HGti0Mbys+2Wn//+Tft5jJNJLbY6E/cz7wjMzqvZbnbSzf/h9vyq/m/4Wp7pX559OXj/
DB4Orwepzr9eh4eKfWzMrtlX7F2vwl43L8yyoFE2jPFHjGG8kjjjb8KGNguRQTqqMWKe3r7O3z89
9B2gGIAx6PgTT3uP0qqg1ZVejaSmyZARdLY/Gml9mZEdf8CpUbyzGP7+7BY9iUt+rWkR/XH67dUc
q1ysTvU+LxQbFHu6I4vPeWcr8fu7CDDGtbBbEsYLl/HkA/dCo5ubNKv3MenYhHOVsQ/C9tJJ6GW8
ffvOjLRgYyyHXCkw2s7Ja+K1cYxuxy2J4kX/T2/hiOLuoWqSp7fHOfOYyNg2dYNnxcwll4n7p1fe
rvKUfHan3M+xvmmyF83N/CQtFr7XOxHGvweWukuc938OdbLGUqOyF1AwZOrBo3BfyBCVstORxoCL
YFMPxfw4WezHLPof2Esl1X29AYGEClfbdLPZbRK6vzuzpYyWN4ICeC7hi1luUl10QsE1HaP5Ksg4
B8q6wB+38O84V3WbzOySDjlOpq7HsqeCPfV25lNmA28Cr+OdC/0Rlv7rqsMKTl9P5wPAtXS62GXZ
rAkPGRbE96h79vIC+9Xg3k+2Hb/kc+9c9FlG/zQDfEW0ytZJJ2omyj7YYKhji86ssfhrzP4xDzgY
dTaGozK/r0ZE2QGFpbxM600LkxQ1p3AwCCJyhCBVggQbTOcCi2PvK1nKPb3tcd11rukzTrKmhOdc
pjgzecBkfinm67UHP2B2QrWWrKsed8tcDGJzq39xAuhYf/tdM4mPQcHBmsWW/+RdC/KhZvcxcV8S
rb0csFsfeOpqHyYNTFYViHH/9oC/b3iEIBFDWgCjCYw63fCAwB2GscrLved2hEzGZb6pySK7tEXV
7QI895cRpdcHwkLD49sjn/l82c3hDSdkgWiD08+3CadBi3q7AFY/TR8HezTgIVTGA7koyevbQ525
SAQezEbUOvjf6daRvijnzakvAFk0dEXgBzeUa1HzQjZuDnabxq7f0mCfVqNJ0f7twc9cJ/sqYdML
52SAzuTX6cNJQzSDmFr37ZLbXo/FQ7hEi7jJ1Lyznvw+EhArvifyIjheYdL6dSRqQG1YGkm2h3D9
PE3FuDZd1fMVCfG3X1O2GwimEEZx+tBP40kqQnv7cOgzdAU9EmSbwqtIblAn2nit7G9/9wZKXXBh
+E8I/LFOly1wEVWBppfLsnKx13CXlPQQ6em02aLmf3uw3yd7BmNrw9bAoqF9unxhPzQiu8+5Mk0+
REJ7hob+LVHiIRztd/Ygy7f86xzIUBxLbS6NOd86WSlzHKtToSHEgIKP9a0gbdDKVk42zNgvgEcv
Fti3L+78iB5bUUSrfHSny4usHJf8i3RfG8NFCu2knMDxNGkNXBIDdtSbl28PeO6NZONNhAm7DkY8
eSMtwr0Ie3DSvdb3F1M24M1Ob2Jbf2eY3zc2OJMISCFHz2H3cVpQGFxdxTE/ej9o5pI/Qk5mpVgR
376Y32cRRoFJR+K3qdu/ZcIozVRFkhjpvhFUtKj0gDDsvzuFfZfUHQ11d/bFVL4zS5on/AoEaozK
xAFOFWzCb/E6gGAAzkYUEzyL2JQRMhtrXZVCNfXo0mOQbVfthDp4BZ8dTBxJ1BVtL93ZdaoODxl9
5O3ItmierPoe7iNhNlXF5mDZFkDbso7I4uxHzyRTCAC99c5vf/bBkDPFG2fgnTh9MEgSIhgTfLpU
pwt4P15yoSnqnG8/mLNvGbpKSkqeSaLd6Ycka5aRsMz20KgI5CyHvZ4aD67TvbdrOfPBWp7N3pZ5
yOYM++v8ajkZuKG6YCJSFVQgLYgOytbV9u2rOTcD2WwB4CFyKOfe/TrKTEqeQrGfIh4CoDw4i+nE
6kG4ttmXISHk8+3hzt08LomQKWeJ5Ds9oRK1YhMizCc6pcG35d41sX2XN8Hz28Oc+3hcvna8g9Rv
zNMVQ7VpYcwlHw+OU/c2nQxabIEFOgzIUhNa7tcRHtaBamH7zlJ1bs5DESvZV3tnDj2UTvVIyCHd
w4e46QoNYC9klOSpSuYPTNfvjHbuhefYY/KyL2TK07tJ9g4SUvBSWJuqdIf1zMGhSwjA2zfTOPeO
cBMdk+VIIHM+mVe93lS9RckdDt+oP8U48vHuIKILEjFk9Oac8TEx3BJnWzfc1FORXluZI3aRi6Zz
hplOYzmp1kaNdQM+GnqMvk/eO90aZ++8wwmbL1PA+Dn5XJqg1a0xz1ltlKRN0NUvRueVuN7d9hA7
7nOvqE44VUQToxDxUzoO7QEbxOcIRcdsL7D/MZcHqkjeyp6ANHgR1/H2jTxzH+lpswV1HAEm7HRB
zBx+h1ix3R6L+Vs1G91Wx69V4mj3gCW+PdaZ22H80BjDZ6RAfLqNMQk70iXhG/s5ML7pFBzWuaW/
tBP2JMcrYMFZdvfODuPMR4f7F38wo+lc5MlrMjTZpEDOcXmJ9TGKQ8KfUO3Qx2jmlSAM4LFuxsWE
Xwz7v3+tGJO9pSLFBvF0ppSah9zQbbEEog8FKd9Qlc7uqMaHBCmET5OLNePtEc89SbZslAHwU3tM
Zb/OmnwrZA7IutxreohzzxhQJRSiuxvJ2NnnAHfeGe/MtMkFsocCKUW99scX+lNRIA8aGcUlt1YN
IZ0LzGZrvS7rtUAR+68M5cGxcm02jO7pIlo5Mu7ygiOa4ZXFrZXVGLyczj7GvWG8M32de0cFH9Ti
Q1gq/Scr6YAkDjdWzVkl7x8IkXq1rPoha3l+cVjfuWB9/v7qwwShmyYeeNonpx+goei1wUAs9thp
0Pg5433TN+uKOsA7A52ZmCmp6xZgYrYhprc8z5+eVzUDh9cDjoBZaD2HSu2ASz28/Qpagp9xsqH/
ZYyTzw2bUZpIyRgI+o0VJujqosUMdm/2NvTbDJtsHOqQuMemWrd2Ej6WY0OsukWvticxnOJfjxoS
kIVfSjyOeIeNzQjrfx+LrrmYpYzuTA/0UjEBBA8qvdjBfqQtnbqTjww2wKHt0qTQlbq1jCU8jxB1
4372csRWhQEgpsxbaENDHXgcoFR4Q044u8NyySJJYYpEyol2GAqnQ2Yh0RxElF8NWjPscXM+xGXa
+txhiFbUippVhFBwjzgxX5XjXG2CPrIQC6fjZSlFTKhe0m/fvr3n3k1WcVhIdA6XUOxfnyBJW3U3
2bybyIRfatW94Hq7keA0RV4utObyX/js2HOz2aN8T0PoZDwrmopahFOx7+poqTldj2Z6GLvinc3r
7221JWDbFBT+qBHY3skwUqURjDWv2CMiv6uquEEz6ELweaQJfYUgBVe++TlsineOTOL8uFRpuaMc
rk83ZF5F6mIF9nqfQ+/6GClMhtidtTuMLnq2QTPDGae2cuJv0qFeZwUiQTKUmMhrczhYqPytZNQO
Qu8xpXay8AOEobxw1Y5+Jx1sL/liwQ1ejQopIAlo4drD10jtxZnXoRF8MFNiY9zZqleA9iWs2Bka
fMLvQ9JQ9Yrnw7hN3AxzooL4jqOLv5/Plh+1XbJxIDk91QJk99tv2Lk53cZZDGeDMoMwllv20xwR
662VF+lQ7MmrnOguraZR36VGN7zzZp2bi34a53RjNFRDnpWgh/euBR+ioN7g51G0eftizi2INshg
+gr02wCp/3oxem1WcCuaYk/TCdDmQsjXzecyjdDUt9M7prOzg1Gv5Mzi4W473fbaDZNRkfGtaJGd
cxKdd4TLbVGAoqXu4ndu37mJwKbsz2qBZe+3zW82TcJOUFHtm6S5I38TkmkwPZdZ89rFaBYi+507
aZx7L5aeNwdYJATwA3+9lXNbZdxf9mmJgpgWz6Zx4c7NeDCpxa8B+kZ7wOsLwsgT97EeRPspxNQA
jLC4cheSkwf64dHBEoQ9IwhJSHz7SZ/99ZgQKSNRv6V9/euvN6qg1cAI5Puxrl6FFz5F5vAhE+hI
/oVxHJeTIsffxTL36zjtoE1RhR5vz0m0oprTvRSTNq7h3byzkJ7bti5J6pRYlv9zTr5DgdnZCtBe
wp/cG1GLxHUs7prSukhc4yYr64c8894pVJx7gX8a8nTDmswyQ6MHegPIyy7sy1cPAFUY2BdNObxz
5hDn3l9OpEtqukNH+PTz70ZXVrNycqYZc/rcRdX3MfZsn+Q116d8G/pLHI0PKrvYxPXiNdCMRZnZ
IPojSe8ZJz684Bq+Q2/iWMDVhs8o6hoozx5p80WW+XnQulvljO6TazFrQitrEUxprVrP6VLaLM3v
+mhiZ4Ewpir9c1L210hxKszm5WvsDuMqn0S86fPJ/FAhumaxN6133qZzd8FbnLqUOHhvTxuwWVa1
LZQtdn7VfJi7GWq2Lp/hrx2pmT538TS+M+C5R7w4sxDKOBRbT297lRjhVLMZ2sc1ETdD1TfV9kcY
jgjJcgOLgSb97Q/mh3biZEOIYgbjusnnwjHz5AQcahMQWTfL93Y+e3409vYHGRngb+AsHqMyy56I
3yT2RqKc/GEXcCOSf/J+JgsRSd9Ogx8RvXMbztx3NhuLBdrDGPjbkdezJzfvTJHtSSqWm6iZ4KBD
Wt1PSdk+Jw3hwegiv7xzI84UMVElUPVZZm3nt7NvqKy5Cga+6HYOkLKKUG4RpIptGzRw2BxbrHhT
UE5apO6G0AMnejI4L6C/vv2LiDNz5eILR44Bi5hGm/nrHAZYOrTzLs7xLSeC1sjia4gFSUtoqwvr
yJ1xDl2CGhmLFaGYGUVkQ8vpoxJfNdyOYtS30xSQbiTZeIO60D+yLS52EbSrxTGVbhH1WTsk+a8T
Ymym7GEj7STaoBWW60Yrun1k184GuL6zdsOjWabiQyoKdcNniwkNEt78HLm9d5HpziedDMp3Dubn
rp8OGB50Z+nQnxaOKLcloD8F15+l6gOp2GhRbRU/k9cQbd++1+eGQniN1gA3OsvGyapJ06mu82VZ
gl4TrSHJLm4+VaUXXpSFz2+P9eO5nX5pS/VXcHplGTw9/heanfVjHnM4GMh+W3U0jDF7zdLYBYAF
ifTOjKNR6sFtpwB2mKYW3pmdRkyWyKpdVZAe9uMX+l8C3jsEPNIFTCbef6IE1i/dy/95/QF+uH7J
X//j3x67l+hnesOf/8Gf9AZo3eAW9KVH+2Pjurw0fwLwDEP+wSmFkzsVu0W0w8T2FwbP/EP/J9Lh
L/7dQhdfOk+0Q62lJ2D9HW7Dj93yT+8XiwYVOx2dDvt25vPT76asF8Ty5E5XXjFrM8mwI5ly29we
icfIpTikCmuvP4RhdWwt2X4zpineKfJQIC0Vzb4BdXtkQ65uk773NnlsqPtomqxbkG8tngoiVYkF
Q4g/6j0mqpyCVTDea86kipqAoIGp7DEKlJdX+x5K3coOxwHECRZt7cbLJRrnks0wrWs0YqX7HbTN
FPd7vPG6Gg6h0xuwlgIwnMmF57j18KEauMkftKJ0zA0GPJNEymRsyAtw8G/duDDsfJ1hiVDAegB0
3wzRzcp5gkKVy9zvxyy+DvI82tWOOQtoa3aAKtvEqduVYs9FlZDTeu3LGOXxg5vIBo5uHiUkxljX
nQIMPFtxuI3KoH8J4uq1Ng0P90gKLsomQ8jHPMjKSTbqTB7nBXwGjt/hiuKCMjeYw4b6aMIk4EQK
QU9dR2E6aAc1luO0hh8TTh802guzvtbDlFp/ICvLdHZmzKQLOFMvu3pv6Oixl1ADzrbpQpGBb3dV
qbYkSglluWnmw/9OCP/4rN+ZEJamPYvsfz0hXMVLfFjZUU3/xw88fPuPf/vzv/pPJqZ00Yog4PYE
rRydGeYvLKbzB2V7+qIuRW5qNTZj/TUreH9QLBXIw5YTMFx8jhl/Tg5S/LFotK0fEnSCmVEx/g2o
C0Xtk8of6j2HZcfhPMoviGrgZKMnIqIqKILox0LXyqjuMYza2lrBdEYGZyhiqOC+lFBpCUPfEqJh
YA2oOoFjIXMwvM1xsarwel4pMJFeiVEvmZ/VnEn5ZJAOn65HiMKha4aPueodPw5t63mQsrvCJNLd
zmw+gm1cJhTVSwRMV0wOUuLjUl4FzT2iYd0lxREFHjOLgu7QdOKLNspgOuptrdwVc3p3OSSeLB5F
GvTOZYuJVQd5YY8w8mQuFtYFahXi3BU2nlJfeeTyzlOL9CNtp7UgjMuPHNF/os8wRmrVD7l2lYrY
mld1Q51wm/JsP7DNzm1fmEWZstUL4kcjAtoXRvRe/IZkcfsg2XR946BTf7Blbx5ap4t2piKKofam
DSCE2G/1OqYpOpjmLjFj8CkivbVBBSZ7/hVxBd8vyNedEjHOcIqmq0biwoAy/KJSSCSunuTjoWkd
beFciQ1aK0/5g4uFaY6c2oLEp7X3hp5ZV4NnqY0Bg8qAZuzV5bED0v80Q1H+UDlW8NB0k+kemqAT
2jppKys7Zq0EwIirMPk4jE1E+dYkqZnyG/egGlY1NpsL2yvJh6gc7mVPBsPKtNtAX6XTNB7JuA2h
OIdVtHFie76vi1DG+i7Au79PDZsKWcORyOxGduoErJKyOA0RVpU62bpTEOxlmZsfq1lMOXZbbX7w
MieTqy4cnXgvNd3NnujI9MVjuAj89U1fSFNpG5wrXtvuzD6Z9PYQhVaBZDDJrNh4CVvoXTw5bKkW
5cBN3krfrCt5jRl93Cg9wNpJCOMhHmZMZYFNaihx6mlajgms5gVLXRJOh2WqY5vdte5q0fxhwLLM
cZNhyEJx5yJVgHecKotemHkI++bKWkyz80gITFxey3pm+bPwdioQPE5abAs7bR9BXN4p6qnEPPEb
hoDvoMZOnwx9hN3gxME2GKYPOt43aB/U1Wa7Ti7rXNMP2FTTbQf98sJjK74i7q/dtBoVsVyqGD91
Vm5Ht4yPWjbNBx0vNQ8oMx8hEXwuOpcEbgP0N+AMzZe4nLZlgTSTHGWRHNoY4HbZZBfAKcMjStse
MCOJO0017UAZ+K2s+q2cK+6PVq8BqkPXrDUQuZWRAOGPoldrrj86ygCHG5Sw9GuiKDzZpK5P03Bc
g4APLzF8UcWLqbHWNK+7WINfUMbGajCtwJdNYtzy2yfHxJq0hgCvrjrgG+lfIcVOZFMLbg4f2x4H
9jp1KgKrwrnbl3V9KEbrQy2ye9gvlyRF7bymBzJrzg8xFPVSb70LJxzvSfY+FFAC164+sV3g7ofI
Lt1BPrZ1vXMndZXg4lp5Vq+2TZXBoQhmjlCBfLIFFWEcdO3ayLPXTOoNtugRigeOXTLKqJLhowXx
iIOu7iwmwdi9kgvXISEwEfCDZ6yoPMo7iBHFJldN4TseVHU/qji08zxsBK+gFDWonHu3yb5CAIxX
NT6LC5zfSEkb7CpIJ5PryOvI4XM5jvBVGHdhVN8NOCQ1l4uay+JaQe98yZbZLO0DpyJlpNWOVWXK
+9is7YuyIlSMB9ZsK2p9n8AMfASrNABDUd+jLjf2odMieY7rDC/u0pPRAu+in2KxaZnW7zq8w2Q+
294hTZz7wG7uxqHT8dE7LoHA2uj40By6Z+aVfm2SQjmsKtEl12BnB7/u0m6n86C2eln311ZoRfdC
KQ+Eon4/N1oHDgOHdGhCcPL6m0nlWwx08EmSykFN1t6TI8zsEkFT7vVkmwhicC0UQy+RjK9TEbE6
1OhdUwN5ZNI9ZEVqb818Dj6M6XhVaXXjA3tMHh0tebQIvgEdPLwQW/LRDs2D2Vs273FPdE1GlENk
jls6hgvhceeZCcmwSS2vTSOsd6PbfC1wdW6Ip26X8tdDhTiMFzilEJXDej1a9ahfR4a4773qMmuj
JzvFF25mM5xP4MTMtBtb8z5Lb2x9QVBEusyllebeuq3YtXGi7hWPDu7HQBeYadT9nAah8THDILJu
hLPkXchgZTrDlTMNGzZ/F0hTu6011EtIXOKu6gH8pY8MIfLTKXN3mernQ1R2ewoyF0McpLuOzaIf
eggS4kEjNzzN/DnwnJU7SniSJU6MrwAGOiZspHbXEPflXZTD/52dpr7K+hi27TiAnkms6AsqNemP
Zn+p4po1YcweDTnsC2gY3jCzsCaeBw2j+wAo67qOnfzroAqUutPHBAD1ZuB6yDwvU5+SV3wcJnEw
mtzYyihA0ByCZ7lWGPMHmDl1te7nyDhasRVuSUaZVm0fik/EjlXwzQws9loDS2Xjwl/EvyuK21Ab
WngITWT7HetaFdOvmEqC12iLV9uir/pLMywCPzaJgfN6iPeBIDlJG5fleQRcbHsrzbWuR51mjQaD
90YPqwEV9ZTJMKbSkfT3RaK5B494yAs1iEep9OoL7UaIBGRY9ukWrI1YEDUG/Wcpy2nYs86am6Hz
voLvvTUiJ/Y7OXb3rVXcjoWm+XWKkXbCG5tS02gb0WyxapYX4Cef3ZaKropB6GhGtzG4PDKms/oz
06vcj/C5X5LZaDYjlecDSnmgrOUQ7ezMhpsBaMDPQYeirBk+gYBsN0Q5a1cYeNOnyusIVxxa97uN
JGfdW5UJ2V9kL6XrTB+cUQOA2bufRGpVpLrkzpMDfAEcta0DMIqShyIsdFJJljwChzqTEKpcE4PG
R8QDS1ZCiRQUbMyE7PHrhYS7bvLkW9WkXyZdc+49rxieRTtgtO9J09BTaz1RSYYpR5Sp78bIFPy5
auSq0pvs2M5zuecIKtkjFOGVYWZ7YhdTX0NSv+FkSvhgDtWG6Tbq73Auu8S32vWzNnt7jHHqYWip
3IHrgWTjzWl8WXTdN8JGvjI7Z9vas7011K/+MU6Mo10ID7RoM62tUYs3QWWzQFDnXlN8BF+NDa7w
tTIxrwtBvxglYn2ZGC0MiK6dLnM5evuxNNTaieqvWYjYF2RXbNxWnFw/MEG2aiN6ATTJ7sYog3Ud
tluZy5TFq9WKTzUYxmMI2G2bsRd80sdGTH7pZi7GLzkJ4EnC+FJklv0FkAIIn3nhDgURPHUjY8PQ
c89NhJaQlVy2x/lw4fSzBhRUXxfCvAk4qBAYRKwUTMDIy9Y5Ow8/Ih08jKi9G/kYHZseaH2aD+EH
+BFdY1yx0fLzYnhqvPlgm+O3MrDtXWtAmZAe0JKuUhtYafYhKAAvzMryiJXUdzy5CyuR0ErioVpn
ZUnwnuw/D92SVImEHfRGICAclMGqWUJAtbTcR7KoVlNQETruGtledOiIoyYZLgrYhkEjrpMoEY+x
xFiVVTYhilFeHpMuIpPT8T5Mc7TNBlz7FDzlTje+wEpl00QaBd6S4NEIG8DxtbkONCnWdlQhZbCa
lYvp7KKxp2Lj1DQYCt69vFHtivKg4ZOEUfmxHNYuTDumlNhaYZUDY1xjZp7T6PPoYThgk78FYKgB
cKkeVVmUG3Tu1cqK8yMOlGmNoC3H3M/2MOs0cCOhU7EuZiUhQ/LeQyq2s0PxNSv6x7KarBvNhv6W
c1YxYRNv1VhIv6ngfEto86KymiutgcdI9pj5hJ0N736W54+K9CoI9wnL3YQXMDEgeYgSuw+cqnRl
JiWkBXCJeV2pLVEbnh+TXfgtJZYTihoUpZg3nfD01aSji7CVGzw6RnZZE6V63Uiv8/u6+M4GuF2l
UbsxkrkkmhggtZLDjSIxmX5Enz82MsFAL/twW8vC20iauGy8XdyfWpJdpSETzDSmJFLBKL+23eCL
3ja017HH7KIxVXfA6LWt19qGTxGFnY9ReTd6lVwXauqvTR0wcwlrZG4bYnOlPl2biXehoXZFdFcK
3xmGgYhpZ7wkCOJbyZkjM7RPpju/hBWMeqPtLznqkkqapNsxmw+UrYbNrGm7LPoOZhpZp93ql0ab
VPs6bW7x3xwLRViJB0XN7wkS3VYVR9zBbMROdMPOLC1jJZLkiFmURTTRL/SUnFInoicQzy/K6b8G
ffilJK147Zbiru+unDJ4hJsNz0oV4WdNMxFfy+wAy5goFeFcEjv50SVqpfG8cpeyQK4gZFXEa1I5
0wrduJSyuktQ1vham+h+18MnAnwY6tdpUI5s0bTbHgOiu0pzNbMsJAGXy2pQr3StirZIA9pDwxv8
eWogaqfwp0UwEjUjTEJmR5khGIis/FNWJihT4tjIUV+atH1VKahqtWXjrM2oKcAGLAkTmqpR5Nnp
Lom1kIABs9Ejv0y76pNJZpuvxsHioFPVj2PvZgcIK8OBnXV68KA87aRXyG01zeGRyqG9xXn+MDUo
qegb3nhun9wWsWZ8t+K2P85RbF9UApO/mU3pRV8G0xb2YPMgi4m+YWO+cI5PrlKCz/wg1G/mOQT0
35bhpVCO8HtKrFfoSOSmnpFPiVLRuIJEsiWmQNt21BXXTUxusCjIWSuEXIeUG1c5bA3oQd1CaZg0
EmuwVEqU83aVgPKOsuDGNjqbbsT0xc17bwWE/MUJM+4YG1vghjTd8dAfkCMhehuHayMne7VsI4f1
2Pvs6TpUWBpO6yQHi65VVsFWqJnJVuPHE5kGhJKDFvQNXtd83NL9QEcCxKlUKqH8qGcH9o4HJyc6
KMvyYbt0MzbM6JBkcqvYZGm8S1AZcaBy7/tEkzuOw1RdhEo+DakHFySQenrFcs1KNHJiuJ5a70iz
lZQzpGBrE7Ql1K7c1waOIKVh1keHDCnKt1m8b1MwOk0DHgv8nn7s0rq7aEvxvZ77KwT9EPs4X5hz
fG0wu28gX+a3ScNjLBeyi5eaGyPLRh/6ubGyy7hbp7WrHUeZ3MYmTEBSA69C23kqXa/dsceukScs
RHqltoWhkzdJzSPrLM4zCJ22fRrzo9zeXMVx9zqX1Z1ddldTBXSsWVJTQrGh0rBwmARRmFoOkLyL
uLyMko1ofT1SzMqWHuxpamKtSiuLjct0MfKl+v3SXdX7jjkSVRr2g+HL4CRfYsdC21vfqq5Uh7id
SBGp6yNT9BOdwmIL+3LDcYs32cAC3w3tCAEo1q8xHJk7dwkR92YWXtnBB6yM+ynRDmRCbubBTv26
NgqPw85cPNdSo3QyjqO7hTr6wNx5b0IS5YqGbkMAHKcvd/TDhiNhRzDYPJPBRlVgbQQxJH/aCoBq
ii9FV3p3SUg0JTtaLFx1tLaVmB9dQ95iuOhoohvmWrT6FguFAz+xIcKPzbK2tjMyPzjkJA+kJr66
Rn3dzuYxde0XwnzApb50Rg57y/3eDDgcdTeeNujkQYjm3rpOCt9IqmQ918N3MFupn2np56jWok0t
l6C7SvNTE4BTNrvUS2YQuuuioB4QGcQ+MWvR109um4gJ2m/7xiaQnq7KTd4P5gVpYXa1UiG+kXHg
YD7UU8O/xEpeDSlB5npVbwoiE5t11DmrsbaPVW4cG51ovkTRAFBp1m+p5ITYlHrIRrPh1KzQU91f
ov7Bsd2ambeiDdsc4qwObl1mtY50KqOxQHiC/yOJj11596BJO2+3udtqBMVr6dj4wogot9mcEyam
D7OPtwmBkbW5KrhHFiF5De6ISb/s6Tl+aVOgud0lwcktVYvV/0gTb/daLr2t9t+X7uBXNhfMc1H3
/379Y/uPP+NOX1piv/xh86M9dte/NtP9awtd769a9PJv/nf/4Z/F83eq8RjbFj/Jf12NpwgYxkX8
SzH+z//oz2K8Y/1hUoelm2/hTTL5BP5ZjHeJ7kXngNGCcq5LXZ2K+5/FeOFBWMessLTkFsenjqbn
r06d/Qc/DY04UkQkZISE/p1iPP4CWvg/teo4rnmOQM+P+A0HH527X1v87mAjy55CY++6U5EhkEH+
1pC5Rcl3qi/jUWzIt4bOh/iOhKMwetT7Cl6CLkp2wmF/LUqOfF4zCM6fgRFsGgfDSoSkiwJBsYQM
TaRAoi441EH3EAwkPRFjXb/ooqJ/xRrYhI+ErRRPZkf3b0E3Z2x2tOabxc7+WEahdwk9y3opdFJ3
feB81ouoyF2l1Ci9p84utVfeafWYijJXr54DgyG5gLY2Xkels2moc+HXTo56ArNoZw9B8TAKGXbE
zGvsMvuODiC7ixIbHHyBbkX++LCp3CRkOWHD1+ZxLdfIUdW10ahsPdZ06Wy4usOx7QaX2wKfc2+o
MSSn2Oh9IrSWPqMpkNi6+Du3Rq1Dl2nTLzKfi2M4xuzQ3VmurUamH5ukLTaWEci15tiWn2FXfmI3
Pd3nbPLCg2z7eFdWeUXaBejgnQoieaBDqX3q2ixec6hTj5HeRqTlkTvIqWyonaeqjYfOd2ylEZTT
zGTIqiQgRyXwWESxu8nOvGGTOddbDaflQ1O78qWnpzmvQMBVn2Qo3Usbo8KDGsVyl1MUVlCFPePB
Sy3y/SZ2WQ9h3JF9nLEWVqtOZDo+8bIzrluULOSCdW1FGaIqsnzjWgNrghuR0+NrTV2wB8bFfoTf
QNrnj7+Ebc1z5bjb2Ku6L/j3pihf1hExpc5lVSj2deRa5b7V5cFTIt009q3edi+7QS7ZU1E4G+yd
LO/JRRzS+0UXeE8Iw6HBNO6Ag91rpPGACYLLYConL8Up+3mnOqziguDql0pBod6BBiDSniPYfPQK
knRXGGZpQYcGbWr0RlwQbjp+Ts1pg73HnEUXYFn4BUajVuHGCRPubj4E1ScCconyhFxJkCb5PyJZ
u4rWwtoFw2teB0NGak4LBjU8dNUQzwT4Jt23JCHDidhF/iw5SsULx7nJdlmSdPVyHhwom9qazj+A
3cCPpw7GX7tzR7LZbIIQ8ptR8Xfm2hHsMfABKRXxWOaWfbHNAuBLDR8j1UxTv+XgbV/+GJG6e6q2
g2aLw5gZvJv1YHJ/kzFccnrSzl2KhkRrydEc5l3TQDrUSZB2fRkq1hy9qT7Ri57p1liq2YdxYsk7
4tC8TSpqksJjETftJrB7IfzaRN+/CkXGZU256/5/9s5kyW1jbdO30tF7KJCYsegNwZnFYs2DNgip
JCXmOZEArr4f2sd/y3IfO87+LBzhqUQWCSC/7x1vEmqSX+EFZuPlt3eJelnJfTGDMHCmubxZt/G4
ygzLFrdhB8RK0WhP6XXvab5nsIIWUF8D523r4vqVWub188Enbva3wxxeS2P7+jR3IPK34ZwyWAeh
7L2r3Dbd0ZnFBRGWZJX6mgQ6ACBKDQjmF/M2bZvix7K4XJGZZ1yvKYCfeiVdIyCUSo1oE0hNnxSA
ej5F1wOVTITQIqh48fSDqUm3HlF2v9tcaWQC1kpA5lDHRRK6A0xLrCURHy79UK5FX8Cqt/oQ7WBF
sOIM13ZtLo1PGW08L3yZXrKG6RUPWTIPgD1d37wPjurjrZ9Z0yPQnr1jMyu39ClQujpK916lQ/+R
XTlTmku5LYqwmB4Dj2HMtzoubKvTSCMlH8CNZzoEO1RlTmrsUrtVHw0a9/vaDSsgTD4ytBXos3zw
vtD/aJvMt0k3rIPrdKsp7bWYyQ9SZs6Bkjc+33lK4pfO93mCqLYeecGSDDnhUt41SktujAHNu9Uy
fazKzmnADa+d4EWARbfjxLivRFM9ICz1iCchyphg3jyBTqoXf2vobv7u+KV9jLsh3WdjIL4Vrr+8
BFJN/paadjgruiO+2zTEPSnXnQ8NJqDNnBVxVKfGc5cZHUpfp19XbQ63XIRBuqMwmMhZihBIda/Y
3EMCfc2gZKiU5vI9pZmKO4Au9lPgah+gNvNnygeW2H6nYrCnuT4mUBKPLaQnIS5nSDkX+E5D5kEn
WV6Uxot/g/HwtvO68juGZcLal6Ajs3Oa2/lYDVNwW2jjQZSYpTdoc0iQzYOxFzdFztP8fnHs5DCa
4Y46r4kgSMJ1+jYnhFjh6c8NFd9VY8fThIRcFtdGPYiKZFypqfgdwn6Ru1Gl9k2TV6b1HJNI+QL4
1z0W2rlLgPAfqB2SKy178RCjF3qEniOpXk1DcGmRje1Tv2g2pkzMN2npiQzd4GmR1D/SDGntaqKj
r2H8VR1yf8CZ7UdsGdz4eg/Zw8jbWHc9+Qorr2wSd1OYiXmj64Ve+LgdzPs+oWpwsmBWC0SU1+qo
DipkRN2Lw9KszHUSJ/pz3ExlgThAudnWLJUibbQtChUZwgHOt9s6CiZzeLKqPHhPCdHrOQpZmVXm
qFUJ+HAYPZurWtvZ54nj/UQxvbodLPOz7oL23PQodFZCT40X+RV9Fj0J+usRX+zjTLT1aZ4ycQ+X
PPwYnan7PIeybr9Mg1mM96nXxfI0dOAKsiDbpmm7N4s8yfskoeuB1jQ26EBMN+Mg7KjoGWl8j+Zt
UkgvXUfoZW9hlaFer/xeDHq6aZc0o0Jjtu6zdBjfg9SL1xJl/l3YhO5lUhoeNa+SEkQF5PnWp6rq
bMLLVmsCQo17J6/dte8oaGbit1ej403HhsTyz6kanIgKxedYNeYxN7sXcp7HTZJxnQLlvAtLHjKd
9TcG0vw3raVdcs+x2oi4F5iEkuQEgi0vdlBT/kgCIf5ZeGCfKpDEFIqnZt1Mzo1OBoffMBCRlaAQ
ZGe11MDhZ9yylliUWSc3lIfWACniNc4c/yoULVedVTtRpYec5bAo1gKommchIckJTQecFGGM9cVp
vVXlcYRvcRCTmwd7Yt8H0vHughCip+7A/VZdNdb8PskQ5Qsp6v5AuXWXu2hE5LNntuJUdUa6FvbU
0NEIyE1dSvmYQliwoTN+bIm2TdeTdU1/bczJWKnBw2gz90lyB31qb3PbnJ/MrhtPc2+br3AuPKA8
WZ95Ao1UqvUUMQxleG8P5og6UiX8o+U0J7tc2gegLRo856rXG1VXKSHCAPVH5WTqHgWsue5i70C5
K23nuZyfzb6IsRuX6iVRyRvqjDjCcxUwUGCcfB4bsG+/n0DM2t4+ErWEHtWUpOSGSbD1lMf3MHSZ
9lakJodLFPjK67akqbvcCeWQR83ktlsnhbk4FUkIWuCXxa7RNHs3Ib/42EzdY5zVPrrcNs42HId6
D6sLalSgOGOlj6a+Kh+QL1SUWGaJs15m2Z/gGh2bLOVZnabOQRVgWZO95Wems19ShB75PG++0Yjr
/QhoStwQeuIue+jl4qPx/XYfdmG8Ka6jVYPljjx0hC6IUcs6KsrM26RG22yyakyjQAXqrK/oQYyh
IppH+naINgciIMT/dumDxn7mfMvPQ0UVwRiVIT2C2ZDacMVu/aDKSXoPBRTDAp0bdqtxyBgLqJz5
mgvLlNuQonJuIJNZMPdEfpEcspKQp5sq7/vNrHL0L1kfxPc9Y8DZolmIJy/6bMJQqb6l1jpjxnLC
d6lE/bDEOmtWpUy2ba7mG6yN7m1bkfBL8HBrrBUZ9kfQ8uE0iXbeBVVKMr079E+JLo+AJqcmWKY1
mpv2UvZ1/4FhmW7Moe2OAtHurpPBC4Oa3vp9R/dp59xnqACLlTvmeb4FdZDFsU8WLbZ0adDnDXTZ
ZFFdVHAipYViRtnwhxMGB6QnoQXt2VRlsbJpkQkqO15uctUZ5cc8Tv0d5RLLBYCoSzeySV31NRia
JxDKiiaTLlVObO2wS9jGgTLfXZvY/kMtiteGhpDkBGnoE9JemV8ovmnOE6UAqxSOWx1yTdozwMuc
w6NmCeSc5bjmK9mmD2GnV11exXd107dbTNir7tpW1OjXJXFqZMhdIP07aTXtHaffATFBafxT1BMq
uT8txqFpEzaH5u2ahuD8xaQlQ61mSzLX+l3nHLTNJuqmifW0zH7/LexEuvsJObj7feX+X+iU7jAy
Df3/+d/urwpwnGC4o8m1s30y9sic+/MmTlPljAIVF3hF8fjNkDC6A/O4X3JjoNHBqtVHUuDWvZVj
oIDxOs+OKaZAiV6e6SYqePJxY2+wfDrdpexGcVtC6lAjjFr0ZUwGugwoS+FZsVQxY1vp9d9Madoh
C70zLI+WZxDz1JLPv0+VYsyEcf9Su6MeHnsRuv12GYRARkBzje18RvkFyRsHEwubjF2bWV+yi+Q8
MZ5K327edTH3366Y4o9gGatHfFZM9EPL0yMi+qB5N9EQTTeS3ci4PjtNFixhxBRr9KrfXu3w/S6Q
dbef+R+7i1M3uCG7RHjTpiep4f23Xbj0WvEPbqMr2vEzGkKsh0vCLopqQtYAZ4BkfvY0Qk1ZMYRM
vXfn677sphm7gRIF69rff9vXP+gvL0RaCWMAYk1yYv/8QpSNonogq3tfJAVfcROUdFdWLd8P9x6B
8hRHsS7VE0vIwin7/p+++tXLQv4taTnX0M/rtf+TdbNB8YvBbqphCxrriSaXYJ226cz8WHT7ejJ4
VW/wWQIMXALN7zjhvw+T/NXegs2BasCr10H4SE1//d1RPRoxHW81zRENfzryB+Wc/by1nqqsZ20m
14pffnRmZITkgmB0h6hh8aukX+wlua9Pv30a/3Uf/AO8Ceph8pD59/DmOe2ZXfoUH/Wf5ca//dwf
cuPgE+r3q24Z5PNfmuI/5MbiEzeTy+7Js+4PaJO//QPKND9hq6INjAc7lwHA4H8CZaJh/vWeYoMC
hcHiatshMVC/PEBRvLZuTprMocwolPEljU6G1QNJLWUTrN0hMTGng6ytLDGwrnLq0nky1laFCb+e
nylGbdtVLXsLYXBOAscqFDNFLXlsTXdd6uRrn1yVdzqhusViZUnVcopTf1ZA/421sUnyPIe+NPe8
SzicOcGsfjsCKH73swAYoSWAc9slNj1SGXkSD+01rbjLYsIVtJ7uFv/aQGUn884fnfhYu1dAx6um
6oa3iR+Z9MTmCymQyzYww3xdKcM+zGrO4LMSB8kA2EmDJPRRxFgJjgEksoACxzL6bZS29LY69CHv
zTGW6aZUHGwwaVQcvidmONM4EqIqSE71YOeBvdJQ9vqutXz8dL6kyeR2oYEj2NYkEckHEnq9rVnk
ZesQ0VCakEU90ry1kXCkHoRz/T8l5Tn+29TlVCqhzsQVYeQIGTzK6Tg3RO/LtdDBYgeRYNIitG5V
ejGYNwUd8mvJVHmhmbve1OZSIIL157ZZIYkL3hb2UwPSR08bXbX+TnkLiSx6WtXm2H24WTve+rDi
fZSb0t4Xni2QGVj1WtM+9NYRVBOExa7sSvMs+qDYBeG26cYgw07qQadBerZO29wRv29xwTS+uRoU
DTEG9d33IzVGz3B1+RuTLrVaRZVENnbxaz21+92opuwh6AfCy8OppV/DCLcJiwUlBaH9nrmowzRR
PevU76pDGlbD0YmJxhKieEiKLL8fp6GqVr5B1mGl250htAe/WVHyPj/Re0dAixGG/Ve3FvFDSQLV
ekIIdMjx521MPZQnn9aITd9gN6EtpIDwB0VpDZHsgOrCD0/myCw7kj3vgPvaL3KEXYTjnE2wsQD+
iwIr44i3np+a2b/vQZrmnW7b5cW2iqfMaKx32hJB/i0n/0gtT7x4ATeVA5q+hbFkoACRQ4c7lYfO
1t9jLLVfFgSSm7ChDGA1JnL4gopxky0pQcWJdlZ5o0+jk7gXYL1ia1NfiQZExpxJ0skPIM7eOa59
CmMsFdwKqsLZqfVwCLO8OFTOHCJiqGn0UjX7qXbrfW6X9kknlEUVYIn7UjYuARGJuFVjk70xeGfv
fKPFbpqUfVJAEXvg5uY2x8v80ciBwo+4k/4x7ezlrnWHEd1Gi8wybcS4ipvAhzQdGJANloetAXR1
JpbbvgeZ98h85ZbYF1NHN3oTpOmxQltzYVfpb8bOTl+nHth+ZZOPcG7yMT0PSd4+0SaqH1kBm6Od
0/tjTGn4ziKVvXSjN5xI/McjOSnYDHPxF2sryqSkCCGMD7ih9Q4vpVybWRhsu3Z0f7hj1+7I/J1f
p8witC6kcChvysPgxmemjGpN4Ii50r+p9Ct5sMLmNBPAj3LThnt31DdVaUaPnLQ2k7iXFW1FNdLF
ftx1aeVvrYSGmWXy2q9N7KqT2ep0Wzgz/qPK0fdZjbImIVZlX3fKvo9nPb+pOl0+3FiM93wg8WWq
G/WK0FhEo6PLNffJsIawyfa6cLJd42Qeoi5V588kehQ7vnbuFuMaZeHnzTfbQFi9BCUCqSk2IaS8
Cbqj7IY7X4yVhQCTrsvMwn8VoBb6sVgJSnHTixWXMloNxpCnZsrHcxKXdw2Y6a1VW/KNrIRit1AW
u53s2RhX5pyaZy/NzXM45OGtgUHgnspaxUFBYuBNzUqzA0u9FK1qipXgRj0qJdmA0bFS16IHePlc
yGNTo5qQgUdlj7Krs2pRo/k2jxpEnSfDc7Oj1Tri0ZuBCyNzMCiaab35I8k0rSo0R7J7qj7L9v3c
t18xROAdyGgvm/JwE7e19TmDxTgUvVvsWjJzngQs0oOkTOPWQnJIzmK7QNTNefvcVypE0eov5xHu
+0tTK5wozPAPRVojWuTu8W8qredvM8LCOcpl69Jt5eqjIctxBwJEps3Q2UeLtottkLbti3bd/m5y
kTjMDoSAjUfsnpMNiiFUNUth5f+Y05zGUG/oQddD+Q2BVbZx0gW54NCQnRMoYLUetEqYA3pG3mcU
Gj1iBEpG9Ar0Y/xCB6EootHSdhF5Cx68ayTiC1lEw6b2m/qARz8FFfGy/AfNSu0Wl3/7Gkj2ko1T
y/KrLWWwq9opPisRB6cxqIxVMS3dIQkDlLe5VUBicb4hGByK24EB+ZIFZX/OBWWQihQugh6N4RwP
BpJ7J0eSW/iIZcZKveKV91ZWg3wVh4KBFai3tbpvZB/cLOzI301aydQqVCnHdchnTCnnYDwlieu9
tynheVOOhhxanxzd60ObYLlliYmMMYP6gl3DviUOg4BfIuPXeVDMgj5XN9j5tOFerwkNjGGFRhuV
gsi3qfaDL7m5kBuS2l/gBOqzISv3MUBvuxLmZN/oIXR4DM4Wpkr8STKuztcv8NhSu7FbBhWNc5Wu
w6y1zgoE6iAteIAuqQiMl5b97AcDbWO+gVK1rd2d4WXoJPF6bgJE5mu0PuQB13ZzQLLd3/uudD6G
pKMLTwy0Tik9ho+Qbkif297amklHUnEMYIQcpnHu8rilTssap5Dy3MrfacLBIm3aN0Hcab52ahsx
a6ECvUKZ4WAFGwEI9D2hkXGgoRu1azy0/h59fRP1RT9HVTz3d81SNGQlNu0+S6BlJyJvIpyTRqQ1
zfO7WHT+K7OA9TTZYTZTG2X7P2jHUO9lHbjbOG/e3LbwN0YGlGdRmcjvZw7MHZrwCItHHgUTQ5Yc
ddMZBw93F3wqqlBQUKNdPtKmA5/t01gfLTWtQV31iagpyaXpoNjIcvcuZjbdCtLJTsrLnQzzTOdn
a5vI3AwvgQOXLlULwt+94LAuL6MmFSaKUcTvOO+q7ejQh4aYc2bRF/7egjm5+MKfOBX89J0BzUPQ
mqHZbed4r5osxiiTh7TXiU7kB7eQIuLKLu40AfMwLs6UuSsfemoDvTiTz5nrB6/rKG9abH3wzLm6
ILLCg1HYXsfFEfooN5cEgWVu7XKTxwr+PoZpTKr4bEDV9eNoFvLZzOvi2bGYAekqWsCf47a9NPkQ
npbcY1qRbnww/QarnMS8ip2r5gRDERsfUjUiRpuknR2zARcZjgGRKkbMsN4jbZH9d7vM/B4kMh9m
ERAY0AY38ejmaziLjt4iDCoeONQZDeh8G7boTMM8hQuR7XRMKr1sSNuXbwsi3szxnqRHn5Ky0tsq
RVNZ2M6xzH3xOfUdCxkXuSD0NtKc5JfeGxyndZhJymVZTew1KgCgYnv5Am2FMsu4Dxr0imEyevh4
RYJSFwF6PVR6ZxJkEOVuAW7aWKe0ECWEh3zma7G3asYjhRBHrW1I4RUlbZfRSe0zjuh30eO7mEYK
mmSeF/h0A6SOZcEHU2qkzuWM28a2m1XtO9URY46NxSDYJsDbR+jdS0JywYvdVQXW66mmUdOruq3w
sbssxgTdnit7vdSwHzXp+D76sBUMBKwWNBS6SnxXtHruwtj1L5OXABt7VX6uuPy+GMTLWFdDXzn0
3r4x4vmIPtekOA9Fwii1E8Fvccz1SXpIiU/ezv2wRE0fu9EMQbFq6kHeVkbByZ5n88U1+eUIrqIW
dyjZE5puQOuIkeynrfX/A639BWzB6IqvDK0LCU9/jUBKYtRRqQrSQwa8zAg3+aivl4CntIti45GO
2PajYZaqOLLNfP33L/4XWI8Xx4hPXHyAcEf82jmEWbXz5qVJD2Kqu48lI5usSYsE23iYP/z9S/0F
vXLZZwL+um6/AUjWn2EdIJzMm/CQH0RjtdWGe4QizWqW9fe/f52/5EeAGBEd6VwTQUyyeX5FcChM
njHb+fKgGmSxCUloB0/hNi+qdLhDOEMF6xgmGH9mp/zS+JC/PFVkciED+LpcYx2oNn//lv76FfuY
iZ1r4N01BunXtCVlDoTBsGUc2qlazmbZzTs7w0mxcuiCFXjbk+5jUiPfM92uvwcd/xc/+if8iCsb
Odm/x4/uvlc0bzOz/SKRI1Pm+oN/SOScT+T4Uc9G0AyJQ/zd/5PImZ/caywq6BBZf1cg6X9wJMf6
xL/yyGBGAELahPuTRC785JPj5nEpCBuMFU3bHxrBfz0skBf+W7iSm/UXXCmg8OGqsjDJJSK69FeJ
XFHaPQiSOe9dv8rnNdxOKjCRaPvWilmuN9j2oHnLMu3KrR68NkQZQRu6E9RULC+ExmYRyD32h7Yf
CnedcHcZq56iAyT3NLQO8UV73nwqZ2GuIecmscI4zZEEp8LCLGZ2DHy1DZ28oP0bn0TiYWUlsbA2
UHALUIFVvxBD2R3nrE1uqWQxN76xLM+xdXUQO4WfbDokqtkmqcv2UeYdrjizDdluxWT6JDzbXhXl
osY/VZPlwRzeADCVilY9LKToAJb0uyGE/NCLkZ4nfubNnetMrcE4nBse/TE7kt+bagXcC9mNscva
1IZ278JAFqeRaeuS1slwHnVv7ESccQKZMZ4U4pYn0spi+CoUVGMESCKjadIKex3uViwmIQ7ZBs/3
WLj2c9DxMQsDL99KsZFet2yGF1SzewsX1sYK+eRpshRHxr3ybjBsbzt4S3kPhlSTJBIQ2RkHHO4j
FYNH17eaKAuWOMp1woYbWmwkXVCeK19IczP7Hg2hwFeoiytYKR48w42qnbfelcMjWeNVQFV4jJvJ
QkkEzaeCfIfDyX6ZityiCtMOdmUjM/zyjPhnp87T9WybGONqnk+uO/YPvkcR8sbzYvdoG9r80Rte
tXFK8eCPd2VYVOteOyz10rxz1BWE6mvLvhUQJO8CpO+5K+3pMvaZG4WltzFojozcMjdWfsJRSkZS
cUQVH9+ETVbdu+bgnHPHek21463zmkNu9tTMcC7jx1m5LTZRl0Q8aunNWsCj51n2AByKloITfx1T
GXqQHu6QzA7oVNc6QnhQr+OlLkEOxzreZ0wLW+WV+Y9Q6w8Rh8a2dkirXRHRJR64yOVVTN8e+kXg
uC9IE4AK0+ucGrC1V7n3NVdbBFp8InUoWZVB6wEn9m9LCWhI+puxTcCcVtjdeZd94kZSSWSlJLUc
izEx3ggUk4eGAfDBhZQ9z44bYlXtEVkbybzpxDRGhA4nt/bYct1w2Wo0dGgTmjmB36mSdJ2ZDs6+
BlfiJhDu9DDrwV2NMmWn3HlOiUL2OYjJnWHfFJrJyxWL46l1phOZBA8aDYPXRLOBi+TRsnJXP7o9
+V7Oym3zRLwIh2sBhU+WnrzO9O85reLkdXKWElsOGgTmt7DmtMI/OfP6Y3qLbdV6DekINam5Fh3+
/9hOuo0jasN9o8ygyg66tuBJinphdZ4yc3GqXVejTngcqXfQj0OeYq9cSWlkNqZlc8ze8xzNSrVe
xrzyF1w3vRURbx4u67G3Jp5sKpXyvRSpvHq4BOMxC2vJ5anr2dxM8yJkshLpxK8f0JIg1wWJMsGm
Le0hl/t5CJx3NA56+PDzEFj3nc8oVBi+1VAfUxImXIClOKdZaaXx9O9lKNOUKwS3A3k4ufLmyGzh
ykgK66yYG0tMv08J/z2p/+mkFjSK/N1Jfa4r8if/pGOHnLv+zL8OaSieT5y0HqSdb5oQvpzf/2J5
OBI/kTF1laqbwmQ7+umQJp/KNPlPkHzo2Zm9/4f8cZxPiOvJHidr3XVJyBT/ySENU/7nQ9p0PTKw
rkHHsPYWKffX2fhnShOjjxXHc3LxmyYUUWGUaPt0YrmR23r5vPeRB1c4d2SSpavUbs7SKoyowJvw
rY+JM4DnKDkRAjNpp0OytJh2AMi8j6WzCPOoUvoznbKZb2psesVrujjtTd0v5rfMllPIk4iqP9RZ
wp/XmK1He0crcf3sD4NvHfo2HMcjztpOnzt2qU0y5KzMM8Yywky8/Nww0EfoqQYecMaNqeYGLXIT
SPws1WKtMZt8HpXVbSwsYAdnnABuZ8I9vyMXwE2C/sTZhgGj9QaOCI+S4yXpGR2lPgBH+XuDjPDD
WJeIUQBzJxrXjZ2VKWtdW+GrriaKDgwk7VEJ3cy7wmr+Orl9E+EYxgY/TzdJKADtr35vxPI6F/GA
eKXIgGN9u3NBfCqGeuCIrme9jDG3rPjm+ZTNRYm71Erdo5Mt/V3f6Mw7aUKzPvhE5lPeh1ncPdFd
sByGzumR3PmdnPLNVRHYODxSm10XNEmxsSZLn+vMKVKnuJrfSPGvtqQVlKOItJMkg72nlwDN9ITO
pxmVf4ImqrAOR6IXAmmlTnKVYXkjLXEij1mUJDeMoHMIDTza4gT1NSj5AsP3m3WDk+N9tC3x0Pfz
dIfP1pi+hZXfZD9CLNc/yDMEm7y1KuKPxaOPgXnrDamPVLnxY/+tQWR4RafD8Uazux89vP98UF0e
k9NYqOyQYkK0KcbL7wkf6zZmSnIHBdT6cp2kV2aaZlyWuDDXM9R3ZMAQHYMsrzcSTep2SalHz+vk
glp7ehg85aRYiwtrnYYgd1HRDvIYBIPvoJHh046sLIj38DnYtwpSNA/EpHZbwLD+S201xYc1tMJm
Fe89TJPtlQYK4gCvMJmOBJ5w0h17G7++YyMmykp86nunUp+TzMFjsNSOizIo44CuOd0I3XbME2Lg
cktqkrEbbYfUHV7uDAnX7MQipvsKl8DVdBtkF0fE/qpsA2Y9CnHz0zXwAs8aROI6yL3qMGrTvU2H
OMPuOxTOjRdky7ECDEMwZAKPquQL75EwH5MEB1XIWy/pgceU492g6+hJ6M7jz0mXhKS4L6jyMtvZ
5C1znxJ+85z1y61b+e799cq+QEeaa9+0SehpxXlB5btK0maIAps27SDFYson0Jg/ajopLrWbyzdU
UMupax3i21Eq73vO/tWcenKXZWO+i9OeAPu26b9ZmrB6vA3ho3QM2E87sG6C3H9ZLPNS2Rn5RyQb
3KD1dcEEWoMe916/um3N6Jnlkybnwrbeqe6GkVHzUrNFF6b9QH6qQojd2z8MP8CHPvBpbPMlGw4K
RR37S0hAFATc2lAzI3E+es5jY+spIUJhrD+cYJZPuOTpMq/zzv2K7TvdVeQa8Wc0xgH2zIrAlgz8
GGNx0CaJEPlENlGQZahUx2za2pUM9pNLTL9uKoy/ysMfOrhScKGrIT2JMFFPoMFY8Ph8nhATonXM
SEuw5ptQJ0bk5nG4N/ykCYCxWv8YINAMkccXwbfJq5K7sAjS/RjX1Tc/NcN1YSJVXjUlfTybuXZM
eB1xiL3sYSi74EBM2MQgObuPwsAuA147WwD9dhzpAdOhmYk1DiIktEgN09usQL0JFWJ/rgtJcm+i
SB7TVL+uJ9Nz391Ah2tbNMtDPRHb4Pidfs0T8oBdO6uvij8q1EZ/+jAmjEKjZQ8/JI5mIL522dRF
0u8mx7LfLJJ/LotIw8s4BcvdTC35VhSEj1k4WE+k75uPoLIEIwL25u22rnu5ocrc/BKQs7t2KFJ8
yByjRuEI3BglmTJWDtDlD2yt5r4aK//dJk3VYC/ssPnwyImSYR69Ff4sva5qnvyBxovvB6N3ttqF
pco1bPBYYT3LFu4v0G5yrMOuuWsFztahNUc+2TCZEb13wyPtCG2GZSNO1j0t3S0WSYz+8YQYVwiQ
0KWbZxU5VvudpZdJniV4ZbtWfSY/J4sMu+1ulqrW94VvbKB4wjO+EjddkTOUxAfbM/Iz8uF2jcE3
+1z0o/WUEZF99puAHCotelgsLwkfnHDC7x3Aq9VTnMKbxI6OxiQ1L93Y5K8lDMurDKruDt9z/NLk
cXpSU4uMHF3Bs+iceUPRT7ab8UFu4nlooQQr3FIOvy30CYD1cKiKZWRC9tWzQ1fDvEqdvlob0DeR
5zr1pkW1fteiVbA3fhDXx4rG4wErtZ5PbjaXeZSiF9sEtWPzOQ76zZkwMLtj4u1IFAJjJyRoOYpU
eB8Wf74R1XGV3skh0dhCzfB1Xtx+bzoLB31QmapY9bJPt1CQ3o2PJucp9sdOrgyMKDmGoiDFRIRY
HGsFmv+G4ozot4nvv8PxPw3HNrKUvxuOb7+PX779eTb+/Uf+mI2vWav02NPMEuCN+zlwEXz0Z8TK
NK9eS57P10Dpa2HCH0oolznZvYJZ4A8kndOP8wtC9XeIFcqrX4ZhDziClwERBf8Cj/8FCEaPP42k
hdtnP+79l1k7Lk9JQcyZuxTmGodd22LCro/A1a1Y1aIlEGchp0cTv71TVt/euLGprDc3WfLb2i+6
5NSSOUSiXdOSPqe4uV7s0Rnfhrzs1oOkai9pZmuKyF4d5aqhHHcNc1CNO6Vn8aDsvn6vxni8LCi9
pygwquu5v3QsoS2M3zYliwadbYZvpMtHcKRmHnZeyFtcNUk25ZGUNU9oY7anO2cGm9kmE6qkPQD1
otZU0ZpfMwUPuCKqIf/WQshdUumOJcKMcrrEMc/XFVAHv3vZlGh3aFfO/UM9dw4jlVAMmnha+K92
Tx7REZvrjATIbeeDNCoynMpynpBU8QZrbDCLQW5VW5b2vUVsxn3oZPJhyfLx0mKfxSRVDGuCXLmp
474esWd1/v4K57QYCetF4hcYkJMFKudJ43TT0Jzt3HoemmbwlwadknlNXI2Fm6pdGVsEdOwgKq6l
vl1qktI6ZWVXmVF+jXK1f4915dFvHJxe1IpDUrZEUGWAolWVb9KgMIrplUYGp7cf2PopCWaHYn13
03icbvMWu0tMdHjahXAzhNVsG2Q9cqVsFGoSkXySxcxHs7HlNBa9BqIbbKZ9RgPwsN40xmQtkXfR
wWz2WsQnqyOlgqrlfrxeOD79OtCMCGamTEPbkQBcjMdhQGD8f9k7s626jXVt38q6AWWol+p0dky6
acCEgE80sAnqe6lU0tXvp+Qk22Av+1/7P13JSOLYgKakqq++5m1wMJ7LbHAQnex7OS3lJp/sqbce
YwoZe3lSKQYZ3cswtbA1Nl6+LEV0+9+At5LjfxXwAsrtnwW8u6R++fNf533xXL28AX5+/ca/+/bW
b4Q326IlTJDRqrL/tAQC6zc0loFO0LGjq090/Vtl1qaLgDY1Rg7A6k3Gcv/EQJcfB75ftxY0XvQ/
iH/YYr+Nfxq/jWg7ARkoNzj+99OgFs2DrkTOhhyT1C2bk/ojEiAD9IVQ4Ihte49TKeV1YVBoZ2Pz
iMuVcW5OYGjqkZlpuST5rund8lbIsrrB4ueBeIgMW1OgH1q7wKUXDb/srKDYusyFD9nMDDWEvdkU
EuUjZd1kauqehVNes+Sv6e+eAYCJdkPnAVybSg+SyxhuZJe+juaYnkqe47YNmopmZE2mYiBRoRCM
2LDnL2th3vhW78Blnp5rBdjRy7v97BLIIEO+9sAHdyWEMm1QcQocdTalWH43cfUqcjAflryLlJfQ
GkdT086vqSRu3Gy+NJGEAn9qbFSSPjNTqHc1OAZvyGmpWl/qwH9s5x5ybYSxOQpgmGi4R0RR/c2E
xuW+7qMFOVKgeYPzmMviOTAXCw+b6c6Ef6OfwEBPfOfmxWvWVMa2p6g8OAV4LKckFIxxkDBMl/ex
M92FlfK3oe3H510hvjAPEGdW4mJBSZNgtOvzBbV/oOg9D8Y0kaxJL+xktMFMqHs/me+mxn1MnPwi
VsVz12bP9eKdgsTRIHa337vc0OSmryiy3bgF72p2BsTXGtTL3PxicaGxKdS8kOsFE4y8EriUBFBH
5HUAt2wTM6tcS1EZEjR6Q3c2NvSzTMrn0ULtyZwXpAvpj271tRqXLwANcjP15s1gT2djgkp4GGtJ
G/OyCWB54x766hR8mWel13muLpkhecewFrCNU+4QCODDEg0Rsl1+QVmPYC6iwegyQJphdOQuVx0Q
MkyoHjq3jejhqvvS9HZqria8kbphh232cyUnsUdn80tYL5fSjuF0Jx3KlW3wmCrzc9g6H8SUWlsf
etCMqtLijd2RE/5+AQMGUXtgoTrHuOQdGWjhbvNB0qcG7+zXc4KmOO8TZWcHeXRWglqGYdPaJUjC
3nyoYuuLcKAJauVRBHWLCyuQ92033ruqeC1NkGZUlHSQSnXvRIAl8hRkWGEzR1t8I9laFrrF63O3
Kv8khPtYt1V2oJV4ajw3OAz6+7hPzBFAC0+O/wiidj4iWrQgR6dOjW00n7KIaVsAaXrXGZG8dXyW
XaHiaDu3qGDOYpDHFkVLkF6ePO9LPzxX0jA+5MlcoNfUlB8qo5lBLXFYlQk6cbZROF8Gq/80y86/
ssK8Yfqgai0O0eUJmjMwyZ0dAO7pOQpqKq+4sQv/LMMb8AEa00OpDGYFi4soLOQrVKqS6ORW+Sd0
9uQ2V8VeJTS/FyfdNcMMC8dVibXrcNVFDQpLyouwRrHCD9pTYSQ3FWj1PZXIQ21A9EWFxtvL0XtW
1YxcaGUjcoeK9R488yYMUCRqFuEfyrREJXWuoxtroGMXY8xLI8X+Uluo5/ZYm0G+Nbe+sq0DtHXe
28wWwFglIj9jKqlsN/zgmsF4puBvb5BmeAwM/zSCijqPZPcKPfvS9fNfGAi/x/OHutksQnIVTQ4I
3ptGAmZwR9KG+uhK5OQckJSacXRKvfYaU1D/FyARTp43jBx9NcGB5sD8cUFRvBMlZyQ0Vv4cVEe0
LutdZSF9CYeQng0B/ZvD9P8BjsKVdJc64GIYNNBO55N806qegkA5GUYbR3vIn0VENNThOKNvsUXA
s6/P+ZV5+Pk1qS3e351DdymgxWQJ/d+314ydCopoD7pwRsVq7/XyHkWyglodNU8DfJK+36KgqdUT
3X5+aeddNcJpvNYhwNAYy1vfkapoY06w/EJtk9mhPVaX4c0c+YkOF5doLuVHU6gvU4++YD7RKM+A
ozEZrzQYEVwsXaa4Wi5HaG8QLL2jEKWxzUa64eGE1CHhO/Rp3KM3ioxbdg1b+FB68k6V8YPpJSXs
YnReyINBTOIO5QHMe4oZSGzdkPDw8zv9wRICgmLa1G8W9BNd+337Yu0iFWVtu9UxsfuDW5s3kHBv
yqVrf/FE9bDlu7fpMu0gtQLThKrm2wuJyQoVf8haFYV7zmD1ZrZSd28CVdhUvsh2fQgHNrbKW7i0
N8FglreJ5rO5S/zaSuKyTlWynASC7vhlbNCvhO54bwj/5HTyLAkJ916Twu2LaWa0ylaPsWfPZ2Vs
N3uVznRazK6/q3L1oDqOfVB07sWQhiUV5ECNVKWvUQpWtsoL3qIK6zPU7V6jetF6DYdlYO6IJ/gx
mb1jklToAyOqgGSMuszBm27tcbmB8eHA9uZni9D41Hn5vA3Q2fnFg/xBhAHHFMJBAjNke+G7F7YE
Ro3kmYOr1gQbgnRCEdkoAVEJmZzjzxeHHkB9y/jTu8BD8I+3FQQCmufbd9bZM4IK4DiPXi7v3D69
KOtfBcyVnvjuGoFv0UzS/wZT8+4aaYK2RWGa1bEWsjn0Kdp91KuAzuwvKVr3ZwPYp9x2j8KwT1Mk
0M6vigtDRX8AOP+Mxmi1wcoDedIic44y4xBPBNGpmctr4B+vyJvQCItSXMkdf9lkHnIeo7n0V0Xq
72XY/B4Ct9j4fYh20ZzO28Ijb7EsZ9gCNmkOdmejJSpa+4yCe0AlKX31KpZgm+bXUuUXuRfP29DP
SFAtBtqe1WwrJvNbaQ53dWWDPHWWX/jYuT/YsbwLgZwFcdiFdfv2pVR2M6h6LqujVVAoSLBz23Sg
jLaNnHtOeAIp6daumMNT6THgj/qOCYRVfkB55yGMcngbDHgOU7RMm8HHxwWaxSO0b2cXgpDVrfcT
DhE+qn4ecup2hvATkaipp3oXZPMDk6QvS29uoK59VA7ZoWi54c5QZ3liPswkYqjhJc0ZANEz0Ux3
seePm6xjfboNga/3JUqhBp2RMirEme0tDwI60/XPF+4PNglnhv4LNBXV27tnNMUtLY0Jn88prHak
OGoTTHwcF7xP1MS/eCOW9W6Qq08LTP7oL9AjoxX2fk+2rjMDCsEWuLORx7IQ8dmFUXYRcVIJi/ez
1CzJBdISOmGEqSwjA4yLazQ3lg0qnf6mrgT6uegD7QXon02KgxcgyBDxO+vKkOGHQqAKhvoB2sBV
7eycpv9SZsudKoBgBfowZpnFTv4MpYMsdUIifgGNPla7TNX2lnQVSe0sxBjBO63l5eIqZ5d6fKHo
mPcZA9/RTPLQROOA2OCQnCskgdYiKKqQq0byglbyON2nA4VkCA5su7SUet4y3XcDU5nZZRbiyHvE
t25aI71gGNMCsBp3qYaf6V8YJb8TSb0gm1EeLBedJb2NeuXRdZnu/VgXEF5usJ+QPSxasiUzyq4V
6tO7oOGrO1AkbYbINoJZ7RW8oC8dlJxp5AEjZXUNnbvEUIhU3C3cR0andxC9cCOpvaOsygtDZhcL
TUTEBdnAw1BcUBTTruJkQTWIhcnu8KfhurC8T0k/VRe55Z0QsdqBq5+3ujCCkIEWV9vVl5AqTsXg
PtodqsW/WLk/2N7kOtBCaa6yosx352QxM2OjGYuRXjB/qXp515uce5IyC1HqbKfzr7XUrgdhIcpK
prfu+SoZDvOEhmab8W3AW3b5gOW8yMUuhNAVgMJHL59GbrUXapyPhdUjnpFCiMT2Kd23VRF/aY1C
XDedSBDP5FwclkRcVcTy7RIwPDaIMdkwP0iHdMvsnGbrm+m4VTFC+EVIZh1TGHIeJk7NC2E0eh5k
jNQkEbSzh7supCQVY3Etx/HO9bROXAE1Pu1ywOnTclkm0z3iIdDXLGPZePX8xe9hinTNcBdQHRzz
1D9JDhGKzPHeQXhPZ/ND8Pf5+t+Rwq86bIhGENf+PTL29Of0rydEaN50175+0/9215gD2CGynP80
0f4C3ATgW0GUu3T2v8JqSPb/7q8xSLAQk2QSitQjTtwE679mDK752/+Hi9N3O2tFgAOq90yPEu19
tWRJv5WmGdfnMoTYSzs69j443dScVo/Qbx7ND+ql7w4groVrCSkaTUX43e92saTNvLShVZ0HzmSd
FjlbJ/CV4mHmCVxBURX7n19P/7w3WZRHa5I5TKDBTMhyvssKO21F1IQm1ystrZBlNkjuYQdlYcaG
eR0RExaUo0LrfvJT+/7nF//OcNQDtQNmFSS0j2TSewWK1jB7VfdwhBcC8gtemj271JLh1Wwt2HVE
i3iIbPNXt/yDR4y6WEgMZ2D0PXx+wCe8m8IA8m5pqZu8SIYX4jxyhCLt1E1szv/xBX3EB0wu5/pa
aOX9hCozDQSW+04cE7QgLgPNJZ61RkkZOsYnh6Pt6eeP1fruuQYeALXQhnzPw/0uNZ57iwlXpORx
rDkFgSxEvY1oN5NvsIwusiTzmFqnsKjc82DOrTtYtdVDhcAPWFc/XyqmxH1wh40VDZZOesAaIRf3
CMcJ9Tjb4S9WgRf84POS/7D3Xd4mm/1dKl/BwImzchgBnYPvujewFI4u+7hAyxMdMiJ7G1vTBaDt
GQGffvCse/bgfGcA+j3StfR9VFBD5xymkPccOz3N0MQvWEt9ZNeX5RJaJ5UmZXIhTRuhTgjm6MVg
MlFiCuIhqckQkATJ6FIUj2d7CQ+Np6yT0QVGtx9hjV2iIaLurIGzI0oFSqFLhyP051A6uCf53aLk
PkTRI7vsQH3e+EQJf4dVci6OmSmNP/AyEtFd29kdSy7KWnQdg3420Iuz8V2x/mSVKvh29AIzBQtQ
SPeW/tZ0VdGTg3XsgXiVNP9tuvcEgo5ZPEQ02asbAx7ujcjbLtwqIDhPY2Yj2dCZzrkvc8Q0lZTN
U1g68sbse5hRosWYYwvFVoC077znsDPVHc5UCLGscp5ohKo7AyL9vTfQzk6X1Hv2qO6q82oW6olO
JvoSgBuBf0FyUnej23GnUKqBlpB4Ig9YpdED6v95txuBXTwjsMcyWyTPDVmz+1Hw0pawFQ9Tu3jP
vuGruzSmq9pCancOKDOgwok2F0DfHvHcu69rNcliBCUSJ53G6zRX/QtqiZrr4nGz9iyxU+8niSqo
0SH+RZc2SsvzvDVa0Ma+DUR5P0DQ+yOhS/wQNsTTHRCiQO3L2WWdyMp3n2u0tJ6SuGHzg2W7EnMn
HhrUuOANr1qPKievXGVAO3Pm9QNUVjcjyMVpJ30tIsrubp4U00qaCHWO3qxktAspGLei8xEMZgN2
SN/r5IoC3ApSP+vzd9XggTwMkYFD2GtH8Z/027YS5mn9miGKUFSfzYy4sSRHg3u9TRB8202xEIdx
1RcCBxju/CGfmmPfZ1F0CY3dbLayn0ZU31UosPABfeMAdnOoYYYCiNBpaP2+8TZhmSP5BUbTBHkR
gTuRhwK8mTbr0Yg4PFXM88kaAqmw+TSq5KLvMRY7m00albsWB+vormkqpJKT2gN7XSVAm6/sRcxP
UGCmFzmj+LmdgJ+lNxNsu4nRrJyTs75iVN7bcBQ3C/xJnIAkaBFULUF/SI/n3N83TpTo1gsi+pWY
DwJ2dKuhqpPTYmkQAvH2UOnbSjkdIzErlHNqpiNw6pEpjRASsY355Hq5v+2DxHrsTbvdNcns0+lV
Fu4fyXA30emONwOEyk+Dm4NITZx+cvBuStWlDAx5hNASl1T8QD03Zr2cwm6MX9qesOmXaXCBuJ1/
asxK6M6xO19Z1VTywpXR1/SaYzBmzTK8CJoU0643xjjdsbgFMhiDqnbClT0w2iCIHpBsHKqdZbi/
I2iPLG7XPldWgLNXAZ7+2E4g2flCrU7cmZIlNefYICYW/7MhLqs7jjnWsh3ROzgiasUprWsNiIgN
gPRBPGjHo0zLmjCF86RUd4vWLdV6KafGtZqnGZV0FBvz6VnVYfyQeT4Bs7ZzVDDMDM/vhY0lZs85
j8w+PUsDxzkPG2EmEN6jascxWt/7XrmHUQmFg9uID5YDnwd+6gLoZ+kb61PZGQY27ok7hudO2S3O
tLWaHmBdZ+kSEt/mz0jue/6+q2jLwoC5mowmvoGTnABTFfdBkrQPxdA9zyjaEf1T6wEJfNgI6EWc
lMiI814DN0LUjf1pNKJx2qK7h/qEmIKPYLXzYJfK6dxzGGvtnKnFTi6xArANdRceRGVXiE7aik4d
NNIyCZtdrXoYrpK6Akcquw1gq7qe3JROVJ2qwHA/F8grjoeGE6v73aPTEX0W4ZR2m7ZtovqwYBOI
Xmycj7Bh+9y4AnEw8uhK9OkXgIOPc4A+ZOpWMJoTx8QickCY18K2aTvbUf9Er5pcpBm88MqZIHTn
luS1tkJ0e8p7l2DhFnF36sJ+BuiShSdDoZ/blViK7IxCK50VGfJtzPSwl/IXFk07slL62Ax3sTL0
UhrjCihDUlsnB5I9hni+TUxfdXglk+Mzf6CA6ydeDd4XYlWThikLxI4eV4qABSrZ6KzKjdJCcX5B
83QXwwPBH0+iYpZI4qD0YswjYX+FsHJoA2VhzZUzDpNy68DCvUGilb3kTW1xFsxaiYvx7tmqB7bM
+K9v1xAYJCNCbQjF6KU/mUVyM0xVyOAYHceraRzNs6Dw0GTuBqN/qRzGUxvL6VgRNsO9Z1o56qZP
kdLDQzItut3cAlvU3hYBGQMgIaZW68eyKlpViPllZBKRYXB8BR2iz23RdUc5j+pmkOS+JXDJvbUU
8I7tydaqkONcuurawukO7eNO1E8TLpjJB9uTfOq0bLjXSaKfvauo94M7F7FliPQN0pU1TklJ3MLu
mkJTBsE2Vq5/MeY9OFmUneaPkVF7T35iEVjnzsiupqZTCDUCqsbdbrTi+ymA1EzcLPwrd3HCnrgY
WB+L2jAvmjExXoeuFWfJOMEq4zOT5aRGIB5sNbEswqLjJG/FYN07XcvxFEOTyw9d4CIBHqtUP1Fs
rRFh9sASbscmxPG07AhVHyP9RjMQxs/LWLLiip7XaFgtVcNgL2Zn7oDTY3WEHnNkPlgG7CSX50Rq
+dF3UmP8KL+yh9KvXKIiDwXTwrwRiybaxO2couGJ2431exaSLcdnSnOTmLWoO7RdvH26Upewi013
w4Ty1KSZTeVKcgo0Ty5fmU/lILepZkPxD+gvzZAqsqW55vW3dzDRkvNcM6kQjk8vkE+PNlLzrFzN
uEL1Fy0pzcLCNh4xX83OqjRPy4Sw5c59tKVHchuHhHQH6MUBv2jGl5rp1WnOV63ZX7HmgVUrJYw0
BLNKsA8bKycjGTRrzEhdsNaaSSZWUtnQMoRjB044YVWvVde+4jL6QWgiGuuaxGCEnCaGxvzglbPc
SZhrfj+XR6XJbOTG0UelCW6ZprrBikQa13WZYEKDQ0+ouuVtcy5rkhwnX3nmrsQ5g051CJeOocr1
mLuI2POoPpiabNcwv33qNAGvlqiLbR1YeRRq7Rny2tXOlzcOvD0yv2pvayof0GhYUyDkUj3vFZlZ
baoAC+HwaGTLnxBSoKK5I1v44NFET+BamiiMkxHIZmtwAvebGZUXIkhiEiE4r4iGA+CzsbWRnnBQ
w7ru84JFWmqDhNTvWJGL1M4xkQKEfDPnU0bjnLT7Fx01XXW8KY0ZXlBweDQWLFoQ78t+ZBAywYnX
YC24Jv1wURBL0Invz8u176ofADxMBuhlUPZjJqHr1W9GpCJKhjGrB0TNKp9gPDJZvG/7DtFx5P+0
3YkuXdZw+PPrflf6c10GsvCRqExdKsW316UkL8B5q+aossJ/HgzchMteoa05BQnxqy6r+c73E63m
tkrl//zq3w9paX7bVMVscD7E+4H3TNu0mCy/PmKrSAGClIJ9H+qoi+oF0f4vMcSmQ1teC/AzlCe4
rx/hvx27X3TsGKLCQPtJx+6PZzQrqnioq297dn992z9AYP83hiSsHk8P+4Cj/IOIo5T/LUCYEHa7
TS/t73ad5sdR2+sWiM/4SbPa/m7Xeb95wIQdcDR24Gp9xf8EEve2Xeci9A/gboUmW4DuvusqLfWi
NUtG/7aURbls0RoebzvqU3+jprb/9M2D+UG/7u0mWi/GrEgDG4TLHPL9UC32lOacD+5tYmCDULko
7syDFA+MTjhoV/nXmNbbs5BZd/w/XBo8oKm7Zz4P9e3+TY3cwiHLcm8XwMNPleiwQZHzRD0QjD4n
e6jYV73ZkZyAXyOy/Pzyb9to+s4D27UJWcgI8uLeX9520rgSsHlvi1J3RUMDveatiWNec5HW+nJK
W1/8/Jr224HZXxdlqdArousMn/LtPVdNheNfI+xbEkn7vqL8ObdLn4obxQyKdp00Iyujo6g1IqtL
ZB1e/IbSpTCoNLYtdmhnaHRk6tgbXRztlwUBWjppyL9GnjStS4nIB7nSgnjQhuoFMWJVYEP6lX7w
b3UW3ob8r7exmhABCrWY/73ruoZT6GDlkNi31miwVkaADarQ/iRhj+IriLn6UulK7+dP723I/euq
TIDptWo06nt1FkxVgkx5nXWb6ZKiMvAGaYMqeTUzSEtry9VzG+vkBQKLnPUg/vn1v9+YAZItTkhD
X3e43+8ViSEttDRlIVykuyF6w8yC7DqWv9Q2fjdZXe8VqQx2VogWDcgRvW+/OVSjORgq0xytWzcV
NLWahPxWphYZRuQ4/QsSVO6zNH3wMaZJuUJ+ymYxMhSmMpRCf/G6f3TjQHSJlhA+ne9WrQ29SbRm
ZOJQ2bJJ3CAq6it7KCmhGHOK/8MmCQh77Ev+Dr5DX1hNZqaGI22ELYdwV80JRfzavlqbmWWnTUxw
b7xs25RVLigOTqUUKoZoaxmgGDAfRbyPZgEqeRj+5KYdXg25pPjRLdAkkTQ1qjljl3mgWacL1G/G
4vDztbKe//+bfa0vMLB5fyZAaUewYt++wKyIozGchXUbRRl94CWgFlvXjRrK5qnrAEYV4UTcg3N1
tZZmcYp+6hb9wvYIioMcIs1dqstlWij9LBoYL2vD8+ef8wdRMCB7Im8DEgik+93HNMiwpR+51q0H
wIaupM5VqOWbJ8ukG0MF+SvVbn2CfpOWgiY3PVY1Zy4Joxlim/b2wZRDbGdmPve3EyX0JVZR3nMk
cA1D3pLCfDShjcB7oAaO0og0DimEBE/GaRYfU7wcERKr5uHFqWnKIqOQnpkGmyB1sMKiK8WEWveE
e04N6G+p7gLIAGMhPXwyKFvO7YAbWmZ8rX7+GL8C475936DITN6zw8pFegbi5tvbWpCIgrKIM07N
d20FxqXdLkP07kMLkHqACEgHd5sFEraN7dHn2KYS38SDSLBi2oADcsztrBoBC9iG4FMOwUEusTEc
E78fLSB/8exsjMjDaMN0FuwgzGQyKHXKeNiZQV0jRxnPugbEO7XfmbbJzoCgCvcUb5Jmk2fULG7Y
VLdoMyaXYV9mV3YZ1ifMjbE3DOuO7io4WOMRT8r8g1XPxRcz761dQR4AynrGPpLPJ5OXmQm1fzHM
SbVLB87vC/znQLK1TgZB0US1BsCsAAeIZCW1dJCELRzMwGgexqqg7+pEQfARvTgUTtssxu+zs2VL
c8qLOwZYPr3rrY+G4GdG8owFqrIfcmgpy2DrLpDbndtU2HgXMIzDo30kpW5kdGH6QnzEeh5Xt8CV
cXcLIszC49gbKg8hHzvHu5r+eHODbkCBAbLARn4XZnTU42Tk2M1ZI2hDs+XATNPOp3UW70kNxD5A
KJpPR4P4uRcuaUIVEm1IAQnEUvfE+3TWvZ2gp0uCQSwgjj7C4E2hExJo+nA+cjJbiRU2mPSNZoCC
LFJ687Xv1O2VoURoHeK5LhOQW6kKz/GPT05MXoYvYZX7eD/RE8CUJet20BPiU2e73aEDmFy3QCMn
01wekUYGYi9DtYPHYX+eh7pGCh+btIDG3sFenPpTKXrvsXYgNbd+k7ywUNSf8Rhl2kIvrnbmyOvZ
JtGAJAlCvOAQArllYZWmQ1+9UmhnzoYxbwA2v7it6UNQTePm3vDCNL+UVYiz1EVVgdS5DyAemYIF
AHUg2JVBybyZpjWoPliRNDEim/9aNJ/AsuQu9r3JJp2N2UdkFpJ/82gk0nf4uHmGO+fc4j12YMRK
8rNQtNZ4ZcTgpcH2m3FIMkQEd59hpeN01RdTg6UmrLHfaWHzxuYIj7tynin+ZKA7gDhT0f+dWZUb
vE85TN2q5WdAimmeRNfzZn1r4aVCfTa2ptmFuwn2M1OBGBfDPpeE7NSNb8cAI7ftMjN1ibwJQ+XU
JF9lLEE0KpkYrTNfLFX6l56O8bk/0m0yXOJQ4JYMTDva9hi5JNiywUnjx8+tNruj4mBIF+DkNuo2
QD7jWg7/y75vQcXyRXWBx8Qgic+Eswi0EDK2aHJbA78TL4ygAbSQ+ABh5jfQJsdnLfR4OJ3NSc3Q
xOErMGTITmPVEmLWrubXUVFQqzsUwDjUU4OIusZIcjikGj0O0dVoLarD/gUNCB6l0FOwvh/55fpp
S0R1sw1DDXWD5TIJyOilsPHWXCQvfMwgMCzDbC5mYAlA3QLHQmY4a1tCidzMfjVQHFPKDafIYBZr
8XZmePQ71znBbPPsrVJ77LEluVKeyP4lrVkMoJz6F9nNTb/Bzg+rxVwyD0QkYg+8uX9pdOezFXH7
lOUl2a9K+/luTRSWvKX/uXYMbEV+r9nMT8gpQI2ww+wFSyRswtY5Qc14/2QmbGm/jswTYoR5fcUy
4t1hP0TyXjOyTLG8Pq7DRBMhc/z/6lbAFsmbp2jURJg5xx9zH9mCLB1hMhp1NfyGc9ojfHLJ98gN
DHB0O1qjo9u6JjijTlW0RMDL1+Jn7R/MmdDdSm92YTEZectQBP0jF5XYGX++0nOfk8ChCcyxwwds
bIXDh6ZuZvumtKLPcBG4eLVuISvy0AWQqtNpECfPwBzkNnQnJpOi5x01UUhyx/+K2OIArlzEOne1
LlXypEzPLCQ9WJj4EPq86RPSBsE5t1NfOqiV36XI3M8bA5n0coejWXfEYg0shl6eXlVYJzPOOJkQ
UOUnZ5J01cUFcLxupthIjmUCFwQYYcWqhY2DeR0tID5M5LGAmXPxzAYrFA9KpsF9lodtsR9ak7b7
OgVY3TmScuKZqgaU4NcgAKoZgai04qmgg0u7X0+DWrDfl42vL19ODG1Xh8ViYKCUWTVuhHrESbrf
HtvI4a2mNgINBQc5z2Finr7Oiek3qhs1x/5zF4KjzgF0l3s7XRgpx0xVrrqu55OsKxH5Vqu/REdJ
rw1y9L21mmq6cRv3N0JFNhoAtX5BWQvT5GDXUXssO6xg0mFBsGagHO1h3CDjubHDkRzInuLyI5NV
DFazzLq3DSxJtqgDczStUBdHd98ce7bkhjjP0HZORYO5ZMNGb62Jqbu+Q04icuTeJwJ1yBafrQXv
wvTqabEctmhMiZoSuhEjp6S9H1t+s4YE4qCCTJa2oAZHj09njOuxOS8mK6opINs5YcK9L14Djs4O
DSb/drnr9BhnfWpdg5owclxWsew6/XESn7vI08h9bsaB/VrpVilmberOXGYn2gXOggZrX+DO6EG8
fwE/yeb62lNL+s5zoDQzA2OBM3ZPUo35mSRmVXPqAZjwQN95d6qbqg69fj0jMDrTe/7LvTPFhLRS
JmUrYjBM3muj3gsGYsVFKX2+uxgTu/0IkwDpiCLKedBQvqxTmq2xT9mZcVbHjA7hSMhYl+RIVS/b
pGRNrA/gayzShbvU+IY1sHZxwImzrt0IFR3wEEPTHVWQzp87jqHbdX269hidZTQCMJ1v3fw6GEOW
SGhC/2I4LC+SeO7CvxZEOZXhaxNI/LCxE+poXVeQylY8iU8vZV0VPtxrYM52xNwKYMCZ1VaAszzd
bch7A9E6DLUs6ETe6uy6AEgNWpsmBKBqRimpvqGvFjPArKEZuhN/NpMIdTtqT+tkudwCS8669xK/
nnZaQwM3sajlhAkYxR3qhkVDp5ho76TWB0T9llsqdRa1iSziuB0mgvYaAd0crvqujgIe9hCt7p9D
xlNyAmZ6W30AoX0Uo9G/beRAUIAMLaNDa+Azt69G/WmzEYTk3mlnrhs3oF++wiUaSrUHoeeNsRdz
3+MsQ1a37Q4G+uEdao6AZprlo7TCVB2HUVao9+C+V59XhNHT1xm2Fw5cIU5rVruJg0d3P3gjSQiu
GeLBnBo9PFf6fgMx3bijHXwcQ1V+sB3vCwAqBqLMfI9e0ZooDbF3pjzOXkH9oGql+VqOT0m9lbXD
Blb4C4O+4ESa02nZDrQ8BRnK7D8gyMtzThteaO1Nizozxsw5mFU4y03c1pABJO4OCFNk1w5sc2vL
qVmeU9mro3buBO/fNBWeDU79KlRBvuDbEFNcksxo0/X2EO6V6gfzAgoe9rlZBOmDsXNCTjW6EALt
oirOjdqmC0OXjQZ7gcnoxzizeT1d2fDvFrWeBaGRRd3QAYRv60wEHBisxaaV5DilTunwSld3eczg
tFCtsR1b7FrXQjlnVnY5OYKtKtCfjYDd8vFw6KTZZKPWvcPUlE+q1sMkSojbaIfX+Z/1OunIRQNC
SM/68QyNHiIg6fFmLQxjM64auFNZQ8gbiGm1j74wSkjaOiypGc+IGP+wRlin1afYMgaEgZYZjIqj
/VNZTqj/+TbnZ5dxuI1lTLRaNLJQMmPZrnET1wuCI1hFZz+3FXui0PlmE4nwCgkcJkVRoyfiym2e
8gIYbz0Q97qWLTQwij5LIyO/YHp68GMdmZel5gSitkuOtpekf7rSN/tLrxnZcYPBRMfLW3FlfM0w
WsZO2iG4RHIAbFywmME5BRvaLICqMYsbx+6sHvoRQwjbDqlVMFU2EQG7Z8JDy85DgntLn4dHEmSg
0zZRZFNJlD4Hi4/j2X1Cx3q3tBgXrxCzbok5jL6mzJ5ZvjJIRgMUA2nzgMVIEO79ebAPXDm5T7pR
/Q5zcrlK4Jv8jt1jvuvZIURnqh28dgp7RPXHL01kDt3GuGFAVysU1UUV7p3OUUcb3veXsXG8l0yM
y58FWeVrXaj+ASkCYHXkVTadi968skjKzgqaK4/wv3ygXFFUJIAbqqzdtwAKLzwcQU7QrsETZH76
R9kM8UefHF9tx7JAr6r3zLM59JAld5ro9wQR0y91O/OTvMpMezLlSsQ3S2VQsWI2BhsJ0hYOPZ34
Gwn53wnPryY8DBboeP57TPYff/bDvx4wnE/fyRU7X7/zb2B28FtgMx+kv4/IsOM6/NC/gNmh/Zvv
gZ9j6rHOWmz6VH9PeszffLpTZhDC5H8LzHaC36BkMvALgMICOPbFfzLpAQH+phnmYScH9jt0gZRa
FtH1/RQxnl0crbM4gdgcjJd1WJHKQHTqLx2gGTtcL0h8RbaUd05gbGd8IhGdUykiW5h95gnAin0E
Z+nQDaL7SC/BgItSkDaGQ3GGsQonJjaD9WWtvPaA4CuuokobjDJOCbrDmI2R9tZEvW8jQq/wNjho
+Dsp5nznabvSNqKwD3Pgs90cd4Do/oe9M1uuG2fW7BOxgiAIDpe9J22NlmRJln3D8Mh5BOenPwuS
/+7Sdrccp6/PTVW4rBJJEAQSmV+uL4gfQZmhGRtVF21DL3sGIPskXnxQ3Uhjy9WPpGqnAmPu0bJ3
vXFOjY2HKqU67FRn46zKho7JKvBB+K9Lm2IOv4pm19k+5LfaukujJtO7BAbJsZNtfb1OS7WZtbQ/
rR2urrgQLA9RsyC37HRy64Sa3ulwNU+O7bjeU01Jd6lxiqVNmR65ZFrKj3Gi1MGReMqitkrBx+Ez
y/70WGPGu4kDPGgDd0HRgE2pBXBqF+O8i1QrdfuPOZCYW3Aq8i6iZwXrKo8z8KFeBtq6isBaETdE
Ic3bo7t3WNY3Hq7HO+45h0+Doa9bhyUNar5PsV9+GvK8OZKWJBuA6kMMyYcYdSnb6WK7xc4fE1oA
1eSiXYxX96oHD0t7TuX1dM2u/SYq+2M4Vf2jqxesUMHaib01Ot2WjmT8mDpdKd6HGq7WwDn2mf05
Nd7Bg3ERzqP+KaoW+yKcusclX/AyWOzqC7Tr5UIkGKOWS5DsaNw0rgsKVGwc32u3ktWO9GlxHWQl
7ewvpsZhUSY+eLfa+xAP2rvNpRVB//XHz1EXOXcolLK9ir35Coz+z/7FOrlaVg87nJQ1EzXlxcy+
0mWe3NL9PF8Vxn+5EJgoDxWekkL2zzFWWlvV+/l58mLdPL3YOM8vls4djilf7KkdfqXZSCGmbNQl
LTfyYw7FcmepasC7Vbfeth9Lhmxqyu56MCbSM5YdGGNZe2eyfyIh/0JfXK23para8zHDg7pIcaNe
Cl/oHUD64DN4tuFhtdBkZog1oA1GmFmvZDxKMGDG5Dry6qrYFrjyfEnitbZ3AlV6s9dWCxQtN1xM
hJXOXvk9FBP6mey70Xhq58Zdu2nJJG9nseBU1ji3kxKfVx1+tjv06mSZ951vl80x9FKyNa6ftN0Z
fdbOGfbB3ieFt3ccNT9tjgfLBoRRs++oIhFREld9SAqXpBWG6VAkPIeeYynu+Q0x+E+d3GB2cRl4
4XQ+C1KrTGY3YdOLkcpd6xcT8iACYQDYqflcvpiUd8avvLP1ITMO5qPxMu/aHGjzKPE3Rwt1GOzw
DEdhFEn5ig26szqIkIZIlCEOwEt2mUsskfapbiqc1FFAYZkho70v6+ScE6/Ytw3QSs+3rJ1ovOCT
25WL2vTrZWX7UId7nZzlAdt7hCj2oCLC29BepkNlmKUwRPLnWUkwrlk7XQapT1avL2nDXATBjnah
GHWZuiMpne8bL8fzDNjTFmW7C+6tbC+yXK67GsDR2UiT73YUZXw9jWpiBLJ1pfphq3PVB931jPfT
0xRj4V3QTZ3HO/TiGEulcU2gbMnykDWXOM49wwfxdjUB9Pm8Rute8VOXhbLra1HIlnITRkTILOvW
ITVuLG3Oc/J9rFRdeyfDTj7QYplsPY/IJFF0t22XZl3OInRk/jYs8vzzSuiDqsafLpUrjOR//IIC
LSPaHxJIM37YHcjmic28jjfFGi+/yKKM/K3vHxJcf4oNrLrhbI70dzfy2p3nJ2FOr0El4Mvaw3lU
LgUprKi7Sovhi2mGPUx9MR6rtcX0pIhqGtT6Zpo8A9DvvzsVu83ed3195ZZReBhj8TGmNHKUVmlf
khkFWVMF2RlowXKDI/FR06mzEWywkOAR/wmSuUcHQta5vfgCf7M8Ofcmd96bAvCl10/2hh07OOjG
dq4GGG2Xc+WnJOqK+8hbaTLXMXZETaiDTWTgPOSealLx0H8J6dwtMJ2CtLnTku4RJWdCfPV29ixv
O4FLYD07y1bxiV4nTUw4aM/BNi8QygOJCXfKScUF2sHoMA3t5VyWLdA1tPuq7mY64JuJ8kDRXJGr
IEIf3OS8W8NvNPqV57HqyJYCux/y6VtZQv+0yZjtwXU/1qJLzoNOx8dhKiR9wMHNiENgr3GTkqVD
p/8wqjv4N+Whs/RNvGT3g62tuynJbgGoBBfQZ1Bw2cVN7JfrYfZyLG9ovVD2xhu1d1Ar9tKowWMI
mOMAIZ8Mx6Obk4+bBsb1vgUZ7l2QWCThtmgawvYOO2e3cV4o4eR0FpDhLnwce+9R57D3SRRyGC7B
elrP0wt1PPVJgNNACxQAPbcBk8+5KAp37/dCLMdWxB/zvMYpaR1XQhmEby7lDNJd2xr9zMYBS1pv
bNGVP5dazGpjD2v7AZsnK9k1qLU/yWaYP5W1PV+goRNo6Cp91i40imAc5wMeEguJD9vLJ5b+AntN
KlL9cSntlToXK2aQW95XcMtAFeoho18GtOhGOX55H6xDelHapd7RJrf3OZoD0wmQxDuDdab7Sd3q
JWgPU9BCVen6rNqU+FRtcnJeHeBnpA2JHcdP7hI1dIOjhOygixJ0lLQ6p93qjjsbMM9mqgf64dnd
6DGHtCsvO8yTkn3vdA3AVWcZwoDz0mgflDZuVMGS4Cel/YG0PY1cF3Q+VfFuDfQ4nNvGor1Icuvc
aluPwA/KX06pwA0/CIXLHqZFa5seoJkCeApCyo1I3TAMAPH2WSuQ8ODn7OwuSLr2nuTxRCDp4QJY
A/U6w/qKEywqiyMWSNgdomoYbfhInW/wx0v/qaDDfBfpUFyVGK5BwAI5/wzzxj14Wp3JHr+BDT5A
A1WhaqL6R+4OzwM5HuPUmnBgS4Gkytkqb9zFHGKJgNpiW0ImO8f0wf4URUm2jRtkqZgDyIDT8eJW
I9Olt+kh6PtnFu91LxkkgFrim+vnOR82R8wNbxQj8iLHEXlDCzeAI8SHC5JwDPp6kAbNFqI2TKBW
ByCT8oT2GZVcN2pqDuFU9oiufXXuIZPHh0wG6k4X3ZDvNbnpMxccyT7kpV1gBolZPe1ly485CpIv
dFWkj87i+ZeRm1SUbpfRB6hHaLaLYhGH11Cd8Htb/Oce/5FPS0SuyouVeygseK7OrOzzjhJqtwXd
4H2WjUspmJ4d3LsRW7CXOOF1kS3LT8eKcMBqU/GV9TS9SCdLkEJwvedxhCu1zbvSjw5WmybBrrfx
tY1h6h6Wqpf3+JzIvfImcLnUb/cU18KzcC6HvaKJipzKON0sGt6X9nPkvNU0bzOVOzCFm+Tr0k5z
C02rdjE8q5GZNaKBa0TDPgYYiLYl/m2gExLv4Iy2/wPh0nyFJImeEvBLHxsDCd+ynmdQu4R+CCu7
eI4F7mI7RdHiol7i6AKahn1hNxE6J+brpd3G3p1c+2lLv2Z9ju6aC6zKolXEbfYLrh7E/vCDlYqG
be1jwcnSXFaHyWvUWVZYOK3axOJNWEwP9H9JqoTdvm9arEtiqtVZVo43me87lywSI1yAhI/FHx0C
FlY+mXfpNrHaZp+XGSRdV5T1Nh+XdlPjOEXE4GaXTUqMUpR2SwAFpjnJPbUCM0eanLaD92vs6+mH
V84JlZYinK9Hx5nlYerc+lVF8j/n/7+c/wVqlPeO//+roOb69d/iztf/4z/aTif8h7wjkWzgo1t6
sTJ4PfYL3/kH1qGwQ4fD/8v5/T+nfjiIqET4cbQdCqWTEQT+1ncq/kohkAxI76HoIZHw3zn1G6Ho
vxUw3A75cAI0D/sr1yYF8FYqwmFxKVGRuz8TLCGzX4g8I/popsmxWmBufeYsT8iH0v6gF1mU5LsX
pb7PUdFUV6JWRI+HxmKBYHMKrDon2sehBz/VIk/mx87GS2Fh62+81duwzMd0pxGst+64lQU4QfAX
2UA7Le1bjc+h3m6s6RGdIfW4gpIGgiv8elMH5NiAb9mZ1DH9HEQZmQq7bTHNVhAdqjHTDcVNnUSU
R//1Iv8vglRh9D//EtKQVyEmE2gVBNxm6ZyOTq1Bs/R6VT8bjTElXtPQBwvoia6U+XUYq5BLziKt
yl9I89PlwTXSyW7rJEPH8+A2Hc+P79+S88ctEQ8IVEs06790t5+8MD9z5pI+7/iH4ESABYSbxi80
QvrpzhILa8J8U/opBXYq1E0ALTeb0ZRsMha3HAikXqBv+IMy/qj2qMEUrlEMC3ctZl7Fvoc3sT4l
nRdZhL4UqL2bdc0FP1aGrlbtxo714Id/kb++7Q5wQeSbOUghC+06SNDwRImKi8GMAreoftoTCoyP
qkqt+h57qHq9fX/0TlSbXIiIyujzldFOcr23s30pyjZcQf79ID3nCLlvKKKBhXdsvvBZ+pn7YdK1
gt62eKqw+m0jYn+8x4C8yn69fydvk23mkZGAO0Z3RlchHNQTiZYAuwm9LPN+jDrovBvV4BJNIFda
7MIX1EFXKFjvX/GPQcZFEDIEJzmyiQZW9/bZYf5Z5E98+b0YwKcsu3ZpLMAlI1ZWtKK9fy0zCf/1
3fB0LFwu9mpM+AAl2skLdVIcJJtUOT9mAZrc/emQzEiSc6AzzDva0M0QF4s3DH/DA/z5kMwhVH30
mKCJRWX09iFRHcAGyHL9fSY4A/VDSiIAY+pYKaP7/jOKP18hmn1yw6RumVGY1by9Voazcz6NTvmD
Q2ji28cIvOGvgp6/Vm17BDRx82EO18gur+q0qzx7D+E9X58yjdOMpMubBZFiEriV8I5QDGXkNsGV
urjKUY3hiT1Mrksbyfs3/ceLUYEAW+UHvB3bEHjf3rMI8wBTFLv6jnCx4y7QuefZrxFQM6qsuvTg
GkXlSBXob4P154sxLB1aRG1hlO6nyeXIEvbcdMr6RmglHEppPqBqvQXgkHT2VsjC0QVJJjf3v6Kx
pY6/a7uuA8hUIgsdH9JynYAEUaNb+29xJbIQMwnPgadPMRVBxF9G6SQX/mLXRwhvPhOgUn8KQ1VM
j2A5dPW3JID6C2I1WPr1Vntzx6RaFztexrNQN9q7sWSU8jXpynXZDCBBLiyWYe7Gy3cmYJn98jQt
O2b7o9gPfUC4RKevC7AbNawuah5i71nThx69nCxzZirZX83bqTpcAftdJcXIGyFFZZZoPFITLugs
cxHcAfnq58/rYkKITUuih7HgYCtZ5BGkelCHHZcWSIhEyZTSKEpmsvzpTQPmAhtOTnq95fMP1XNF
oRcy7Fpn3COi57AasOcZxHOua4zg9gOdhuvT2kuYrGPXeuO9zvgv0yapMlaQTUKZnXfmJLSF4Mgu
kxTwXiYbiw89whubh6ntLEviA2JNfNs2esocftITKfZkm9TzoameqXFO+rt+8ks2s6WdM5ZgTQwM
ojiLQy5tpVPIj9P3bK5mxZiQ3VCZTdvPbZCq8Ri5Y4uFEf3Ay9mEIUR1mbTWMlwM8zAzl2Zsohm6
FPH6chnQp8hmaUe92TPbIHL42pqgNZDB2q2aPD/+fgCV9QmPWvk2ZYadbUc4SW+UXTH99BybRawo
fdsq962OPP5FOQ9E+VY3ZF7/8zvaBlXVXqaRShOQxUENDk0mq2IMBpkuXHpuEhbHRdY8U/w6qm4O
jICkAe4e/MA0cfi4qDgkwjoUSWiuKC3jL7Q0qEzQfCx+y+Ox0JvpUoewp37JvK6YNBmuJ+V91SvY
6odMmhaUTaMyEl5gG0KyVjQdIyoDJDpj+PiLNgB8dg49WKlAXlgu/IDvbTmPjGE9jxTOt4qFUUQf
g8IGNrtb0YMUIF29aqRqG6+IA4JdJmbJ3y0e0SIPkYVoVK9bGC1VjMujsaVDZTCyCuxpZB95mBoj
Lu6EUovLn+JAtnK8CPXo8ltq/Fv4FFAWQPrjzffoS9DrAuBCC8zT8x+ngZ7jbOeGiQQ55uHst3wn
j5IzU+Tq4fY4eoHk9jAkwtsdzAd+jumNRvyvntPB5Q/bUC4+t5W5oRnjFoh39mvAV5LhXAPfzLmC
ENA9ZgB9GJ/Y9swUNaH1+NAEFf9sRVDwAfsZAqkbQkeq8HsXrvZ4v3TLahaPBEnkV8glnfmk3dD8
0o5+B96E0sSNiF4aAcTNT5HrlVhv+o1ejvRL6qy8HgtX8AvbzrQ0bnFeGMyslil5CtghJNDUcQ4K
NSP3th/CRKXhuKPkB7sLGVORZOvBs0ldk5Zr5KHPl9ilMJaYrup4tJv1Vi3LzPQPNGRddx+WVM8q
AoWp9mgvVyPn9cTuUYtsvSiT6YdaoG/CbxMPBbNapSP+OgeHbxlfgVTb9N5sUPZRN9zOhdbWdJlj
K8E9Rpbm3bRugBLka0WeiYepomyJwa2XVPqqm1rXIUlQ4GZU8PYsxCw3+17G2YL+oBnqMKQryQtI
F6Hj7ZNjJDPcQ1FW5CyzmK9NlBLhhAt34ZlDnCBWSn5dMidJfIUN1iB8mEyhNpMnzcyS4vfTAmsy
XyIzL+1h1syhSKZtHl/Wpg2uOZCFGDoU+0qyVOoWsTHSkZz3QeIT1dDQ3ujJw5rmkFXtwFuqUOez
F4CJxDwTYIxtVsGBwWfm2mkT9ePBJoPNT3KEafk7KJtmXcrtsZzvwj4zESGoh5jlqXFnj/HrE4vV
YWQU+RaE02sm1Nh2Ehknb79d1CUeTcz0oNDACi6T2cLYausKJC3NgeWS7Wikf5xdvoyQbeh94BZm
k8VZoWU6zh7KFaRWQbewPlCGs9wPmMZ1KFRYooBoNC2dQMkeiT4i/7V0TIhlW1O+fC+DltPI6g7m
HMKqbwZnqlsJOjfvWFXDPQZ6k7TOTTWjoz09kPGuxXcu2gOEjNqPaLN4eOxeC1Z703rHHfvZZDFK
SNJ9PuxsWAmnjwFlZEbw97Qu08n8HWJqycRd09kEzl6Nmr3Zaitg06Jv3maMpd+F3UTas4htvk+L
5GC/dQO8ygV2f0ivbxya8EjWhjkEhI2/isX7gmi16D7a5Vw8hI4TZswhevzbC69qRnRK9Tg03xtI
39ZlB9bFvY64U7mtK0y5vqSsuesh94H3/XCzYu3uKVSW3ddpFcX0YQ2tArUXBnqIPyUpQTLu6OQQ
o7cuKinQoJMKxpuuTaK53iBFKcUVms8030dBP4ptyzsiaQvgol2puVQjCXZwAznZuc24dtOCGhIW
hIM9R2ct/efQEYP70StQwMcUnNx8NlVqZ8FpFbhHIiLmaRT35z2RLF+jT0PxSkE5hT3SHSJnRQ01
83EMG6/PrxH7i+Ywhn4sd4oAbX1AbpXUbHxe719oTJ6CjXR7R2wXlAb1QgKy1+EOkZafbaE9UyeO
VREfkeL1u7a2IQ9G5OrsMzGJxDlEDSVB+vv9YiU7Fkll3TZ5XbqPpEKxUjmzG39poHSSmoe828+y
v7Z0X1n3ruXq9alHb1RsVOd53SPZxpg6IUx8v2vOAuy81nljj+iVd+G8FsZzrUdAtdZuUNabMK+l
k2z9btVt8E2Qbq5+JE5Df88u9/ql/RlmSg4D0uim9jcOri+9fdZHVauC3ZDbCnR7RAMn+HnhW3l+
BmiTsDb5mQSVhBS5rREwOPVOqN6UoT3ZS8v0UfAw2e3v6NteisgT92hqMfcihZ+aDbUpJcXlx2lR
TePummjqIrTaYPSIUUj/Qq3WEYVoQI3zYmJN5EAZnyFKJcNsViELCR93G5jwsWMD53NIXM+scKWy
TYRJ/2AkItwoiglZBw/WTMHlCpeIkFQl7cjWAxI7Y5ehiyV21rPF9/mdh0HVJvpDsGRODn4mDBRr
cccSquzQlqn3rCpdcSuiQbkUntFERK6hGVrFMklxnMjelEka58x1qNQ/gyUxUXS4TA1rWRakZtPA
9iyCeytLtFD7Ebr/Ko+hC32sO1YO52zrvBxKmwclLkHAvVWKojkLIrls9mjaQ11CE3q2egaoqXyz
cwakmbnTLk58rj34q18jtHQVnT6YbYXGgcDO6ohvSVNl4/6xnDTrZO76GOPQFyVC7qiKGi0w6+gA
w6ZnYQQ568nph877Nk1tVaNjzPzqKq6psUAJbRoTS1WNb0KWhPIcY4QUxevFL1qs6bzbTfD6jJuX
qMgboKmP8ICjxIzmtbxmDV9MiPSS7vF0aXap3zsYEDHGEXNmk7GgoG7uXsjIYiCb2M3C+mxJIdr8
KuiPJXDFjs/cwaCthOnzn5FYWz4hWDByJSKlkZXfWJcQNtxdLoDgooFHKcOQpTZxwL0q50g905BH
7un1NbJhCvHE8W/oH4I2QsN8kFkleEcDfSKiu6nifJwSI7uwo/DzmPsKgHvSeHE5nbuEo3hIIJ/i
qcTamORT10GySM7hQpmgwu5R0hqfx8Uc5AOPpP1zSb5OzNt0sju/p9boEKXETmSi+bFuuk4d7SbW
Y3ALStep0ysvQskAU2dFCaT3UnY2jzpSVRsfYAGZT4Q6vEl4Ic7jB6IR8+2vmSg4GqetMBNMRkMK
hrp1/II4GwCQ2V2TcYzZNId6IlDdwtwlCvRkZ+LNHvfJZRsVGcj0rc0IwDJffWC8eCIu5qeJSjpM
P4rAZ7sU+PWxhyWJb0LD3BtiE8zLxtzt6+eR94r3Akul5qV2moWvvJKzHOMvI65WaEDpmc2hRpct
c6GgNERMkB3czjVzt6icsLouJxGj8okLalLDBb+glAS11Fl5t0CdSq5VrR2PYDdjapIV0OSxqaBV
ZLyP/TDtvo7dkCLx0fnQ9CwumITJK3cSfV4Bx3WYZ8gmzSEwaxQnNlvM5oVol+rtLQdP3nO/qHW5
lHQmLZeeD3NsxB1CtvnXMRGQe7bRa+SjY3sk1tB1AA3oLJ3DnMDg94k4WCu8OA4z3qacvipEN/wp
5syCvY1lWfN3OQ64qdi4p9hbepsSjiNj0sXaOgI2lsODtxYwrPCGwU3x1kJ5YGJ2LzBRGMprc8hH
v2AC+bihkvgQ6SjmrfUlCd16N6O1CqkNQnokRgkVeHpG3ay4q2g58563flNN4OfGkunkKS5Pai9a
zVKJ7nz0jo2v8I5BeTAz9Y8iEBgWLHlAHPX66VVjYUIrzIgRsNKYVRdYkvfjqM3EqCaTP7IiuZgp
6dvBVH2w3XmuWgZkNSduFVo9A0k1zHzinJbj5trzcte0m05ZfBYlFRwH5MarPg/gChbHQDucKdjY
LJf4QM79yNLp0WXErwndHnuds6ytTCRKyY1VfDu9nhrpF8j5SlsEUCxSBPwDoDgyV06xD+PRnAJf
DxZFtJqbrtd5WuItXxmM8k0frJx43THImOgckmxm/5RUFa80RZDGrQ+0RMclLid4HPd7vDNN60FD
coQfXBdmFP6eZsHqeY14wMy5TtNqA/lFr1QGElnlX2U9mxP68rpyhLM2gS58VjMr388aneYDSWrR
IA+/gYKOD1bhJB8YQH2DjV9M3+aoN+dMqEhFonaWiwwv3Oih43n/csnTrJq5JMdTWphdg/w9zbMu
TVUFdu/135Q3merN69RAC2gyu+8/3Z+XQhxKjIsSziF5forEduhZhaAr62+pG5n1Cb2WpP1xZrFm
7Xr/WqcN6whQQ9LUEjWEK70/q1LaRsc5Fbn8NsuSVtjLISnBGm9V7yZ8hkkHnhpQnoen9teBnjC4
3FjOtviSNL3DuZsshKlshBx5zdrzujL/rn1UXWyOCJj4avYE32sn/vT+7f8xVJK0MIGtoVEIzFrM
3/+LlzB3qCPjyVdf4evN3AcblDkWsrlyhHr/Un/MOTS7EkEs5B/yqsFpvpswKnUqAqivYQIGYyEH
TSvxk1h984l4UTz9dcqdllAEL8ZYRCquqRyU+W8frmu1DGLy918bNzFrVE8/43o7pKzs97GDMHLZ
RSHxPsHEwp9/FuCSuw/GKUudv//sp8NM1VRB/DBVVT43IBhv7wT16QyINJZfyElwdKQrgSxVUPnm
OP/+lU5H2VFU+CnE2pCdqSCdJq9zAsNAikx8QXPo59d9U5ijeZpxUjsilDVR4/sXPGGa+AYoQtqZ
Iq8KzapyMoOwCVhZTJbuSweblxnUAfNjmWNRXHivUdcWtAclKZ0Y2FXliu6r/fs38IIJ/ncFh1CL
TkVbogYHn62k83ZwOSUmhWj86gvd8Utc7allrWhT2ioJs7PXsGXsEhMawycy6/fvpLilepPyKr0e
kfX59Do4ZaZMiofU/8JXXCM+57SwFkHFlqDziabeXSB7K4CIKPKe1dqflNkskUjU4NySyObDp4eQ
Gnq26/2B5JGYunlKCd9I0e0DgnmnP08pLaMIq3PLxFZ61CbsskzjMWnktDXbudekxDa+lmaLb2BL
cFv+a4JeE9qzaua5Y4KmLKCPgu3VESZYjrLS+FDayFYYfwDLHZlJZ5zBiF4mVU5a9v3h/2PC+YAb
bE8BLndoFzid2gMni8Si3fBznbRwPo9x05sjUIgDDkvv75T1+5c0X8ubF85SG77UaAK0AP4pgohC
GRJDHUyfw9gzOcYhDb38GjcqJ7dubG1zB6jMwec1h1lEJii0YIzzH9+/jdMnlxKGOisnfrj8I3gp
f/9r7ay8tpp4l8nnHCFeeYHJfV8+OvnkdFeO7m/ev9jpCiIJzgxGB5x4QL3yFKLjwRtMk0brL2NL
99qTynwzLbKsMZHV+5dyTj5pfjusHrTPnk/lTYKaevtBxdNsF0U1Oo9QaqGHRqQv+/gQk0blpJtm
E7sD4OC15F8+CRvm5WwaBDmsKTorG9K6pGA48pj6fTPJgjhUrK4J1FOcBZ8TdNWYXtVZYtJas2XS
AEFPp2cCad8zaeK8pDryMFpAPauNlSv2ojjGc5tlZYTcwalKQE1qzy2LdbQ4VLUdu39xhDkZb8Yg
ZF2x+U5dH/PP0zFQKu7D0qP5Ctyl2ZlhUppPzppqTs7vj7fppvn3fDbvlMUL3iAEM/L6p/N5qhty
qsKNHgK3frnWoEid5iNOR2xNLPUsQa+19wKRDqNQzZXJkv7+UzcOJkNgTTaDq1zf5DM5CzasdE4J
VmM6t/JssNYrzaeKJ1naYO99BpiAA9Me6z6OxylN4xxLfhf+qBaZIpJFuz7fzhrY9KccxhqlqKQ5
OeMq1kt13H9NTYyCDGhPF0Fi3mQmiFqmjT+y8Ne7vktNYvl3CY0vkrmbUfNg34vQx/ELF1FOpEDe
H9Lg7evDGRpgi4ORDxQV9kJ1+vpanmAMUM59L0bpP2ddpZyDQ3n06OVB45Ljx/4kdufwcglSzHwb
F9u40smLpxE0xbipgqGiaBrjR2otgd5A0GwfI86v+pbWOWzPsQ9zjmmY3ZWU2r6PjaubjdfRpb2l
luN9GBXE/4Sut2t2pAQH6DIZ852lM/lppY48XuAInSm63EPbhX+i8idrtbBv7wsYzVsddrcuuxK0
DbrCr/2lw7++Wdo9NfHiKdGFSy+mQ5Uga3rSeXU+UcLrRfEF1YS6XOaXFt21tcVONp3/4LA/f23A
/ir03l5CCiOG0etkVfUABGR4SqVM0EHZlotdM3m7z/kQAjWwmu4jhp+asCgajtk8ZAfKBIux06G4
vJ2nMLU2g1uOF0VV7/spxKgpSLLs04CXBlnzaMhhtXb1w5oNpMRcYSVk+yx3a3v2ndsv9jdn6fUX
4a/uYzIoWO+zV+KOptM9FqPpX0hDbxdrJgRlZRYz3Dyo6RMonKxpNekfv1Vx9YP3RR8/6Ox87xUv
npOd7T3+Zfq9+aBfLwaAC0EW3oeQM04ikmh1Ce2w9/vh2X6JRmi2H0RFfnVTlviAuXLg/BfX5R0l
Qj//Szz2x8x/eUy0OpRsWMRPZROD0mENDbf80VYVB1dZNIiwSykQvr3/kC+/6f9swy9PSbsrwgNI
iGzIp4fI2QEkP6KV+SGmmm9GOmwXm5oDT7oDZePfV04Z3ac6spqNXaiw2cmxSYuzMaVbboYakdEM
3nsfOq8LLyqr9R/ZbzVx0lD0T2VJ8OL0Fa6dTi/cO3BW1a8SzfNVRXr2bnQW51OYcU7diFpAvocU
/UGWtFpvLL/0yN7k1OLEFJJY68LlR1bHPaWEoTuIWNlf7bmn/Zj395dY6ESEx5CYMIAwiHGR7NGn
IYHALGt2g2X9gbkXg5+kMjmTdVYc53WG8B4Wn6UVzrvBiSl6tPTqHt1qUdXu/TejzGR+82agaZpT
HWJAhGNQIt9u4CKPSsoHif8jHigckE7r8s0c0Oey01RJ+t3o0qbolz3oB9qVSqo9dXmsyVtdA2fC
cKzwY+vDKmL3KFfaCOlaDL/QuQIVqsut6xSl8dUil7NKlvKBHGjxobZ4aRuPwhjmT/1M2SWrQSb7
TejfEzaO9cHYEy9elmLoTrN2Tqb4SBtQ86FUPWbydaSHb0uRDI94TuZ3VhWwQXizmA7S6adhI7s0
fpiKEPl70kJeGZNZhBuYy5QAoO1kFELYEz+6ygqu0mRxPwmy2phq5rma/zLt38qSeMWMLW6tHPc9
TrP+qcfhQEqY9+5HwDRcdWMB8HpC9rzQ/9xW9o2YTMPm+6/zBGr4ckliA444wqH7HbnayevEvqQr
2Tp/Zk3mXpA2oy8oGhbrkkRldqAQ0bPSQwL70Ui7eErjub9K09C+s8ZQHt6/lxf68dupRajJ8ulg
OoYS91QM2OHrjflhVf2MZwoMnNvr6Evdrcm4a00HWms7ORmO0lDfAQVgP0o/HQ6YyGF35EnCECqQ
BV2zqz18mmmSMqlfUuiVpZPr3Ev1sZVyvvGGJKYlyI/dDc3uzrTRYJISMpx2SaufCGog1lBCziyG
5ZDlvXUdemLkBybfuvJ0stxiVs52lsF6OMQTuzcNHGl+VVLmJaKUJX2qRVtUSEro5dyPFD2f1MjR
lFhEf+yduaLLrpAdXAvkMsxEykVbj6zfrQzTipIrijqaWmfqSlhYF1gUo324nuipojswbTx0tYFT
C4Au/tSd2TT4f+q7On0eqqn/5aZOSqoHhNzfEl9/rj90jb16PQqcs/7I60mHSmg+T/lP0LG2j+Fp
mH1D5bFQNeSVcabyf6x6iM69yvq24H4JD8Qbm/L/Y8IGRoLM1mfsrE4nLEopXerVL35GpbcMu5cX
4q1DUtAg5/UHex3Dh7bDVHLxkmjfhNH8OQm6sWGeAFV4f8aeJOhevp7ANblllg60lqeKXXpPp7GG
4fIz9m3vY+sJfQ+wz9r5JHYv2ReHm6Fo+4uG7tbzYpbiuq98NrIXF4EUEB+C5Goar4DYy18o51sc
VODofPzLXb49A5i79NC7Kj5xNNMcKk++caCGSxm27vCTrHcbPxJZKNpsHXfZDPCQbhysfagp6dXD
TrFT9a8ERgUekZHTTGfYWesnFRbxlY2546PTuQMVEnYBaBtdwXDHmb91W8q9ry/6f/os/tZnIT1z
SPt/cxaOX6evafqm0eL1f/lPp4Vy/wlI0aGQfu2ZcP43YAHm/D8kiPlqOOwrfoQ2iN+ABcf5h9iC
rQC5p4s1XkDC83erhQj+oQEAJ1F02j759fC/h9J+OxsJHOjhckMjgoUyzXZnoun/4u7cmttUti38
V1J5R8VVQNVZ60GyLNvxJXYujp9Usq0IJBBXScCvP18LnAjsJPvszgN1WOshFTstutU9e17GGPMo
tUHKI6hWVM8/ZVkco3BZhVkJRIn3HFcBvZJiE7VIj94aT7GN3p4H3e5OdxNcAhN533HgO9Y4yIoh
tWnizxNlqI1zV4kFrSp+IIfFOENlqS9HyBL6H1cpuP+REqMwFnnF+nSLezWJAc5e6grOuudu9rAv
1uU00sv1XbUyqjOXVmUjT1O2i02lVGC9zL15o9Du66aggxG9ieAmzoGOlXNAcqUvugxAlfVgdfij
dJ1WpzCrUDQplfhxq3urOUnw8qOyRgMaObvyoUxhnbkxMcPYKKt8sUuX2kiPUcxbkk6/pWP0LSoy
dD6g2qV/2RpFtf6DD3eIEX5etIevYEibOr5VVUWCwhFsmKOvICRhslJm2fBTlRquaGNjTdDqStGc
iArRKl5Pcnvk66H7katHv9xAg/FH8dCJrLEPLGtaeVxshEXRuVttd3STt7xrHRWiZ+5B5R4cSHbn
iZvX8le0I7ZyRCUdLw++BsHMmS69NEY4zIhuHCf9ghKidUY7lUt7udc/654+hQD9vEqGyePRIflY
z+7dZht+jHyCxH/eu53ME7IiIkdO9cahcZ5Jsag96Zj0yHKmxnhyUTh70MS3vwS7/o2CAiqLZOfB
ZBnpORnOfAKlMKSDGTCN08xYVVfgZtXHeK2xDK61L26WVOAu9pFhfZqV/CnBpC4AyGj0Atf3N952
CEppmRQfLWf2lVSAPnV9P/hKyXIHATJQz/zNfgNNJVWm650xPCnpVDOp1JA9beTq7oNaGc+b4fZy
n+raGTwg66yEo5yPzBlUoaJcTwprr0/U2PVOLf8hiF3Kh2a0f/K9yADkY+yfYnClNOKjCU6aozg3
Q2EZYa7tKSDf4o5Dub62dyiMBqhsnq2NZzX0Vyk+djrMTlAkAz9n0sDWnzkFXXN96krwh92pWqUE
Tj593OwNOnBUWhH6IMG9ugo9I7kEHqHfl/kmXjhBEsL72Yu2OZaFZl9R2RqFyCw7c4vY/0AKWr2a
CbE+Z6PtrpBLYnK6sUXaLfGq1VmZeit3XJlL/Q7GQnGTwWS+NACmnZJMqs5ANXI2lXWFHP8+uze9
LHl0idIuTSr8Y3VZFH9IkFptm0WKxyF/JvKVGg0FCLyN9t7Raco7W9LE686D5Hmbu2RwFGpzX/EE
AeraWyQhXLF30qh62utONc7yDDqruS+95xWt3a7joT67SHI1ubcTMz5BF1GdJk78Dd3b9Qn8xfBL
mDDKeoeOG71djM2UfjraZQQrd6Tmy2qSWctiggipfleo6dockbhx6bmolFcI5wIPA953CnKH7opx
RWP01IpzbWLlik57m23CmMWuuE7XUXV72LbxKqF07w/LqzSxtEstjmYoNznqN0cJM6JfLbtHzD25
9jMfGaUwpl8ILO2N/7hR19MkShWEMQt3SzViux1OTQj69mTteM6No4K9nvz+6HbIXmL56eJAYxGS
O9S6KPC2l3+faJmyrNLZHZztoXKSa4AVyzRRPq1oDXeVaisdKG6SKZ9XpY+nbhWxG1+B//GKqUOi
rASFV7AyepDMLpz1Lp6vd8O0HLnJPl5CbkpnD6mJItaIYEg7T/yt8ofI5q0JmOJ6xXPmXqaO1p7A
plpnqeYt7btgWOUTPP7iOomXy9MEUHiKngx2ZkbC8yNeJiZm41nKZEhZaA7B3Pqg7Yez75w9A8Nc
RnOjsLXLIcCtCzB5WzT2Amf2GYlUkjDeZhk4f3C4OxyQw+LDv6QWTVzq6mb33fdhKsj0e+su2loW
st9ZNvvObqYZD1CJgCKrX12tiqy4CezdZpojMOyDjtgM6erm7y6iEN2Tvaun54G1T88jO1E+g6eC
Cr03c6BnyXZzA7meErTO/PchYMxRnu2z7+BU0A92ffMxm+2h3leVsxuvE8TrtuZ+vZnaOzsdxysL
uQM9xQxtt7N7Hb7fmeIozgV1Lh2IKGoZQWYsT+PAKx7S4aaapvvd7Jw2gOmk2tgbZ5zDE16QtMRe
6aGp7MZZrGuTyohh1kRrwI9IZACgSEbGOo7PA3M3e9jYHHV8AsT5xNGbIer0nM4QSp6ALeH1ULy8
qIpUv4PMQ4QSrozd2NUT71mNs+p0pXqzB3bebmEGobAgYmlW9uxi62+qK1MVbS7MEMsX+ym9zEmE
gUHSKxpHJkP/mx2unowoRK526RXn1IOycYpc91gxA/0S1kmGvndQXBNScpf8/hTiJLJLf7oN7ASI
bPgMmoPNFu5gx23AVoOLonRwR000t8fIFaFwcrDNkFCTaTlLyJWgF+ujLALFBVcsng/1vLqtNGzS
ZBlm55C87ROUaIOLhM5z+xE6ET7SisrKD0fL5eY0T9biuGq2+iias30RhLVHfW/uFlvfNpUTKI2h
fZJ5NMSbkpWhgzdkjglxdMk+QB0pGAVGMAtOAw3Za0Sowu2Zs1SKE6SP7PPCDL8USF8ZvGWGrIqi
A1dMhsotWdaSpopbdfsMfBsTuaaZXYqg91mhVdnU5NRCNfeFyym+13jv5/dZsT6zFEjqJwUKs2gc
l/daHG9OjMihdKWWHtiwFQcC9UI260rPzDEgFvuJHAy6q+CTLyJtpZ5VLoDGEeIUybRKAA9f6cXM
dMfxdu195R7wv2YKsiajilqXQ/gfru4zx3TBRMFJXZ4hhKcW49DAGowy8F3Pimtrd8puLxwclCwv
VKfgqoJURD8x0ezRoKPmJC+8UGW6a0xeAMVAhYaU8udZDr9mVHp6NaPxfWaidlZpm89LUMs0azS5
dSptZTx6UL3K8VIbxusPSp4L98ctb5GMjJRJhdTFYxhE2NU8oYF6iWVXx8qm0i6X1n59UbIRHFIp
KPoCCPLQRdcM45uGErjDftpWt4C/QVdrdBW5S/Etz3Kh7DfKYJB8R6ncAadVKei/hsjUO8OZhlB3
Wu0n5m6HthFCYkj1pDN7tKdBpD9Cct2IUKRMT3LXWisjK56pJ75RBd9te3+XRwmCtRZuKy3fwKfD
pF6H17YdImEW0raYy8BlZdyyuj0cpP83kW0zkZN5Pp9scj8vb7eLtLxbZORZs3//p+5II356cLU/
R//dL/1+oHeLwyfXsfJTRAcE8QYIuLbaR+kCr9GKlA+vdHjf340QADnKt8+Lf94b7sAS6A6qh+/f
BdGGqsDh7xWX1lLguwwacSCGylPH5Edr86vZ/35i9TL+/ndarz5/Dn36NmRUM5/yVtSvqrgR/8ns
O0MczV4f2DC+iMQJBMXDgMeL4AwHRE1YP1Jb9XO803+3BX4/wb+3CNxEJCrkFsEe6JY5BGnRLALX
2vEiAMIb0BdKpDy1fi6C5pokUeQWwRwcSopU9uo54mK3F0EbsFPAY8EpFw+LxAf26Ti4Vv1OHfv0
2hj8+jiQOBPqC9A+60UgDDxeBBehEgPVCUKQwxqo9ar3aBHo2dbNHf7CIv56Ecj2gaS0kFKtJ9k9
DqrorGdT/K2tT49mrxGlyJpE0xxQV1CpvTWHvbMHNM1EpBZYLuvTtyOAJApvK2UHTG1gCTgDoKE3
v320emxDSAEIbd5+GQBqQqJgKjd9GykioFkOeZ4XW39sATRVHZiUnnSK3y8/79cqQBiVNoOiqyah
Mer3PyZ5vAi2xRo44Nrp63F4ercVAHnp0nbQHVBmpHSmNyeB4368CprGjWhTrEfMum9HAUEWYBtS
J8EQRR/MvIawVmveto1jjDgRWNH626/PXI+uAUSU1No2S7gC2DmkG4B8N0cAL/P423fwCSlhcQk0
t2Tv9gC4YVH3kdoEujMg02MBDelOH0/IQYoHVaP6muidL2BQ4JK+DbjquQcQjFKbXfBqE9iwA4hB
+roKsG4EaUJqExio8gNKIqvE7SeejkPoGNyZgCCQzat/3ru9oLnsU9lVUAdUSkkD0Jugftp7wdWI
HQQzzGn2Su/MIlAZgfyQ2gumOqAcqpmEB/UidLxjzCIfQ+PoH3bz8IE9uhwADglOgtwq6IRIMJNA
1by5CoDYBlhNisykzA9P31aBL8mRvRxInZEyAYP8Yhy7d8RwQJwARBRIyeHp4YkAZCm/FwDMQFF6
yRNiaI4dBdcgwYjZ0JAVPTy9cxSI9HTZvUDUrAJK57/O9IkXqdki7Ij84eHpXawA0FQUsqQMAs4y
vCnAU7Zdf8mdK9J1SCqQTibTXK9Cvet6ZBYB2wragtwqYPWA7AMw694KFpaApSG0rqffO0ugq+ja
Sk7f1AdkifGDQBkdns4mQMwYRU6y6Y3N6dO3L8BRstO30GoWKeKjPX5sCIfuAPlgYMPQpw5P/zaB
Bs9UdhWIjsmdaS7u8OHp2ENIY3jTRFRDEVdz3Hq0C4hmpa9DkTYQRsDqOAP2cGCDP3ah8tTffn3a
ejR7iDWatHtsUiBgj8MWr2fZraKQPgRESyQluA09+/apc8nmzHADHMESIG1Uz//1RYBxxGUUjqN4
eucM6ewCaWdoiCU80NaagLhzEbimaFhnkJ6pP6lHhwCM2lDWGeIe5JjraL83qbGOCSR9TOKMgvtL
qbGHmwADLXkRYAjRJKFQCM398DDg8XUoaok27G9C5Z4eBcCu8mVljVKBEBUgG3l4ukeBJDv7BL+5
ARjUFrhPJ0KnZYXkXhBFNeADopjw9l5wB6SWxBL0ta7MpWXUkZtESp3v2kIFBc58veM7lwMiTuTU
LdxjgdDnqQ1Rn/YCGF5pN5kCIggCLogmVOxYR3qgop+NVehthZE1ENwKqVDRNAYICZFKfSkzd1aB
WAkfiirTCzCpdzdl09RWahW4IwBfoW6DY3x4Ou6iQ9NbrIYBObe2G71zmvEXNOm9QE6ZKVJmefum
tKnCUIeD+1Qvkts71xkZmwYOIWEdLaB2bAOSJ29aR6B4ohmLhSpQvRd6dyLYC9IFR4MAShfSamZz
U3bsAlpIA/irbBfBWetZAEXkJ+s7G2CrYBjZP+7IjkWwqa+gQgYPplmf/vnObOLaTEmdBdoBkS1s
CgfdiqNLopFNQMfvJsyuHbQ+eQoCVit7R5IvhMkP06Kxex1/SdyRgswoUJmHp3+3g8kVL7sKBtEk
1EyAjc0ytOMoKtzU2ogvGthTnzYBABHZo0DB1XHBJjeBwaviO2gc+NSOKDzUy9O7AAoSuvRRMDjw
+Egqgg8/HKHjYNrGkWIJYJM3KYfeVZlEdlE2dDA4CgjrckH+dAePVwF3USwQZ6Gv2TXCGkEqk3Ka
TSCanHa85l/kWA8GQZSzmszL/8FR+A+Mxw8CzBgJgucD9cVfZG8xZH71Cy/UiNc/b3gf58//vBfM
ltYvCiZM/dk/mTH/tkDch1LC0Q9fSguHz2n+eTPB1x/d+qyXWb385Zm/SOfpk4euuKADNa95PQ8h
0ND283Eezl8TU36+yT/vW+959P3/YeC3+4keEYP+q3FTH0Ga9gsf+BPSL5yuadIzz1pLcSAlyI48
ngf+9yjd+K23rqkv0mNHQZTOn6Pjt65ZBPIjI/vzlPtP27w1+AGkLjv4ySJABiVdHI9cQ5+lR26o
Vu+i7+/GEUzCx/ay19ha2U85ZdX959b32QA2ZUeeLqJ02X7lBgUoO/KvhWckj+T589xrbcCGyCH7
wudB4G8iv30iaxSc9NCbZ3/esSI1pkp65Gjf3hbItRAFyg774bVtqoEv0gMzwPZpXb68ori9GjSJ
7NCX0RZ9ie4y12BO2bGv5v6mZT0oyQkMhPy4aRnMN88vIx0u87qwLj90ls2fvG22yPPWnm7QK9Lj
+09opc/bDNu6Kiw/NHdBFuWtnd3UWuXHzjKf/+PYby16zQL4G6NH27Q7tKgPSg8dbfLO5tZrCIrs
yNeLx7TbjR1ksihkyQ+9m7fvraY2JD/w/t3ZPIwzz29f60294W+Mf7FIs0XLUjUJ7L8x+NWi8J9a
11iTEf0bgz9E6frlyzuYlLpQLz00wlLeu/E8jbgp24ezzmb+nQ84ma+7Z78m68kOf+P57RWvK3TS
w64DPJJ2VIO0s0hsSg+dLpZdEYNDlkx24I+LzQbRkt28EybQlllkoWSHv/Oi58W78+zV3VZnOmWH
/xRtf7ERm8zJ3/mA1xuxgX3JDv+Z1V+gV95yKZq6kPzYRTuqbJAZsuN+yefey8YQNqVhTcoO+3WR
htxsrZFriLn0yD6RTWd7N+lF2aHv59w7tGNuH80mXyU9+CLL33196+UBQpGwlR7fz54i2ke2PLeG
ACc9dhmhP7J8ecnDPqkpNL8f+a1M0w+06+v804siyFv/rJ1cE7/xFCzm6b//CwAA//8=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3540652-44F4-4771-8F89-31A01C7DB048}">
          <cx:tx>
            <cx:txData>
              <cx:f>_xlchart.v1.8</cx:f>
              <cx:v>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710F544-88D6-4D6E-8F8E-A6162B80B4CD}">
          <cx:tx>
            <cx:txData>
              <cx:f>_xlchart.v5.12</cx:f>
              <cx:v>SALES</cx:v>
            </cx:txData>
          </cx:tx>
          <cx:dataId val="0"/>
          <cx:layoutPr>
            <cx:geography cultureLanguage="en-US" cultureRegion="IN" attribution="Powered by Bing">
              <cx:geoCache provider="{E9337A44-BEBE-4D9F-B70C-5C5E7DAFC167}">
                <cx:binary>1H1pc9y4ku1fcfjzoxoACRC8cXsiGiRrkVSSLNmS5S+MshYS3ACS4PrrJ2VJbom3PNZEa15EsTui
FxaqkjjMzJMHCfjfN8O/bvK7bf1hKPKy+dfN8OfHxBj9rz/+aG6Su2LbHBTyplaNujcHN6r4Q93f
y5u7P27rbS/L+A+CsPPHTbKtzd3w8b/+Dd8W36ljdbM1UpWf2rt6PL9r2tw0/8O9nbc+bG8LWQay
MbW8MfjPj/42l/eqLuX244e70kgzfh713Z8fX33u44c/5t/2H7/8IQfjTHsLY233gFCHMQ976MeF
P37IVRk/3bYw9g4YdomLHez9uJ5/+2RbwPi32fTDou3tbX3XNPBYP/75euyrZ4Bbf338cKPa0jzM
XgwT+efHL6U0d7cfLszW3DUfP8hG+Y8f8NXDg3y5+PHkf7ye///69+x/wFzM/s8LiOYT97tb/4mQ
ylW9vVXPc/QO+PADz+OUIofsxgfRA+q43Gb2848+AfMGU34By8+Rc1BO9xKU4C7f9tv67nl+3gEU
7wAh7jJi00ef8F47jUsPHMaZY2P+eJ8+//YjNm+xaDc2f4+cYROEe4nNhWpN8sHf1iqX5XuGNfvA
Q7bnEIwf3Qa842VY4+iAew7iGOLbj4u9Rujtdu3GaT5+htaFv5do/ZVvv2+L94SJHLiMOYShp+wz
h4kdcAfZNkHkp6M9Zr5HR3qDQbvx+TlwBsxfx3sJzMldt719T1y8A5syx6E2epx3/tp9MGYHjFKb
u5w/s4aXuPzent2wPI+boXJyuZeoPFO3D+r+g6/ytvj+rswNmAGCzI9t5zU4rnuAMCMes5+yD9x/
Cc7/1qzdUO3+lhlwwZ7GuVpO6l3TkXNAPJsQjp1Hf3JfQwZp6ADiIPUYZbv86a/fG7QbpZ8DZ8D8
9W0vPeo0ke/IrR104GCIYo7n7iYJkJ2QZ1NOnkgC0LyXjvQ7a3ZD8jhqhsfpai/xOLnrP6y2hW4S
+Z782rEPGKcMw9zvBMbFB9QF+u090wbyGpg3m7UbodnwGVQn+wnVX3W2LZtt8zxT71AFOcChPY5s
/FQFzUiCRw4c2wMHo48cAc2qoLdYtBugv0fOsPnrfC/d6OyuLJsx77bvKu1AeOMeKDtPs48Qfp10
gCdwm3PPhSD34wL8Xoa3t1q1G6PXo2c4nf21lzj5qizvboy8ac3zVP1zN3IeghnF1H4OdnOYIAvZ
HKgDmfnPG63ZDc+rwTN0/M97ic4Xs03eDxYbSiBiP2SZpxwEOealgvCDsrmcEMJm2sHv7NgNyOOo
GRJf9hOJBaig8j3rUcIPqEcpJvZMaeOQY7hrO4TbP5nCyxj2Bkt2w/Fz4AyRxX4KBKf1XazK9/MO
YGiezUHjtNlj7pjhggk6gLyPsQ3R7CUgvzdkNx7P42ZwnO5nwl/eqTp+VzGAHDAHkoTjPemdsyTC
7QPHcWwXJM+dfvIGg3bj8nPgDJjlfmb49e02ec8K0zkAEQa55HnxbEaRMXZAR/NsF5Z3XvvJbw3Z
DcfTsBkY62AvE/pGNs3D31rL58n553TLBjpFYPGGPy/dzCIXh/VOyggA8rTgNsvubzRqNzyvBs9A
2lzsJ0jbesy35e07IgTCJiUurK29ZlwuAzkGg47mPYlosFjwMrVs3mDJL2D5OXKOyX46zjqH1TQl
37HWh1oSQxBzYCH6Z634kg2D12AH2AD96VavsXmLRbux+XvkDJv1fjKxY9XKRm7fVV1GBx6HvM9A
MXu8XjuOh0EIwFCq8CfwnNfgvMmk3ei8GDqD53hPCUB5+87geAfQW+O5oFXuBIezA6jtOWLeU505
A2f9e4N2Q/Nz4AyY9cle5pmru8Z8uJRAm99VJLM5EGdCYRntaYV5tjIDjQIM267tob8bCV4mnTeb
tRuk2fAZVFf7ue75f4CSewDFv4ceejZ+XJD6X6YfF1AEHZM7z11SM6nsLRbtBujvkTNsLvczvp0n
0C33Yd28L2UDDZMRTjz6tOLszeqchwUbDK0CD0ucP64ZdXurVbsxej16htP5ei/D3Vr12+cs/c+L
HoccINdh1HV2+49nHzxkH4bR0/1Z0fM7a3bj8jhqhsd6P/3mRNXQqBZsM2XeExcXZBlmQx+avZMc
QM6BTsKHzoG/md3L7PNWq3bj83r0DKeT/Sx9jt57kZODwOy45GGV7MeFX2cej4PCg4C/PbeCAn94
idDv7dmNzfO4GSpHF3sZzY5gStqbbHyem38e0aBv/UEjINBn+xoQToFPA1jgV48uNePTbzHlF5D8
fIg5KNd7Ccrnu+Fd2wEwhCqbOyD67/YUWFCDTk5wpCemDcC99JTfmrMbladhM0g+f91LSB7bht89
yzjQiMFAvHHdR5eY1TgPWYbYCNYO2MxZ3mrPbmhej54hdLGf+eWhN+jwrm7u3jGWPYhrUGB61H7y
nNlSswuLBKBXw0ajJ5IwQ+ltNu3G6OXYGUInh3vpQ5utLO+eQ8s/TzQOPbBhfxS0Qj+VLjPnYd4B
weBcwK935pvfmrMbl6dhM0g24X5CIqFvpnlf5swAFg9Dg9nTguaclzkH2IOmAKDOz+/C45aBzVts
+QUmfw+d47Kfmtpm2zTbm6Rt7ox5z8UCcgA7BmGx2X1qyphhA2oAQxS2dfAZWX6zPb/A5/XjzDH6
a0995yaR8fY9ezegbxOw8UDzfIxY/8mgAThQrB9064drJgZs5O8t+gVAP0fOsdlPkeYz9G3Cjta7
d0w3NoUdT0CQoa55nPw5OA9xz4Ytu79ofX6TSbvReTF0Bs/nPQ1v0Dyg2lo+J4B/TgZgtcBmLvQz
O7uZ2kPLs+vCXtxnIfQ/XOf3Fu0G56Fz4PFZZths9nNT7snd93rbZNv3w+ahjxa2qT+0bD7WnzMW
7XkHsEj6UHzubkd/i0W7sfl75Aybkz2la6o077pA7cCONGhvxh70n/24Zss3GEHTjQMrPOxhL9tL
UWDze1N2Y/Jz4AySzee9ZAEPZdrmbpA379icZoMsQMBfsPPkMP+BCjvAiENlyoHAvUTlbdbsBubl
2Bk2J5u9xeZa1dnzHP3zNAPLNdDlRJyHjc+7/AXOF4AONQQ7pJ5qzlmaeZjj31n0a3QeR86x2U+N
80o2N6ps5PvSZwarNdSGTeuP10yA9mC/BiyFQlvnT/BeOs+bTNqNzouhM3iu9pNAP65A/R8c/wCH
otjQVvtz//pMtHGhXY3D9nXGnkLf3IF+rPa9xa7dQM2fa4bWib+Xge40y6E7+l3PfwCcuA1LNU+9
T/Mtah6s8kAGQuhZufaeg+yjmPMWi3Yj9PfIGTanR3uJzeVdXQBXep6ed8hBDrQMUAJ/zWiBC1sN
GGEeA2bw46LPP/qIyRss2Q3Jz4EzRC73k7JdbWFXdBmbd912A/0CsKcG2tV+sZLzY9sN7AR5LlBn
xO1tNu2G5+XYGUJX+ymtXY0KDliLn1/fd/AZ4G0glxH2ix3RUH7CrigM56qgJ+7w/NuPrvMGg36B
zfOTzIHZD9Z28z+e9PZInh7RefXJ/+1Rdx4kE/Ad4M2vGRsoA9DBAYvTz91RMzYwO3nu1/bsBmc2
/NUj/H861u7XR979PBsw2Jpt+ONQwRen3v3Pd388Lhx2OBv6VCrudKfHuVvfwsGDNixIv0Dw4Ute
FZmv+gFejLjbNubPj9aPljUPNoRij7mguTmgHPTQIwy3MILTiWDhx4XClXgctsV9/FA+MDr4VXbg
gIMSl8DpRrDHxwNiCLrawy0CyqtNKXT7PJztBru22M/THM9UPsL2yZ+z8fTfH8q2OFOyNM2fH2El
CvQm/fjBB2sphg3bsC/Ve9j8hUDYIMBd9M32HCLOw+f/HzKW1VVKoXVfkfqqsxxXNPl4wweSn0zY
qsLEwo0YCpWduz3fNI3uvrIurS60si4qVDeH7cgSUXF32jiqtdZjZLNo2ak0OWvLytq2rquExxSq
Vg6P3ERQSuLmrHTpaH9yHJmRQlhljt31hGtOTjxnQupLk1ekTYWVTcpe6sxoveG6Rm7qo66fhkFk
XmcKR0RRljqLaYqR2wnd13X1JeeloYNwyyLHh4k3MCIqEnkmdBPkNIskd4g+NE4scyLSMgMdTgxk
HL1QFumED101kktnjJsqE5PCivrGiQa+5MQd6bqViqJIZKN008/RaFltJ7CbdVWQKKq2aRnx25il
sRtMpBmaKqwThTrm88aV6GKY6lQHBkxoltmgyBF0bE2N3zIvOYpSPHV+b1zaLDqUpl04qXTkAVfp
qoiVvh7g6MlC5KVtVqk18LBHnF6PHXUEt+NkBfs5LuI81wBWm24qUqpVSvrLVEl7mZo+Fbjw4lXW
x8kkqiJOruQg+zgcO7l2+bBRTn2U9G171cRF6bd5c2YXQxKLsvO06GJ2Y4aoF3XbX08pbXxSeX42
2Ot4yC6HzpRi9HB6yLnzHc7JrEM7ytqLibeNKCerWLYwpZZdKkFd3S8bN3EXnJRLUEHPu0lespzc
w9F75mhqVC+8LD6Zksr1i9Zcq6I5LDpVrjIjdeBKOximgohm1OxIa4QXdTWdJXGhREayS40sGbS1
pcKs6O6YLNmmYFN01nuKiQYNlvDaNhKNHQXZ2GZLp3OwGKbulKQ2C7quG/wYR7nv9F1yHLV5veGm
J6ELCx1rV0m5KIeJitaKE39qKv5dtqRbFh2V33lSDYdDPY6hrqh1HuvREWUa30V2pE6pZS6okcNF
WYz5EulCilJquSozxkQrERO2GqklStouDKfOGuJCsqhr4i3igjo+TSxv2bH+TtGsWJvEqCCC2CGy
uJWlHw3yu7Id5Xe0LMI4rmPhoaIJlLIL0ZRm9OlkMUFRl4fYaqTgZPiMaYlEnWeXVh6tp6nsRdHo
SlBjXdExQsLOhvQwqajnW9qR93ZL62/t5PopNiLNeicTTVcxR7Qjyo6LLmuPGDPg8W3Nq8B2Jute
GVbaouMcU6FcjuKgTrtp9MdisFYkQ+35iLvevcidTJ8xRIpSVFEtTzQnbGErycPIjdzGx3mbfm5Y
YXyD8BQvZarIYdnGdeGPtoFfgxcrm0TUm5s2r2wfRV13lvYZ9rsOXovY63Is+DCMt5WGoBrGrjMe
tkaWK2L6sfeWBl6twbdGhga/AmszoZre3OOq6qWI+0gv2NC2yf2YNh74Wu9Vk3BQpfsTwmlz3VB4
W4hInGRa4K5AR0npFctecu0nlUWWiCh4sqxfu2PKlm6iIEoMPfEViq2Q2l0rbD3FAunKDiNvypdV
HElB+PR1AGHt0pV6OMlTawsudUUmiUSZZyosKnNorMo5SRHJgjon6VFpyduo4XUgiZaXRZ3mSjBN
5YbUY4dF0U52MOECn1VF9KXKScaFBwLfsXZydYg9s4ANJt1x10p9Dg0N1kXmNO6WFFQGceZV/lR4
dSraOAE37gdCwkiVw2LMR7Rh0ahCE5kmiI0xJ3mTqBC+p1woC43L+sFrMydin4qpsxdRRYfQqvJk
6ebdWZ44MpRjs+oxSoiIzPSQSyYuxoiVn3p7vC5bRVdOV3g3NWk+uYOT9KLJ7G5lc/OVjWkhJEJW
SOxu7eSYB1mLbVsYrM19pBwnTC1jHY0tTRa8a3FQoskLtRqkGGMeLyIHQzzg44nseXY6WajbjNJL
RTm2biDLgYihScG1XNKGxiHxMvGcQaCecN9L01ZoXC9HK64hBpuN10LUmuxxFB5sEPWRGcq1yRwq
WF9TEeP+vOUTERlXWaicIhPwbN6qGoalNVbeukZd5Cs8IOEyr7gZtepCZNnGb7FlBbrJqiAtVB4J
j5PmsydTL7B5NgaVk3tBY6q1Z3mxqC19P1Tul0K6Kpy8vl2gRku/H73JtxxHhUk5JIu2LYZDK6tu
u2za5CZqj/CQ52LqaeXnxC1PCTCTYzIAsCUa00UvDVpPlLKVRV1PVLrMRFeW0udxlguLwzO3WZoL
UmQQ7yr2bZrQKEru4jDJzDeisuyI6igSeCxzEdn9KPSY4mN4B5plI53E77PsvmW5txj09C3W8K3Z
5EEsS0cabSKFIyK6FEJ/5sXfC417H+WmPosyEvlJh5uT3uEdJHeiBUPxtcL0XnvVnWNkvsgpEIZu
cK6Kuk38Imuqy5zDV021UwvdDua+bh3ip02aBQ4EUeE2fXKmaJ5+8ojSa8TJdNxlBqbBzb61RYQC
CKYKorbsrvioIGEY+0JKVvpdPLQiHTjEdSbz76Q0xC/IqNatU7BF2rmjX3pWuWjSqTgmmPShGSfH
7+zxe5NEo+gIc0XvgQ19kmUh8ip+2SAynWV2o2BCJ48ykbjtUMKEaTC/M1l6DW6fmY3pS/65cimM
tdF4UbfRmuVD71u5F39qm7w/oyZKr92UXVDGejgMMj5xiGpWdstj2x+SVIe0iWCiE5k4Xzya9f5A
WS1Gw0Nnihjxq8aNAemuH4OpKkYhWedhP1bklpZDSYMRcBZEY3Xa4cms0DS4K3eg/FufNei6RcNN
qiNzOiHbSsOuS7pVqo19SgvWhXhKhxIiqzadoMnoe6TzEhFRCm8EKs4r7tHzfkQN8iFqWkAxiCY+
dZr8vqmh4/fBUWPAFDrklRjdmi21xhRcpmRGrerGm1q/JZDmx9i+0HJsfdegY9gOlH5tmIe+l3F1
mPdJNAWpSmK/iu3bnDX0omSS3OA4tQp/gm7uTFiyHda6V3UlZJakbTDQcbhBOc8DrdrmYurrah1B
8Nx0iZUvvZKdTaw8ipRr3KCDdDCssDWl8Dqzzr2NYrfwE9K4p56h8orq2tngVtKgLvo8pNLWvlZ6
yoO6cotQGVud17ZTS3+EqTgZMsITgSJFhWt0GwdTzU0RdEMznpZc5ssY1+kicnuzwC4moQa7lqZm
1jKlaVQsKzeXVxDNsitIce3XvB/QRZaaaIVSV64R7YHxRhU7rMrOSoW0migTI+vzy5jIdDzqrLEQ
3pTUh55FwCES1Gehlrl3SKq685NiwJkYnFIHrItROKGm/mSmwVwhPrW3VPfdijfKO1Jpak6dOKm/
KJvWGfifSk1gVyzICppoAexquvRqU6gUyoem/xxjiLA+1EmtF0yetplwcj12oUzBH4487hRFyKOc
fekjPrGvcWbJKej4AJmVt44HjlgPRow1G+LQyRx2wuwsue7cnllAVtqLfCpHHDRJaW3ycpDXUUHL
RR3xwgmKacjXbVuiIOVpzIXjZBYXTdEXVygaok8dfHQ1FBBe68K76Avgxk1Ztd/LolSBlbjpgpkp
PqpLoKR52VVGmKIrPuOkT4QNnQHLnhfZcaqaajEWJglUXOW+tqa8EbTWdNHjsv+UO7SuAzpFhUg7
mYVditvjopxa4ZC0XLXuEJ8RbUfjOXfTWp0OcTLQwIsHVLHMfzg0HMhCoRNvbLhoW0J0cwt0U/I2
Fplb9c6FMjHLGghjo+Ju3axSLyk80adjNx3lg2P5rElxmE+6rAO7SSCODjwfgDoxe2USRq8Il0Ub
TH2s3VWdgS9+B7E2CpCVRvGx7DpZCXiF6zQkPO4DRtpO+5nl9hB9TK2OO2PpVdt4+HyoDNQCuLKW
E2VJ0JnROqz6Wq9reCeD1tjyWKdU+hFp3fuiVs4NKjNnErWsTbocCv25ybxIXsMxJ61fOF6/MeCP
gjfTRAPWcH6nuI5XrC2AgmOTWH4la/dySnsUSgbROfSaPFs0pJm2CIj1UT9qKnKoj5Wr0VLB1x5O
pDKf4IQQ/TUZnOK87zE9nLTsfVI4OqAJtrXASWGHcdYYoVAE7KDKmuWQddiv61SdOE5VBDbY+KUB
FhmaYfD8qcRpGEOuA3JejeFAahO2ubu2dNkFCgr3cxNLb1FniGypMzirIqu1iDKITLnSXLhSJUsZ
211QK8qPbVkwgLdJ+u+5Z3XLnDin9pB4t6isTzuwRNQGEV8TMq4qnFdApdr4OIOSdhDYc/oQ3ptq
ob2BhtWYQX0DLyUSOJVJ2EdFEno5pPFosLJvDXB6oTy3WFkysgOrh0xS9qzkgsMfQeFbyBp9J7Xt
hYqcQpSea50aexrPdZ+s2iHLN0PWlj6NS7sGBm7lYT4myZ3WzNlEkZQQaKt4FSkLfLeBwN/q1B/z
JPenOi/COjMdJJ1+/JQY5J10Q5yFaSnZKmOShiRHEDAbpQ4lwmecF51ommZQfqvjbeOWaVCq0WRA
7Cp+kllV7Q8FykKcR45Ic8++jj3sCrtvysIvZFJcW7q5rmw3E0nHlw4dMBJKd7dogMTKJZrWY1Hn
MH9tK0VHTSuGMs79MbNBfXBjFrAp38IqbRJ2gJYg5fBVcygiYh6MU3VbpvnXJu0e3rcWqbA1ZabE
YNsh44iIXHrRYSobus2aIRJFjJgPnBkj3yqHNA9rAjkvdobqWLG0hLelcZcYZa5Pakce53GcnYH+
gFDQOkPLw06j7qQxwLdT1JGgepB/Bt7otVdVeTj13bSKU47u+hJKtNSk3apwTBv0VkU+pcYFRUDX
NyYZzKFbyFQgnrmHoGsFSTLqNdesggRsZYfELbpPU5bEi1hW36FeAyo2lnIMnCkt1mWru8yPu2a8
6kzUCNB7NrZdRJdApT5Lq6p8tzbuUcLs3q+GCYijStZRP1WNSFqrDsqu/ebhatPj0RZJSi5LC0Je
2jnOQrOa+z2suF4lAy6EXdVlAH0lnU/aiH6eVEYFnTJyVI7JsbTKa6PdZjU2yUXN8D30CQP/G4Ed
lbEuLxJFru0E52u7K53bhuZ1gOLaDrRVXA7wJ2Hca11Y0yIuOTMCVA8g34NuEzGx4pyPBsVCxSkO
jObRtw61WSeGrqtBoBj78wrjSYmcRxHITqbvF7RxRgnkv8BQ4wx0mbW2dw66HzVC21QxeLzIbQWv
E2OBJxQhQ1l9SEqgkpOMByh1ogCg0u4mS6k+7ZgDxBpnlhJkyiQWjEx5GXY8x03YokSfwGYCvoZ/
gVtZye9JTM6dVEHw4DI59DTKDkcKyRXb/U2U6bZaZlYWhwNrHeG6aRHQfDicpJuBq+PLGlKSn2Oj
RUsetEBdxv7ota5wMesefAJYnsR0SSgw4bghEBLYUHf9KlXtyu2qbzGfDgd44f1carTOYmsTeQ1w
nZxWYVq5hxp3ZtHbmRu6GcsPNQX5r/JQ45dA9X1gpsSPnOq4jrtPXtrcokLCGx+NNPSG8lPl6DIA
YcZdl05GhGuZZAm1CwiIU2Gd9sS5kthpjkxk6aCvmfTj3C6XCdJxKFWBV0MKxVlN22ZdmhiBcmGU
QBm91X3kfWotBDJc1Es/UeO3LMagnJnRXrhZLUVq7O8R7fBFz2kWsGHsaz9tVX9HG7e7gNhHBGO0
9l1UtYd1BWIUwqmPI8vZ5DW3QGeRkoQ1yrKVx8qNY/LGjybbaQMie68N3RgXrkhRkh1WkB+xN6lF
Jke9bbBS15Q7dhFk1jTdZCSJBh+PmbVVrKhPXZRbqxQSXi2gkXFY8Sytj90MSiTX42kSDDI+rC0n
Du1iHL8DzwLXinWxlSnmp6q3o81kkvbGkuw+rvGohZdYzWEFMvSnaXAin0q3L30tUf+FD7Q9IyRx
ppN64EqL3i3UElTQIhGesXUwTR5bYCWxG7BMDoEmsqx9OY16ITVJoF6IrBMsa9r5FJLBSkbd5zGm
X4Ah0IsqitUirkazAj8YQ1Y3GIorftlzBhE+KclFjHLtN4l9ynETbYuhtPy0iLgPWweIDHIo0q2j
ngCpOc5LkFYr0yVHwCHMsIhZrfw6law9dEqIP4IZpNNlHPXDg0iUJ6IHLQw4TcGwKKG4AXrXK019
l6n6stZOdVRVnHciUXAsi2gRaHyjTiN/hLhwzdTg2Se9pOhzB1/AAl6101WbmVyAG0cgGoFAnYi4
HJuN3er22IW3p/KR7s2yr0p5PGmt6wASlidM3cbAmMbeCExMYSDNPzAhiDLXRcbcb06dcHDtNjUr
zRMlKmuogLTCJspSxFbe+Q63hwvaagPiE8o0E1CGcUDC8i5z0sS3NInTOCjjKB4C0NTG8zHrhsy3
wdHCqRpGCYQeCu+BQIoGClrooLP1fQ/0OoQlgk+jBbR+ahg61BkzAdVtv4xlVH0a4o5cpSkw8IA6
ELCnmuKzplJYirzq+HlDa8inEMvUWT5Z3ZXlyPbQTirQZYrJ45t6tMxVpi10gop+XBINew2geG3s
Tw3l7rlnRVC+1DjyjiwrId/HXGaHpuHdBSE2iKEDgbZtoUoIq6KgvCTAGZMkkLRJwSl7BzJW24Mq
KOzai9MTUPgN5BOvtvOjFJORLgzrKSBdpGFk6jgNhqw5m+LGSQUbNQltkKE+o8mND1MHQmWZJ+N9
rgt8HeEGiNrEDA9A6ahPEs+TsYhTWV21jKpFb0HWjZUDyQxeqQCKHRmiuEmX2uo5EiCNHtXR4K67
HplQNyw71hjOdgZmj9GxmlT/xaSlGSDKyiJIrN7xWe1EEE6M9UlnlT6hY89XRYLjsOkmvewb5Pi2
zuAtserebHhe2F9BvbUgifX6MwJ+d1yrql+0Btg/yJkuqDRWcj4maedzL+5AtFepH+um2LTGu7E6
jEMITtGKJdQE1jjhjdeBa9gpSUJZ2WuVYH5WDmxY9yPtDpnlTr1gUR44BqqOFhijD3pzfdgkXrux
ajc75sz7XvIBh100okXKx208FolPnAwqA56CrIijArSyery0pB0t3BonoSaTHVrwoi+TTjd+V49k
ncEWMVBns3IkILRNQWIPOIAzKVxhqAIui6b6WubO6EOpMK3GemATJLLmv8n7suW4dWTbL8INYuCA
l/vAGjXLkqW29cKQbDdBEiQBcADJrz+LKu3elnZc+fTz7ejuCpeqihgTmWutTAy3SdwCB6ZS620T
slHfTaEqtrPCYVOGVVsBzxqrSxLbrQ9B36xVyeFptGpPq2RJZbtch9WC94PsS8en+cb3DXDgsXqU
HfvGcxjrkDS7QvBlC6TkWTYuSmUOwsN7lW87ooNtE5N2z2gljl7UB5GXd0tiECqgYtpGDsGS5vly
w1XBU13af5nOlrdRPhwzwo5wrPrDuIjxiUygQRgn3ziqDe2DBR7yZElxMCMO6ikZnmtZ2i9+sF+G
luk5DdoERztdA0GlyQ0EOfMmC5g6s03ALsVIfgoSD1cta1zqYP/TAjQYgB4pvvU+HNK8ni5HY6Yz
p+2/fr8+7R3h+aM1syty9XaD3X/++X+/tjX++3qf2t9vrhfg/f0v5Aq515vzPv0UioiuAoju44dW
2vo/v/X3zW0rVfyfa9w+kM+nu/b+H8z0p3/839HWjNOV6P3PHXv/oK1/1zf/zXa/fe2Nu6YBxwVi
UL1Bo4iqbQJU89/cNcQIq7ZUgD6WMUpR/s1dx/gS53AEGP2L8X7jrjlFsWqkbyccGvuAoRTff8Nd
h6DOf2euoU3B41HKD4uXoi6ZCN4z17YUGuhCU14iyinmZ4FVDrpRxL3YBQoYq8R56wBYHAvedjU5
a5ky8KZkGDfH1hfBISLd/NPxfKjhpsL6TK/gxtRE8S/rNOD/KI7cYo/w616hkEr7WdyTToHYzNPx
hJrouEF4F4BMiMNdteCYlzdBQfr4y9gOI+U7Aztl5nveuKzfRH7sg++ae13M6SII4rOVIG7q8yIh
QFuTmGDL1+G8VGm+hNWkLqOxsSa5VyyG4Qb9DSEi21F484sDfW3q7muHe/foLikF18G/Chv3y3Bo
zJiwetMFdRNcFLSoBqBv9gf8MLePrZlvQ6YbkBWzhz1NopksT6YJ4gLid6yqN6XG//cb8J1K5i+V
1KqrADvy2fb7ILb5bQeu33vbf1H0f2TMOeohYf6QRPz3/oPz+VelsVULEiV/S0eQtcpx0yKHsuRU
i/9t71GUK0VCHnIlKdKPIPeI/5u9x6Gu/G3vrU9E7WyJmnMMVNRa9//93tO0dA31VfgroVk/yB0z
whAN93MslscQrmL1LIiDkqGxczeLbc9wGIJkbbPgJW+cgJvdsgnwgFThPGzhLTT26GWtuysd1obM
aVtNoXkJQbpMgE2jSJd8k8exoL/iqZ2HO62mWD8nCUilH7wGVHydR4U1PK1pgbNwI7DX6xtFA7Ai
21wDVQYi5cO6vqTxbNHkHNH0fMFq3pT/Jt3Y4ju/Tenb0v9dXAORzrsxQq0EJkDHQMqD6UOt3vdj
FNO6GFSkkl+Zb5vSHiFX0eKoxdi5+Lh0eQ94cCkMblPVQVawbP/54+l7ZQ+oiDgGY4v8DJy48E/k
+vfflD1LyRP41FHxs6QVhxfUA1vniKokI7bcu8nnrt8CMciFSokgQHJvveBzxzZULJHn532kmg5s
eGu5o9coq2bxt88biXPi9zGKcVJwVGSVa+EPaKTiD22cVEGYcpz8jIgDNbLN4Q3Hdq8TEGoINlwf
RU8VBDc9Mgv+c9r9eW7W58K/QAwX4s6+hH98rgGqHbeEQ6szY81F6RgY3X1TImNNDpC7GIqbJsP9
u32qAPRAavH541dR1d+iK4HHx6hAg1LoUuDeJuyh91OTh2NBgknxnyTWMTQLoQ+i8BkbifRnLXAT
fV0Q2tIrXtl5uAd1FsB/hZBXY1A+bwnEbO9bEkJLgptbk7WcNFTUHyagj4qgnAHx/oD0oAndobWm
zuYdyepOzoc5cRNm5fNH/rPzEK5F8CtQ6HW9/fLDua1ilekSyP9PEXns8v1Mo4VW+9D5oRO7IslE
9OTgWjKbdhDVRU9tMI9Orvgowts/LAT6wZJBZwk3ArsEGxVF0FEl68NUSMiZpOnJCy6PimtynHq1
boh6ahXu9h18KQBKFXU3g1ieoPRDq8IiUMN9baISZC6hrrmXtaqBJdqwdeyuHoume/l8zFZ7+vuC
gZwataICZB/iEhbslg+2ZACN5QK7TC+T6x0WAQDDAIMVTJ6DtJgcCNF7wyq7bpret+tLYfLhvx0s
3KiIAn3wBsGgcQHT9n6wEsu6fu6i9qXRiEUAlcB6ITAb56CfwwuehbD7XT7gkqe6DBtYVAS/jobH
hJRkrFILBuTV8s8K32qKRY8XYqpMW//BrNCPawwXpiIFGlw5VHlQ0q7lt363fRP3jZHNwl+6jEWk
3pV9Z/RwaxeoyMCc29micQQ4NP7WzrZu521SLTO598ZkZ510usw39aphuKiVbfoMJEUQwYEbwoDo
uwhSuqVGkCQnmERGypk25xCWaPxqVWTe2j9sUwpJ/LsFALU2rkmSUQBdfYRbRj5YDKzMxo7NaJ7i
sA3LcGMg/sNSzLIBgMOGLjGBac/mk/XUUDNY0HqrOTE0S/Cnyfcc5M3g+Z83tPhoxZERi7KnoYSY
FNlK/1gWFXCNOlOteTIOu8jueFcl4opRxecL3g0zhkNmo14eazXNc5wOynmrNjD4PrrL7ZKRo6tF
uTw6MnTRdVJEq4MwQfSjJbDucJ2etuMSS2ge43C8M66slsdFR5Wv0kDr9dAqMPqYoLaRCm9yBIvL
Y1JPE+aOh+WMl24JckAqJux4t4+gocC3qikv4GDY18fLJCezT5N2gn4sBQYRoOUgAlbfoDdhXT1P
XQRvfC9HR8d7wdulv3Suylyqde3gb5M8q6cjGBeff2+SJhOPYzBSLLI4QaTy79E2LVyUz23DRxOO
0Y+RekSRooRIjNMPSwMkbwM63OgniLs64PoTC2JAlb4tW7ATg/UwFJ8/8aM1YmuFTkZxbiMrV/7j
iZ0LwCHW3H/ny7AuRg9xC8wfRAzgjvfRaMPoKSs5SNHUs6Hv8isg/THW6efNWK+WercpOK7lZTEO
LlSdYgAhP/R8gXjOEhnVj7Vo6h6ir3YIya/WKgtrpKquoTuXQbd5O3ZJDotjVNjmuzzp2dimKM/n
9Zj2LLcXOkui+4k7ncxp58FK3PUJCYqNDZepvcAiAmdYBiIrTAodG103uwqwDttRwbs4y8qqX3f+
iPpMN7iLKTYzBJSOT+Ph8x5/tGsJqtEEcDfQa/QW2vQPp1UVZarxEOE8jBAgwImFCoDBiR2Xdd0K
OFniqKifsGynSnK85P2rZ0sisy5pPpSeZffZFK1Lmtliqd0RMDpfTaQFE0j3VgMJK0C1zxV2Xebr
1aemc1Jjd8bUYht93iX2wbIl8IASHJuwaphBVOX7YKotb2qAgw17SHrFsbd6UAloQE/4sG7d132M
NOMZbcvUtG5x2MrVpDhjcdAQReHGU2hw8FYLTr161rKMQQR4vY6DnX0bXWd2wqcKxdcuznkddXto
DRzfm8SNvNvMOC/Q3T907UMEgK5J3HvLKLZKAIAaeMe7U6ifKhrroZ0feD6ulqp3Fktr0UvR/ujB
jjLIpvsW0paYNev5WJOWYkKmqNb5vFuA+/f5XnIy+Ad4qQ7D4eOSY/XxcYE1aQoiscSE12a1bgPM
5rFgxsOs9fBI8MCizwL8CzEW1KyghwWGou9jRfpNCFkttoSSDALJzWl8VlO4FsP4zNP+sEcTuAvw
rmIGQJ3K4B+uLvUQTc2RJaAx4hbW4eTeMpVMYHkRWaq8+ZNZ+HAcrY8UuKaOIZ8B/4PX9H7YgxKq
gshM8dduoFgh/Yy6UsUBZz/GR5RGtOEu86SdujTSHOz8UY9ZA5cFRg+j5N2k+9sYwpAMyqkeqsI7
RCFsvHOo9Y0ToCbY+FB24qB6m7bc+gZDOSHxAHsFu2idjrya1okgZUHxIudSjndBW7doSVhVOJtA
daxx6uejLSR/bxPR+fUQgJGAVARe0MfIBu5gR/Jgmr+CdI+gFe2HChKyzAdZeQ2aV7h5Z5WLoA6R
jEmQUs7Zwp4HeuBTmBp4O+TC5TU4Rkg6Yr6xvp3yH0Ghg6PPBgFFVty0+qco9eLu6pUufPYL1f5G
jDSYlm1SNjI0Gwv/sRv23ofJeO0s+EWIkeugppc8cFRum8ZBOFhO/eCytJ0Su5SpakYnoMCHKAab
YVycn3U6kbAU5V4yOoj7SPezyDfBRAc/HIz0imbw37K8hyo+hme2iRftlwVhLZaiOZuqGVSZ7UwZ
7UcZ53wb1mRavvqoZcXjIDR4cS56Rjcz4lPoK6O87+RWFsxDghDq/IgKYv3WtoFfLjLZBMGBeqrY
PiddooKdqdpaPIChgMDsQbbBNH2d+glKYNL1DbnDiRFD5uaiyD0s8ZhDOW3alqrui5wWXR2yAujG
fgGRA6G6rFrOFMQNr5kFtC6T5qdi0ABPWyyV2f6SA6QAwQYoZEfLY581Nky2iANCHR2ymlTRNZQp
pKqQKWBYp9UvlSBXBKM8UZ5AVbjwdsSSRpZNZ9QXgLt9FOyaRhgTnw0QSCl92YRTZfNdOea9Hy99
mOXIeSCtaIvoLuyda8+iUkCassdagWIuNeMS4FjXXQLCGVyhiGy/VZlbyvnM5x1RBYTwNU6bTSW9
gIEdTTGE31oCGqs7w+LwJAOHBbeFXg8GXhfIypknU3QDDXKMl/70JoHmB3/DNcgCj1vaTtiXZbBQ
iJ6XkTM5O9KJkDjezGBahvgwNSWtdRqCfMC5GISkQHdyjuwG/jxlUPrLTRkqGeY3szfexLdlRkqv
QctzwsxZNcwyGW+ikocFtM5SrphE7PpQVY9xnmVkuRBCdxgp6LZhsq9gta0KLwjPXKwvaWELqm/L
0pdJtvNQ+3f5Dgw2R9thstYmzSPoGgbSTs2F3QYGBHuybfqAhM03iC0aPK+G2kg+DHkCxYtDHIyR
ZclQ4ATZ0EitP4L2w2VJrZWrTy9Uh95vjKINhzpH+XXEuO4rvLQdhCHIPolXky/GHmD1Rvq+xQJY
Gvgbh15CbipTc+qq6sMFw2dLAPwxzpIuw9O0AuF339BinR5qhGLhv6iGjkYDdJclsCQC+Q2mgiCn
SolfILclIg5XFPC0Nj6hc2w3RaLCgWAGxWCHR7CQyBLAeBG1tAc1LIJOV0kZr00uMNNmuY+wsvAE
jj/Zl4xM6wKLHFlnPpwJ3tOyXodmHME7FDhiE+vRhhHVNtDHt/44x7l9AeCm8F44mTa6r0KRQaIv
vAQAlJpYUYzF2+rJlk7iJ+OSrJ3LINDGix2watzmzceV4RKu/+JdWF3xoHDk/m2oyenjfw3y6XNA
Clh1FTNTowG0IWp8qYrIFO5QNJBrTVeWLRMekjOeI00MAXjeyjQ8TVS7jD2WGiLvweVnDZVzFkK8
o8Y5upH1AHHw/chqjY8wA4zNgXHl2SjTCqQEphsZRAxv6jgP7Is8jWBrsINg1059UqxAjAaZcRN5
epyHZI3Og9PUnpZHlFUa4xOBX8dLGOu181M0K6xTKIzXxyD/JcKbc2uDWD0spBBDf46e8nV4Twtp
GeYBrUQn11+BZqPD95AKy7G6ul6tTT8NKFk8pP/Qp/NWxDsShE1Vni24H2UyhzwAohXsfAGhzHgp
y3xFPjqP+S3GmNkXGuUNlg8I/nrtvBvh7N50wLLXH2Tj+iLGPMGLboJ1O9RLuLa/GaJc+YdB5zpH
nlee4HeV5TTnx6qbY9pf8NNaKcpO9vHhbcgllMRozlTwCj+CE6DFw0tTVDjnR2qXKHiA51YmIySL
BITuJujyDA8PS9UiZOo15PBnGoABIBtMkxqQZwaJBNsOOF/xHtLUojLZV3AWp/mcQ4k6tcdetEFd
b7QUGuRs1uWI86mkAz6vetvhBU5jqK9rO+D/59oDRAsDaFIJcmtYoq+Ry5ABFPCuxNOpytvxMWqg
3Kx32bysa9+j9B9A4okjKVSvujINeaCuccTWu4k0kF+dgRcEm/s9iCbkzu1z3UL6f3yDk8teK+jO
B6UR7/6YRYciQkdTKgzHgb/uGdsmYO/SLvNVtjxylbS+f7DcKx8d+1PXJ5l3GCJupqVCj6rcd+Eu
WqCBQkqmE+vw0cmsqwZ41brET/hp0lVIf0jpwNb+9pBI4cVhgePztgAUStJCL8CVpWAVSEJAFnNU
X3EILfCJaKZrDDtCz4V1dQJZFgp1X7aHVMVl7CzP7ILfWE7QW4awHKihDUUFvDSjFULfukbs1Gx6
DWAivIDEZt1PvfAFQPi8SnqYSqTIzjjzuhmWptwj1lsHbyj4ChWwIamAxUP2kuPruNcOvfzu4Z5l
5NxnnUOOnOTlClK2A467q7hCxm3/RQDGmrPdlJVkVvvIm1B30LISlNOGPgEB7pPIOUVIjsMQctN0
IWJBryJI3zCgdZity80xR7H4TiNZ9i2QaF4EBR/P/RLWWfylWgZP7pF02QNVWIyV0RPsLdYX8WbB
CJQiWPuQGagu7R7h5YpS6QL+KjxrWUMu8hTJWVn6IiYd6esoAhmZ7dc0lJ782xe0nLIdTjSuQ+Qh
A/8mG6gSY/cIRNJX/dcgt2WebzIkD6vpzsfwbexPORajZd+7LAE0cXDVgGyxDWFLVz0uYmCiTQec
DhOCfUpb+JRxHMqBQrgq61KyzYg3CdKHIUqD/wm18mtPTnNpTQmAGJkGfF679WputB5X+yfnfLUm
8P7XzVt09fqJ5hW9z0q2vhdSiLpgE/N5/WCGJEp8ApH7ym0UOjPYyjm8xex66WdqdiU26rorZb3+
5W3JwqeEJQJpvf7phIev5pTkGzfNjseQdLkguR1UnHsk5gUN0HMxL5lkZ9CBrbs8J8sKB3bgifAi
4Jb1ZxapGOReBOAfroFbri2vCjCNT28PCp3EkQbVByb7FLE1RbnE1co4D+JLdTJY1QloRNLkCkYT
bVcQsnMQEyFNIq9tm6XKRgO5Rz6LQZ97DxZvPC9YvrpxSkx4RjzqtVnD64YjbYVzBDk/w7rJDVtp
xm3jp3VNxtnCqgKZQVBe1ztVauzG/WlAgAOvRq9KUBIL5r2jpLxQjOs4+QPw9SGgB5YD+4AV/Cp6
oP+AlVUPDgF4NYP6t43Q6jjPJ+wGj1Sxa0vEuoP0COBFpUhvWNv+h+jufWy3Ph46DJQhWm+Zhujv
Q2DrhqklvosBVZ1MYwkMGK1AHICd9PmjPgDo2E0BEqXwLEBW+P9oDet/Iw+RDGmTDK7kX2skQLp6
u7HIHxI3KNq7rm4ZqXVSh6LEDCN9XGDK3ozj5215DyGEKHQAVAhXzycR6HCsc/a+LdnIGeDbMr9H
5UaYsSKkqz/edbhyGznycJ3/NM7/fCAyz1fBSyIZwMW1tPDvna+UC6iug+zOQgwSPSFnQ/ZI361g
5t529ucdpCts9ze9s/YQ2G0QIgMLqhnQUR8eOOlS5E2vEWSdLIaHxASLaI74vKa/CWgS90icW9yX
wfO53NYDZOVPgiMDBnqUReA8+kOL3q90tAih1HodI4Q8ISrBfKTFZglRXzxze6dPm8rDr8Men4Yq
g10vkrHAFCiB9G+2lRyHA1wLotaGlIZDqroZLSL7fVhz1EtIJ5iWeQNTb/Fx7I+MXhczZ9xu/InP
Micz+3knPk4jJk4EHDollCCkFMkpH6YxUrZnExmvVVetlml5dYRMFzYDNKfIA8Pdnf97qCsEAYLy
oAEmcv3PWrTt/fPiCd4Ibrccrt+OPSRdWWRBtLCsbeo61M/+754HyH+9rgwbA7XHxD/MAfcZkOix
KK9PxxKc5HU24kpjXzSdXQ+Mzx+42pfflikWBOintXQw9CgCiOYHPNPPy1Q4qJKOcUNcBSVzXcf8
KXLYMH/agv98FKYuAYOHOtMIMj+aujpj9TzkUX48uSIjBJSwNROzNV4+79UHbg2/DoWGBBmPUUQc
AMv6ft6aoFdZORn5IygBU79tKxZVq6voeL2Gkz4Zke8T1MIxpC04DaYj1XBFu03Pmyl+QK4YjOAf
2nWSiPw24MAwMQRIwmevggHcZP++ZUEAviguVHdwCwtUt2PhtKokBtSMGdp/d0sDon3TdjkwX5nW
2YIoFirVvKf1BbwISINyCFkNEKlLJoCJBLd1FuZ5e5zhs4TtNSpHVHSCWpOBCvveWVsjPHMlE43d
1XpYWL8J2iDq6m3iQkCAl5DCtjy6lSeesYoQJPGbrEFy3nRV5WqUkPIMY1RAZh2UkJAcEQDF0Bhr
UhoskTfHKSb4mkqrk7uDyCHBIRa9mtdTCFS9jqZXNcORgpB1dU/8yAgc7ZYliF8aNmC44fpFQ3zN
O706meTkcxmQtpi3AFrvpUCyW1/TJW06J5tiG5lYQxv+FxRjcZwjF+zkYL16dmD8PMZ3scnqXMR2
5PYMMU8VIXM2QXGb+xplMeDBIGM2K/KNnmpcDH4Az6BL/cDhjkOzH829FOasjAKyghTd6ID/zqf4
UPq54ygVUw014GAgQzHYj7RUfdJmGzK0uQ/q1HKomtittNLEfpejykZov4azHJf2K3iQlWmDbxqw
6LrtO5AbX5EUE4l8i3UOmcNeOQj7SyRMwhn+94yQuEvOwwgVJ55oOCGT+1rUqGnxpZGyrBgS4zoS
IEKHQZv6DaoTgePfIQMOc7tFlYfFQd+LxKV23MBlhBpzM4s585eV7PoOKZa69AWifJk48LWFCrqD
QFq+f4mCuprVNhMIBJq0Ri0e960BIkSQpHSiAt9spAVPn0eXCaoVIBBqlI4giXzz/wDIr/7r3PTr
YXhaGvrVS21iXSGUdBJKHVSncUFUI3mxy9sYzWAV0nh8RUb5FYdLm9wbZNzrfV2EeZiqPPf34VyE
5XYufHYoxMiPRcCXs9pN4xEIS3sXO2S6TzJU11D06wBY9ui+IkNJHkUetshIE0y9lM7ob3lQtNtm
CIImzZQTewThgLpYE14kJnhqK2zHxpvoMvJr8RqhFGY3IG5foozFDpV5hpul1H2wQ7TQ75I54Ch6
0EX1D2WGe+hnzYUTJL+ox67fIQVs2kAgkx+hK5VbJX3yJTbKQm9gip9FZ7OtViZPZ9E02zCT9hyl
Jur9nDVgpxsTCvx0MjdIu2zivcdPniWIE1/c1A4HNqvsp5WVRlEiqhfU8inDvSqD9t4IcAapBnTU
pYS3+YOfluRZkyYExDDUX33CkHrA+uBcBFIhWYIQfikAH+5d3+FWgjLOvgDULKCj6rn8SUFBIc6i
ht6NrFTF3swN2dGu7u+6UQAIgSnYdvOELI7OzVUa1j7ZZLHMVPKtGJmcz6CMGH50TEC12iIhBeFX
USuUTUCt+19JH8b1lmTEndcSMomtoH35ZRp5hfitbi/CrqcWyQCqfQ7KzlxOsQguugipEbCd4crt
5qNHEZ9hugpQ0ukMqDw5Lyqu2DaB9ftJvedNuiwJVQjnDfnujfW/LCGQyxd0ee5QKQQ5A5mBrHFZ
OqxcpQ2KY9DWDVuz+Go6j4bcotYLNcX1TGMYYoR6m9Fzzc9RLlGbczdZt2dmYBehrqcUCPRj6Ocf
wZBl14Ji+4zd0G8BeQaoTTPVY7wN55bvoHpuro0S7vtsJviKAWj3vENJDmgzqk1c5KFJycDFMxhz
1K2A9vfQAsBIWVD3XybaVF86hazXTdX3+YNVs/3mJoO0TDsN0yajzpQpEj81mOAEWCA23qSWjZgS
fytZh6yeZhnL57I2SwryqX7Ete82NWakXyTIjTPDkHc5uCA7F0Ujnrskmi5L8BCo2AUgGA/N+jQb
iEWkjITjKCEtEnxoJZ8dgbOF1CcDPyosO3sb+ajaw9BH0UYWS3zsaatuoR+C5sSjegBK7ZjDOEz0
UJoxenY8e/CI3x9Qq2JJDtaIOS1R++rXjAE5qD4ehh3c0/m+dzLMUicsmOQq79NAjeMZaj0YFEiQ
IU3zuJMPsunlC58M/1q6rH0Zl3H5NWCBb8e4ZVcCgodDgJNia5Gwfg+/l6Shb8ZL4rrqCSXNmgPX
NINiDDD3tZoDgbNsgkUKSki/cWpX0RH3BWYb0zXloQoH9wDNGUf7R3ZOg4bvy4h334EX2lvZKHek
s5b3de2WC2T+IE83hslFeF4X140I+nM3CH/bdJn76lCV6wevRhgHZufxWsw1Ng+wthvK++FicrE/
K/zEW+BJSXPIIhQ5QNgO5SfgGHm2EJddZjBvXxbUmnhIAOl8t0vSf8WBjyRsJN9cLZT00FZFxV7L
LLwE8075pq+l3ibLjCJQATRy+yUn7W0FauA2n1pjN1CsBHvnS/vd9IPIEfQvy6WTYriAgArqd1K3
X3O+yBo2u552yLBOjhRc5GY0i7hJxpyDMXDkJ8kYtHGXcyiWQq7VpeCDb+MBUHtyWYV8jPtdgLro
uk+1NNmlJya/Bfqjr4mYm0fUkHnGd3IA0AV97Gp4MOUQl9cTEkVRM8vQ4ly2hj0NJBv8RisfXEGC
NDwUbBztQTHNxUYqGl+IrHXJHoW3Gnleq8RswS+jCMEIHn6byGVNxFx6OaY1z5rrlkCHcDETlPQQ
2yjwvbu0cgQBRSdHPRJRbY3MfEG+xI0szAbZsKiopKRxd2VeoDoAqOgZeYhF1RZb4poQSs0so+QQ
j1233M1Jgzo3h9X1CLbSTq1uK4xa6/PqvAJW4DTSG+G5bMJ6yMYroDhlt+EDzb965BjMqEylo0vI
CDO69RQu4kUPgKB/DAtEpagvQJzpUYghDfIGcqfj2EfxecimoCm/ovZRxsZ0nmwgh3MGYxecJQJM
xcHqec0PGrtwuJckr0oog3ItkRFEslwjT1jI6b7gUPOkSAbVX9oZNVIOPkK0uwliy4JLL1EeBonr
4BeuYg1zuoVwb9m2QNzOS9YXmwh1+FATa0YdmBs9k0guKD+G9Iep3gI/qqtVPWZYWN/0vSiTfjtH
JQrPAfjvWuyHBLQrCi3NrN4JOmh1WSmwxmndAH7eLP2aEYlsVxBS8VBWx6YQYbvLfeivqgLw7bac
iunIc4ECVEhUVjGgutJR5Co7A5p0COM5ZR6sfNSz/pqEckJJixLFWNJYVBwQIbDER2qI+zlKuCYc
GSPs0LYZ8kfyUbEBhW6iSZF2A80AJHI+jVV0NxPRxnDMhmQu9AaWtMcHWpTAww0NMEI2iXbKaJOG
uaWTREm8mMZrztvUhuEVJWM0PIBkRhZeaRPxnI8jijap/CFX5imXJixThAn1vYfmZJclmTsEODxQ
3GCIHGi5GGVAZtTAcLwY9qNycmOsWUwaQz5q0roO63vX6GjrXISCQUkhYF9RsfFHn2fLPm5Ra8rm
U3YF5hN53XTqvN0uOGzErUQ27n0MYRMKmY3AoLAesGBS6PT8T9qa6ouxTZfsujjOL7u2ae8H2/X5
bkCyKOodNXUep6Se5Blqxdgta6zeVzZDGZ8qoDvZq/aiykJyxapJXDADMrXNUVEIRaXydstYNj43
QzwcFhQ4Q1ZPjEN4G8jRdjtDo/YaukYPSaXzqMHV+QD14qq83IioG00qkc+IrAYINYezLkLndjPA
9/sFNe1+ZuDj7aEE77d12JQ+XebKXeOUx+FfRJXeFiX8CzQhu8OpU+yHWEaboTHqsSxy+gREcNpD
TCQPbSDrfWzi8paUgdsgNVh9Q/bQg0aWN9hD0exjhhJPrWfIQg850rx5kLnzgfFsSjM3lcmmAGh7
nhmGTucBkPdiQo6mYPymRFhyPnpa/KgUj5+qLKffKmT4X45glLehse0ZB5T9CFIAJedg0yaT8jKw
KP+WcfitMI7rIhQ/RLUG6XNTr6f2xLqXdkxIsdNRAYIWIHcbnTVhU7SbzhVTDw5saQFixshE2nAN
O5JGpCjDK5SyZC9KKRTjYBptQPmNWCWbCr+7ASyHNYGyEuFZHaGqAGpqQmDq4GtV+Xlt2v5fBlGb
QkEKzoMnHLzepZIkqDdE+ipC1YWSHAsbsodVz7CnSMwc0mIm5galA8qXYUwMjgdEnvv/Ye/MluM2
tm37K/cH4EAP5OMFClXFIllsRZF6QVAd+jYBJICvvwOUvCXLe9vhuC8n4uwXRdgSWQ2AzJVrzTlm
M8aotJrYsa4YKfaXLV7VMugTSpqrWY7tx8Ic5iyUtD+nIJvK+dMwLDwrPJSc08aW7urniWnaFDAp
nKI6n6wTzfMEKRc2SIp55KxfsIJO8b7y0uHSXji/BRrlyLAr405zIq2r0CLr6+Q8DbIsX7wWe2Yh
Lbkrda3Tz6PyjAemfr5ArbSRS9xBpSUW+ng4sfrVKpq7NM0p5QSlJ+oSrTlbqTK0cIw3heBS6U4b
9e2E8wGlDDdRaKdVmtvFtE8mlxFPBT6joEjro+0YO4Xx0mUmNbVVx+tzLce6uDEbQ8kdp4q4YEmD
9rq2YW+MSbkcNB38g33jjlbsB4XRZdZriZxVg5Wm+XMe7xnkFbN+XaSN24iQ0/ZsQ4pY00qC6GLD
dZZdylzNL4MRlbm9QPhY4qq4XPyYlk4ox1kY7W050bWygIAloxj3/dh22TN8E7tJdopHhfEOLiFM
eME0d4077BNqtfpiBBlSfZWdnCcHUF2RVXXkdMwAH3CwMhPCUZ1vru5+sTU9v83HtuA62BoyLui0
UKAUU6W55+N/qTTh6XyPMq+XnWjhLT07vWOmD9+ayFq7DUKGUmwtW9OI5/YSSvcmKUDHsM1neA5X
73Nix/oMJhJ2CM9bZ0iRvYxgcbQUmB4NOI2TbZwrly2C5Xh4GlMaCv7VQEE5n/Vc6IsN8UWOXXGA
FWlytdjy8ib/aPljPW1gjmFc6ktr5OOtQdag/pAhYhwAKw/W4LSZG7kIaDPrpI9jtzRvrnBqHM4O
Ceyf1s9ZjzUApAXqqGsTkRmleytYMReRUUT59iEbPLAQLd3hiQ5vFiL1GktlR0k921kZtQolkKB3
UDf+1UrpB+hTK92Y6dwUi3YMDLsTduQtkCwOzCOrp9Yfy3caqp8hMBt4LYE98uxEqGAq0EUb6glV
ftrDVHSlABDVo5+Zg3VDMmFkGpc39f8JC/10SxMXcGQ3ZldvDKbCdMfr3FiWKmqtChHZJBhQt1r5
kItZeRcdJRywn3qjuc61KurDGyFpmP1W1ZiGpuJzu+ow0eLeruLAZR8dd28kI5lpaqZAgF1EBcoJ
Mc7Bkhx61wbPFlf+/FFb4xk0hpGozrj3i6xwdopoz089oYd98Mb80YHnTpxG+hyvOuUEGK4xdYrp
cwL/l44LFbVZh28kHfxjU6ztqxEbwbvR7ARcWN1umshedHk0ZOO9lFNp07D0YjMBXLGamcMJ1Vvk
ufJdHWaI7ozDM5IM5BxB36L+C9GadBMFkmGid6K5dU44eVeB3VGHX88MAmdIg79TV7RENkjsRwfT
B5q/tkJSYi6j3Pm1IxiV/YursgIn0wILzd+xa8suD0EC2B9XhBTcG78zU8Z0hbtqtPPtwsXe2SL2
RfQGR9EQVdE8zNvkSmMZlh84XKr0DupMv1VdlpkdqWDcU297cHlZIq3lYE12fv8GJkG+mXz+BiXx
4UgjowPzizN/zebgB5BE9WXKR8Bex9T6B5BkLhxx/41FIvJGXRg0LbDfo9l5rywbf+MbgaS28xzZ
5O/4kcGs9Wd3I48ID31k2pcrzgG5LgG+rOX8DTRijnLCbPbGGBHZJKaLN7wIEvYVmeqfmCJt7S3m
nskV81/dwvC4SyZrYunV8GFkwb8nhCSmMfk73UlaD3hT2T6q2RtQQw81nxKVwu8gkIoC/OZnBgg1
NQgPt4gFMpmiy2DSTX6OIox2yS1YWFMGq9u2blRMCP921g/sR+Ig8/uF+GHGcg7V4CwvHqvFdDkP
dd/ufuJ5DJoDhPQby6Mym2urjAFlp2XhIV/6N8SOGQLXLRpC0DiZb77i1hlr5h8eGII/ozoA5wxx
NKaZX7L+/oLq0OIU2C6dq8KiGdDAt3zDcWQCJUbwRuJoUL7okacwaIerMHFbdLHuVFFl5Olj4cy9
Ctk3qeqozyFH9J2/fW/uDZwO2tCW2cTnN3hGh/pjs5CXL5asmud+aIAnZjW9R5SeCLhAZtii7F8S
TUGKAu6lAShejet+xHYk6bt8qBNY6zB+J8iQWeHdDOPQnAanw4Oy4TDoC3hHLdb9JzrGmQcoJnE/
vuEuZluX99MP0kU++Wqr1vQKSU9Ni8eT0j9KK61d0IoahVOVifnwE9Kip7m164Ht2GFnOWNE+fKd
ZFHlyngGYzo/i3gwglaOOpZOp4gqv4y/InfW4avawzufcv9g2LHxsUEZ/6zzI07wL+4EXiD/+o/I
CYTTw2076ksc+EOjG0iX1lvgFwUVjQHq4htSYvSltcOHf0kXTbt6A9rnNDt2bzD7Dkb+Gsyp0Txp
fmk/5KllV+Ebsr5ta4MRHQrQwrI+LSPd/z6CZWZ3/Uc2KFjiO2bzuKueOdE2VXvf2xLawM2Qpx2r
PAjBTTPVd/iyES/MMIk7Zg0MQpsbe0HisxyUiYfE3FmNPg/phT6moOYvEJgvw7s4m5XzyantpgB4
5VeDDayq1wdt50+gpXsWrwKVDbM2dBu5MDJX3yEINFbKRl9fsrAv3F6fL8ZlposZuObs7G27Vv4H
t64HFpUOlu5cso45qe7sqPPQT8BccZMEoY2N9guZNGU8aq8FjzYPDfJ6mMXLlLbNF73TFk/uGLQi
IIxkq5YiZZKaJQUqpjaBVGOG3IMdYxAYQKve3U1wmTnCZNbs9v1T46t4yncMiH3OfViZsjk/59At
x2YnlesDLtBba5TdxxE8irFAuUmAs4aqsSnJgrVNWRmOMfbNXIR0rLdPYruJLspDmsyTBxFHS1bT
CbLYL/g7NPqeO19qg+TAfJkvEghoOOvC96b9X4/n/jhdZmroMafHO0vGGkM6ZjJ/nM1lzoI1Kcm8
z0XTbt4mIOib8KMqRMkF1xrGUn8zqPzjTH57xQ0zY28qBwbz+EH/+Io05/xBxy/xpfr2itM3VY3l
1D2jeaj69ogIbgJzj+UjyxkKfvvI/4jm8J8oKD9DUP6/mCv/A3Eqhq5js/iXFOBPNJX/W75+fP2R
OLYBIL79yHeSg0+WNYoazHLIEAyeFSbM31NAfJ8sXsMk3xKsvcGf3Ea/p4A4kFQ8aNq+jgTHRVXz
rxQQS//NxNhPvh8yA+JihPFPaA6/ztr5LZv+xMBEt02af72Tc6M1bWnZ2lFoGmwqwL7rcRS2fPzp
O7n9Nrb+mYfwxwfG2RzWvkdFsmVy6bjef3lgVoORDk1z7YhgxXjEOUGpMOr+TaVw4f7No7KN7H8a
nG+vhRsVkz8WXMQDWzrYzwoergUq3cmKj4vRwGNx++mawT9DllWfb1sXcOffvKBl/PnjeRtnwdHx
eZFXuoXE/fyScyGdDqFifMyWPqad3TXDFYOfhLY6rWyHTV2JJx01jbnXR8o1jmLY4A8uvZr60DnJ
GDrTZKsAtDespTzrj6KZNTD1ogdOjfCCFrEUB5B24qDWPjtU7mKGqHbrE8VEdVcWmGVLrR/eGSQv
nLCotnts/Nk5XobsDAvKQUub1Olh6djqs0RiBBpkdWeiA/3CIHV9Sgu7f/La5FoflyxSXkkOCE36
42paxbVto9UI09wa70w5Vl9Xa21uVkvl70wd1metx+Xe6dKaIqyawrGp1VFvYpy1a2ce/Akmd48V
LzJSukblYMlLzxiaM0cFpLFsu696mWjH0t3agL2mjt3CfhPYs4jJTtHM5pP0QXe4azUzUlrTMdA7
BY6s9+29Lk2IXIUmVLGb096THDYWhVr4RTims8irtG7zvVd7nIlUzH0e6iB3Wgrnqv449l77kuOy
eJ+LwrwX7CwQRXUpPueATwlNEb3HeBCCO+DvPJv3/USUBWhTK/1YpKXvhEy0yhu9pGUUMoVvrjys
SeQN1OrJX1ZMoXHW01jcBnw57LfAprV1g9D3Pp0zHVpuvtynqGgjaej9Cxa5ad/M+rD3J1dzghl/
1ee+qtJDWqeflp7wmASJ4mUifObexuqkVST5ctI6Lq+7slrfgzrQ7iys9Vf6ihw2kBC46YpOurYr
spxgD61B9wkIF0I5I6hJ1TKylqy40vNk/JxId/hYGAvo2DUBkhxpQyZOfAUSV4/7qRvKUNFKO9el
TtvDKz/r1gyXrbAvYw2eXFEk74QEFdbFbXnQgAmiMq5mClZwj41p6yE2Izfw2uEy13qbbs2QIAvT
/fwVBVrMP/Y+WPFokaXjgjuGNnwfq9K8clN568xKkePheza3Nk/PDGINPoaNhMGYvsyVp+2dXhuu
MVWuHwcQMSFX1vnYMv+8oYBHdrYOw32HBShET3CPxDiLRmd91sbeOptrakbmssozoLk1UsJVD3Ut
RtJgxASG276rVfXeI8vFPGb0gCc7GOjLL5+AwyM2iKeRcsYdEYeUweK35oYzzKddkVQFknVzXAqo
rJ27XvmqXOaLUuhwR8KU8YgexBoFzFMhFbYEBE6jVKD/tKbbjcsk80cb80AC9RFhtD+pR28ZAC0b
YPgZ/NLzCLUYeVngdITIiMGv6wOUXtd7nsFz+ns0iyYdUl9JfZeV2uKTOyCzzsYUMqDZL9Sa3E+F
sxm62mxKzm7H4ChokJio24QOq28FrdvJ9FLE2sRQFrm+82K2zN3QtdWxBvi5B4rxlCMKd/Z0GB3v
szfTXGTcj+PoVCxAKPqHokIjRMEvZPGiOW3xIKYqO/R6zTLcVJ5znPShfPKIU9pU0iYxCGp0rRNi
p0aHYDupMXC0VBycwaJ7asbdlTHPztGsNKh8ePwAMcJ7NB7NFKZuILvtf3uxGz8sy6g+uSYEawic
dbtn1gJbsESpEow2bbpiLO2LVur1iSJcRAMZKTVgTEKliLRQzWVn20yFvMkz9oYrm13ZZ/QHWzGE
tdShYqOg4LwVx+IDE7oq7AatflglVsvAqbURzOWkqrvZstsvNpXkFW8kS/YFgnT6yKJad3hOyjTq
sShfMF0XN6WTua9lxREb59aE4Vl61R10ReiQBX6WOsTHzd852lB9ZepZPln6MN+WRe5ivFyr5iGp
UnQMEuUXuUZN4cJeBpr4to//oyrwfyNUz8ee/lPF86cqcPelfFWv/ZefOWDffuZ7GUggtg51iOKH
Yot6zkV0/b0M5K88BKoMX0Eq6GiOf1SBgsA3/geVk+0ADtowT1y+t5g4akc8vg5aU8dEvE+R+jtS
8Hs59pdZcL9YhynQIKVQoKJvp1oV+q/61SKf0tzA/nNccHY9D/mw5Ta0Fk8fmVtNOHt9Nezbbrkt
G3PdhuFTSAErqEH0lkSFrGbZs1bjOc5G6L016VZAOXT1ZR7c7TCb5qEfYxotk+G29rXNlFN+gBLm
UwZmLZYrIQ+LpaNAnAUzQ77E7EjugvOQg/C6mudhJQfJGeBzQLI8ep2MOSnT9Ttxaip2Y8OECzsD
0pxtgkKp1l+ipQG1WqGq0mYnPyjenBlYmJ8vvDWLLxqKpftaJPYJce6H3Ou056ystMekq8mToG1/
GIWZRPAIWAapBm7oxUFkneXd5AO91Qo+JG1SwP7mnW0uxV6IIt0tjoUIGjn3QU+Kry3zUcx0go45
yUPIuNqMY3A3tPtu5dXTybxzQbIEmTdcgwKwAqiCd5nhP7KnXEOmrYN0rh9UtxpXs6IeKYt6Ckx2
IP6orpqlurL99jmuQJauxjCz4iYfhMsgtGumoLSsu2IpPnTOlAde0zzAql5fCoxvu9aCZFv47bin
qTKFWQZu3xOPsxUTu8Xcm6bV9hbQZTr8akQE1sFbPf3GKjRtP0wFS40U5RMkNvvJmAFiWzUgZeZa
Fl1bVkY6D12Q6sxW1vYWeeLKGV47DZiUXhvb6B9ZQyEfZ0xwAMuWEToyRjjKORLXQUiAM3Q39B/6
Z7vwH12ZNaiVqHgNuSAPiuk4r54wjqJzfaQQ/jtSKDScLZZ6x/gkOdm47L3QS7biVsRwqHW8XyGS
KetuoBA7V1mXIm0w09kH8tKtUZnWD5ZmIDLp6z7dmY11L8tB7EEAUDNbqYsiEYhznk3ZhjidmLvO
nTj0HUzci6Q1EAhlC/0j9JEYUCcGxaYxj5cJvjws8L3mvPNwf12SAKR/gB09IXFDrwAiH8S0w3fZ
7A2/R6YH9VW/VAtFykWT6+zqTj4sXxHbrdrB75EDfF2Ep65Ls6fRkIArj0qytfrAKJMQyrDxTYD8
34X+b0I/waAanLX/83l/o6eevvTyy/LzWv/9x35f7K3fBBpcT9i2ZW2NeJb0H4u9w/+ha4THhgX9
x2JvQ2+kCwC1yhHI3umz/bzYY0ZB7sbfIPbXUan/g8Ue38yvJ2TdobkA8Br6CtTEXw0eJo9EhSGN
U+YEDzmsexSoxIv2xSWTdOdy1vtuekiIgzo1eoYtleV9uEtbbaoOBROzIuz7qUSbVYiMkdJoIeBj
sTVbBFpJEtvZnZikfvAK5F8JHsdwnTV1TgqYUDsDsdLjjEr2mYPJa2kspD2U1eO0yTSGolnvUGs/
Ni3KCuYh5Iw0cCwIvzE8GfRWvl6PynbIb8l94x4WGdgfwOTPojBYtjQtM+9rJnUnidokaiofXVDL
DyrXIy0EB/EZspvcGZph3GMo06JKauIrJ0gqzbbZTjNTtfYXycTGwvGzaF+tyRiiVUniWGzJQXf7
ogoU4rveSz9y/bNQ0+RWpxpTf+EUPUJD3zBFE+bVeLGSThp69DcpSx14IAhSiD1jTxKVeD/la5eA
/fb1Z68a1mu3ncg0MsV6rCBpHAcl+4tJG3l1w1eMXjB27mU2iFBljTVSYgtS5WwMrij1pLUeOSmM
1c5sE+1lHC3nwR9IjAgYvBtXvS+ZbCrHKJ8W/CH+bkpG47mv0GUEDN/5bSVsrhu/LbWva6pEOFtd
fCrSOf2slXI+t0B8Dm/vT27vijsbYXjOnxdmOXAxYPhMgO29Wu31fmTj5PASNn677rOGL5mAvQFr
5MThwhsy8yrxjREF2TgUhbpyzThNjzGCz/XoSvB2+9TxiuxgAaxgUY2ZedcYA0+r3VxMvT2YAckj
BGVmifkM290nHqBdfJ2UWHaZcai4F/y2OOWjlDtePQuFlE6GRJZSoqnWEsqYVT6kbb88d20qr6Bk
iMd8nfx9apm9Cwuss05EcSaXcWen7/OF7Z+WLniHlovtu3nB9khWVzg1fMgc61PkrKasD45OPmTh
dJQorhjcYM7b9YVozeXg23RuytK0vqJoU+BYONM3gWGtc7pLzDyjdMhxoZyLsuF3ibFk9onBkJRI
m9FlRnBM36DCGnCi3ceVWK6h7kHPwVm0Wwc9JuS0IsJySpR/MCB+7BlfWk9YtosDk2ZSPpDCIMac
h6zyDwVmzYehsZ+doRyvKkd/DzYdld0ydSRQ5eOqrdFUlNcVQq0hlLggsXutcQjjpw1HvahPSYxe
KMhQuNysa9ncStoyd1LDBQ77v7p1Mts4jQnWatzGSVTRnzuunjtE0DDXU2p3W7SfqaxQlY71bga8
gM57oWaIe5cHdabetGXBg2HWGTeViot9PUxzZDYDInYOVytYRqkh57Xk9WiJ/Gb2rYL4S+XcYn4x
oymdODDrntQ3uHjJaczXhH1Vii7D8zvr3jO8rOwa91Sy9VRy8LzNRU8Y2G5tRbGrXQuBXY6yGAUc
3vYa3ozuva4dWXw7Le/n+pigOH4gYaTN8aUwmx/TycoIK67Xd7OzANXIu/Q8WW1/WvWWeZOLQtPs
PIgf2IgbAhiSlsjKmoke7oVysHcmpNXIGmu0xoqFwghQTDDmcd3lErNGc5fOq3wv+PzWhR2vc37R
Vs02llkTxF1xnjIddMc1KPBtDmgWnYzP341juKZeY4Re3fZhX5rpowsFYg3nksYByor8chryYoF7
z6ES85ObBZYLB78X00zCCWQmtVSvDVOdqM9A4zdx550p+bTHogB4R61K5qlQWGJ4iXJow9Vf+9ve
L4qTVzNrbhSLuelOrErSHeOXt5WlQ0n0VcxVcSobnlDTWIkrenuKWpdFa0Zf9dSrCh0l2Sl6MJlA
1mjoscP0jVsf5oTlua3JruJxUOa94WwvRM0/72pT8k4w4K7XSldI8lKlifrMbr+cZb/hzBqAfRGC
pfW6x3B6+d9z8VvU+t+US9QyHGT/c7UUvoIwRsSVYW/8Qbr+9lPfiyXDsH8zLB/35Aahhen+42Rs
mPZveA31DeT1djrmDP59QGKbv+kGDjefeghq8dvs5PejMYBsi19IrjBHcHLS/9GA5BeHIKIgGvtb
5BEGZGYx5hYJ/3Nvf2Ananmc5nOtLEC0Cp1A0FiAasLCU9MdrdrllM9TTWCnXgwvrK7TO+JzZ1z3
ov4easAAjZT6fzNH2WrRn4cbbz5TcM7bBFLHtuj+MmmgcdUWIh2ns9nVBjXVWsfB6DXIHedpgBsz
KXt88aaWvZ0dfuhCrOgMysHaeDZjCK/+LIZBv+F3pMh+ytJ4xx7mG4fFdeIvBlSd+W9GpeYvE6a3
dwyXDDs1HUBmP784Y+0M4SbYh+EMNypJiDpay3eTzUx9P3hL4wCQnY18l3n06dgpEJsshW4dKlQK
BoLZZviczlIaYaa1DkG3GUfboUppQXu9Q+xUsmXNFyO6e+RfckcNLZ5k2l1CyiJqOJOae531KYXr
T3fxv7kOf74MTIDpb0C34N4AcvfHm8Ij9hczQSnP4GHFU0NNYwYkSHFrtPU436q5Fw9tbJTPf/2y
273202hLR6TNmJBZE+LG7Y/tbf3kzEcKnNitTOpz7a/GGQ7QeMbeCFkpTp/++pW2gdyvr8QZhpEz
Y3jh+b/cZ20NR6LDeXDGzGa/AoLry0M8+OSiFG0asb+Ua2jpi0+pazmq+rub5ldT/DYS1U2HOSfT
T1aHX16e41HGsJsBltcVDkDhkZS7cnsPwKkkWU4Uh4vOpT+osiM1sisa7wv6SrhiYrGvZheFZMh8
Cu9Djv/wndW3JpMFkoq/cIppd7qGKSN0MCj1R6IuiM7862/v14EgF4qOHssGZmkAiMzt/3ihdHd0
aseJNeJcY7KxkBWRuaYVQ20H1gKz9aTSrPgIiggn2tqBbEHykIWItLyvA1OIJlzSxEOgkk9fst7y
Pk9Om3qnv36TOPl/vciwErmJXMSmIO4c75dJKYl4md5jzrvObegOwt8NIl0PG8VO0OehhEBLo99N
1eJw4khTD1lvfeC81B5Km/zdouyq+xZmP3lppUreq7xqLhaJ7KR1uvYdLiJ/F8MhYSKY5xlASgvh
WJzL+qxaTSIzI4AnYcqSB+ghsVibU1odcZuU92ae3Ca4h+agHL3uPMTd40DH3yJK1uSLpB5hbbDH
dQ105edXZer4L7GOtj11feNqRRzCQUlP0fhwz2cXmt8T9qQWEn0M5WhbhM6nVuLUGoGgAF2pBo92
ezdSX5nmIw0iBZ/P04iaWtMi/ijAFiLwrjuN/Gdchm0riQrCbnZhdKL8nE2ty3NvVcUDkYyzF0wo
a070dMZw4XtA62SKG9wUc4Sip9sbxmxMUQkQAjuTAvEWTkSwcRa1ejTj4iaNsdHtgNUMR7Yak/BM
7NQon7zyea709NLsRfvgoNelQ5lrJhiUan313aaPpD7n634qiDbXkBy9YjxQXzGIE2+CnZuCuE7M
KdnPA6HmllKKM/80+vu+idMdY9nqWPNPQXvYPQOtCX9hQCp2rnHEV8xUGmdeA3Lm4tBi1FEhZy2i
xAYCcacsw95lssdLnHMnESY/KPq5s+XNVy7yyjK+G1U3cB7Fq4IV6HMap6a5vkilzW9Zbz1LefPJ
XCpS8XpOhuPY6uehGHBcI93t1gPm8iHGpZsx4MjNsnnQYV5f5ItlkXHJNYixq+gC3W+K82tXxzH7
IZNl1UVQohOd+ncw4puUQRm+y2LxFK3auRTDFWdOiztKkTEuVTiyF+5dLc3jm4lHxyUJ2m+ZNBsW
kOt9XWa92MLHEKRGM94Npj/CEKilYsg7WPFjuFxkUql4r0qPIEYZUxXsnTqp1tBfHVbM2iy29LW0
10rMnEsib9EKQ7Rpksz/qo2TR16U3pgD1mR/9M8O/qj4VFve4Dl5WM+yW5ej1FndsPIkKZnQMRld
3V70ss72S+lWy1GXsmrpJBBoFpK+vZSHHiShFnJZzfdaW60GXU23qEjUq3TtBvOIhld0qOv3NAxE
dWH1YiijAtzN/Toyc9vnCI2NSxKKJcNwLzXT4RD3EymYbMbWCd2XWezHlndAQHWZrJFvzCtyLY7O
6rrycRdHGo9Kj2/dGE89mSbljk5xMu44JnA5M4/zHtnmubV+QQsgSLvjDRCHS4JXd2HomX1EaFW4
IdbuzuJQn8W7dYyJ60Se2ArojYo2iwVyZ0Wmma/aJWoE3NhtjL/SS4XXRgbI+eYizQyVRIWwU2DQ
/DvG+8yGuX0SUCSzypDE4+bQPvTkci1wwniOzLOxMk4nN3qyNetxKZU5nt1WLDT0Uf1dOyP5P4cE
IAQ/ILAYWHtQmkb9wjmmTk8deMF5L5WzZpfQfIdHOzedV2eOkYv7JJRaYMWgAEScoTPePNwjaAkW
GOMQ4VxEcE/3UjL4Jis2yacHRG3qY9unFr4RlcSRTzYGDjbGKtbeKRtgonU/GWecOZZ9JwfHeDQG
/Bd0v+CVhgMIxjmazCrPjv1smhgNaZKbN5nmiada77abM887efBKycR9XuzBD9FZcG1SVfPGGhyp
xiU7mHhCesjdXbFK9juajHNzMUgRm7d5j+f43vRrYV/Mdq7G62EetuIzXeZbp9DcOWpUxUtzFFvR
EJg0vrDNetuH3966Yn3ifZGCd6bJx6cYO7hjtBmbYg1FMfHotGVSZHc1pE0sZSNVQcLfsaaaQ53e
dIa9EC5mtanO5WY6PV5XWgoOPdPHDhPV1pGNaHVAGeC/Ge7yiVhAsJBsdfJQV0+MJMQJvk3GHAKx
PfcF3rxXVeOQwOmBXMMaZl1eJpS5+WXTQl158NktDrLWjXMnku4FdrrL8MNOM/PU+IkYL4Hjo+hd
eq/D+uUt1qE1+Vo3Y+PyqSgL53YeJUGhHaOY4r1yq0QeMZNVX4HxbWtI1pVMJZirWFGGV1/uUTCJ
95oeV/tKtQl6F5tlbulVep/BhLjEsZM7O8fsTShhpWOzHaWmeOpzbUqi0qx5TFYttsSFXTdG96Vi
QV5OvsEtFeED5h7JHewnewwpU8Qmo7pLox9NpiCiHCZ2WmvSKb27/AONAvGoLZTpp1UMvfEZ0/8i
ieAxvAlPscmvmitjs4orWC4XLZdFhRpyVqC30zRcz4uH1WJCseOTtGtXSD6Pq9oQELj15HpoS4Yj
17U721fagJ0hIouhmi4TqK1p6DuySh+pREh0he5BJ8XL5BQUKS3KQKjJ79gFlu6hxP6YPRvNavlT
gFW5WN61A05Tfhn26CiFmZuctLhVH9NEZ7hTeiQmXjC5NO5mqcXrocdhmEXZOnKTZuaQW7dEVK/O
uXLbzcbYTrp7bRspfIaF6kZGCtclwBK/JrQRGXbF2iFlGTEmm/vdVDK4P6x+x91f2HPi7RYCCwlu
bTENvkdYbjzmac+9xk4nnrjXK3lbi5qAlNFsBazAKqU7NY8vydI7GgmxpVHeO/gc1U5BfrExopcg
q7uYEAs2d+7oqM0sriYHh2W+yiw67Fde36bWLZ7d0r2AzIwbJ5tnLbkueq1Vu0pifgqoxsbhuiyR
kAU99MW9TH3Gm/TP9Iuls3nuF0SLGUD81Ptvati3xsffdFKokTY02H9upTxsg///E772TZnVrz+3
U77/6O/DJ/83ePM68QiubjhvcoLf9aYW+WBIRtFwIzf4g9DA+Q2LDyNKk73fRnDASeFHN4VGA3wy
hzGnY25jqX8we2Jg9cczBwpmWiqAsvidhBiAXfrjyWhkYlGTnNscEXAbKhJpQZZ3XWcCmRsJAG5t
sszXRI3fCW5dRt1ZnZ2VS07HVKYUd7018pTEmfXeBVtxS6e8fpikG4P0NJB3okpsjx6S8yPTd54k
nmTnMkPABBurbjCfzIVb7TBl5USGo1e1rvxSo/luNBrqBMSkp3Htyi5CIrZZoZZFGWHBvGLeQbmo
v8oKuQImx8UmQ0DaZIzl822RokaAKT9pHIw1i9If/ytmaIdAeWBHpGFOs2SJahb32oSo0IaDGVsX
IwUDaE0yJARywDqaKS1f9Io3xRgiHr7wKsaEF6UG4x2PtbQCH2Mj/VC3XCJmEtbFHNduH0IIb4oI
z5lzzHRaPJG1MnvPuOBHJ3bmW7d2WNwhIsWfV9fB9Vng13zfIrjj9/LO3tutI9/XSi/uRYFEFjJU
eqPGuH5spd/cDEzTFuQU8Cp2ADXxGvPQoy4sK5AWoW4ASKfubv07FkZkpS7mWxrocVwFupWhy7Ah
Hd1R4LQfjMT3b+OSzjCikl43djFyd1JzS9XsPb9izLd6F3NbtTdYRcWtQ+hVepVzcD1Kvr/91HTi
CiNxd1jTVF2lCDT2M62dCqsPVnDD6Pw7zeZuyQv0WGLxnWNlJFVYxb3xGDeFfYHL1zppZUZ5Qs/s
pmDMqT2sdkU6tJcbJ1sqYuXLYuQ0g3pUHhEwDnxmw9qjquw+qrXqXrZ0qvctVksrFGvnuCFkIfkZ
7un/Y+/Mtus2smz7K/UD8AAC/eM9fcfuiKRIvmBQlIQeCCDQf31NHFlOiXbK5fvsfKisTKd0OkTE
jr3Xmgs5Aro3bmr96N8NlOeLcbT8D4LgUmRg0xCSOA68GqWv+SICeloLnjwb3mqk9a/elOJuVoZ/
kjjPwg3XKrQMQ1Igg3GrZtozVBPjNg5a7STQ4/WQhij/TX3wCrCbDEKaPQWLDfW4l+3Z5VqSniJz
8G+lpxmgW+DQPxTGaF1FMJ/6ELM1plbmqEk52dAT6snchigQ/ACla9KTYaLxRdS70Y5L77nq6Lpp
jd9XS9x1ZsDvo6FCIaCgrfo1iV/eBlvdJNodIAytOTQOdp19VlVj/FFIAIoHm3+BIuLxeXKDUPtA
YDVp6GlwhbWlO8Zdoz5GVX4Nljs8ZS2mozfKEOgnC2HmJeKRMNfdYuWKTH+wQW5vyABnajE10zqA
FbTRES0tGlPPgJuG/WPcIK7Q/Ki8Urh0cK4056Q1SG/OpECCmtBOplSI+kfHCUJnx/LW7ovQDLZl
XZOs2domVyiwlBJvvsDOQ1DQRmsuadcF72E36vEAjacV7WpsBhwnnp7syxaHzegX53LCk5uoYJ90
WC59EoUOPZzMtTvggLUaLDRVOWx7Yvc+2xM7TRbUy4pSY/CMZDvGwgBV0bjwgYcPDVGBK+CuW8a5
9qNRz4PXtm1BCLTlDXHPZ2TwggHhxM82219DC5t3B12WrcIJN0Ghlgrt91EvpPqSjC68VxE8E53S
74a+yj4UTufdJF1JCMpspbUy1d3SsTI3FRkxuNSjcWs503VceSMtH71ZRpHKCG1LURjig14aKIyW
MdkAEj3R9FwGro3Y1b2ZZH3VYFbGgIxQLDVLTPFBAfuKuc5VXQf9jaMyD25u+clnt90WqJ7WcQAM
uKwbbrqBrZYlE8TdVJYxU51OOyR5DDUlGzva3eFLGQt8j0YU04QfSR/y2xJleVnTg6oQn+dh85C0
dcOD0WvbsB6+trWTbcmkHtdN3Rv3nSGCFzO1MR8MQWTN0QY5bSiakvsWVX66M3PLPhYV2jScgjTT
ZViizG9T6+DhWF7OiQN3rUSXGpMStEpyPFCNbeU8Fc7kXo+qAizFMCpO1l4VN2cfRtejz3VmbXKl
WXP2RteklFefinJOh4atmD4BqMs3RtvVCxIhvU2uGpgPUyefccbqH/061NY05RBTkzhCA1iURxgd
9S43c+/O5B9cKWfQbkg7IqegygFr+FW7CdXkXNciMAbMBU1qIKxNwpOf5h6ZDQVey6yJW3eZChOJ
b+XE08rq8T7aYMbpSxnmtQn+B3pmNABYkLgT3DLwtlAo0gPAf/yHiHwXFfT/x0bq6iNPXFGt4raX
R92sz06QlHcDY+prM0mLldfwTbcZj4GFVmDAfT5QOu+EIAekUxaeRvRnX0xl5V/avKZFAUEemmiD
8phz0BkPhcuJvUxQSa0cOzYeSiYh58hPvc8DsbxryZT2VAXiRfPbr8jawidHOLNStwAVYNkPhQX9
gzXFABSWwaJDO8BSqoKHsLZoVyUvAYAxgIT2lpCCZjEFCBvMeHwau9EHVVEC2HTr1yrPSCgx9T0S
iXRdG0J+CQMYAymdEmIazGTXibYol2IawWQ7gXGbKQdPoerTu8JwrgsK8xNCk3adN0KHDRN2cbME
YdVLnAD5dB1CvF0T7vu5xVhKr4FSivoinkwGxGaX7VwjmcC86YADcIU0cH0gtEVmxS3fqtUCZKK5
xhUQv9IyudeEU67MvtJfSBGOdyXRCF9qoz63nfE1yLl80R6Cs+g+F5mhr5Cfxdsh1aGYjcF0kvRU
Fxihn8sQSzbihENfpAF7p5RrookhgWBm2SXDSN+ok3vG3zQrHOMhxip4IiSD6LzYQT9dI4EQSRMt
pZ5s0Q7JQ9kMH6yJ66wxRQXgZHvZRsn0uaH+XDZmW34IPNgksSIqZRHk5rjintqtbYcB+ljQjBva
Mocf5L0FKEEMtIfPekUAF46gbJl79l1lNDxX9lsucmPP9Q2IC+rooyy68thW4oub9ygxjM8K2HG0
anlLZDOofudJJAPKkoRRVmgAOs+JtlQs7tnQxhABYJ9ssGcON2AGgltQYIeaH73MCHOIdMheykJK
KXlEDS8k/n0Qq9pIjGtTJg/oiZxzMERk1/QxDXVXYPmFQcEERWkLt3P4dBiGLI70k1Yph7H5REpG
vJ2Lzcoobkq3CblM+6Bryq92HO4qkh8WkabfBL26mTK4aVHDAF/Rt5X5S50hIJ3UcN+r9lYazQ1d
2yuqNYAlzjSy7gPurGObUgOCCh0TljmcDSg1thkDRBtcyz4VCSAtJ6+KZeTUCzG6pGxraT7dCrgd
/47Q/08XP2LCfnnvo3Pe1PFb8z/l1/9hXNHmn34epn/7898vfw7KQ8TlHmM7UzB1/EF56P5G64X6
X+eOd1Ga/zFMNwmI9i0f4bfJIJ3LIZa679c/7zeiWk1AtB5h1HP83D+5/s2C9R/HisjM58sfBjrm
6KYDf+fn2x9RmagAx0HfgRRf5uFXjF83w0ipNLft+2KXx/oBD8Ua6e6TkaKlBnXzw6X5Lya3Pp/l
T28B8y6VEZ+ZSPp5KPbDDLXEVik9L9R3ZT1C0PE+ALpj0NNyQxOV3q+SmYlqZeCpUCFuXbhK6148
wzNBULMqJJ0SneYxZfGm8cF7uTT+IidYWHa3MCQXvo7KX5dv1pDzP0LnRn2upS+JEuv5/x0tC9ne
+KAIvYm58ihtPdrARcumQtabOqdK7wpOJZ08Q2hryjRXesogySweRy+lGWOYZMR5oORwyAnzGLbM
ZsDz31kNH8CbiypPu0I87C1MnHZrlZ4srb0LkEmvU45qofnNneM/GybKvBBlk+IdIB9m7EMijgOZ
rILfGyFrKrNVN+RLerpnkvfuqavmM4wMg0a+cPXSt8Ckbul9HxOj+DRhYUROtKycPts6E2+jb9Bh
mTBN8sHSkY2Srjjq/VsBrDZ0WnVis7UXmS6X0lG8GGLB1LwJZ9zR5ff+V8j8N/0kWGs8+f+9ncRW
Utavn8sfG0nf/sx3XY6OxMYyPYzG6JLnzeQPEbOh+7/hF7GwzeKB/9Yu+q7LMdDlCETPqAa+u1m+
byXsTb5B5LZDL8l0+Uv+yVZyibv8UaEwXytdJtcIpkm9h+H98zrW80jqpHFpR6AeVeJvkAl5Y/tU
d75V1IdEz104pCkS6IhVrAi7tk8mHXWoyrmPGLhZ2OVoSW7Z4GVS86rQ0FxgPQFVE+rJvJTqWG3b
NGmGYJt6sR3HJzvsO5bpxH8bcNeljetbD7rdYdEIF2Gbt0N0MrocQAiqXM/VFpGn0fPuHK/ID8SC
M2yg25XFI+SQoNOfRVHPqbVOU8vxAxmcuJrXnhX27p0XDW3k38Rxs+4h5ATZIvdgYC+ZOIGhzdqa
0E+EcRgAiaormVJ+EzD8u2r+ZtXMeg1ENf992Xwcy5yLw4+r5vc/88eysVgbJsIg9Gw6Jy5H4O/9
V4II+Ed4+jl6yNCeXQHfVw3uMDiUJtHoZGxz3v6n/2rprBqf1YKtGEcVR/o/WjU/H346jVw86ibc
WmFZ9GfeidngmBoUd1V/3eYYfjMK2k8/fBt/cby+F0a9f4H59P3hdK0HM8vlwAt4iBYiD52o/xp3
19BZAXb9+qXsd8UEDRhg6HgosPr7NvrBPxUTyshsuFZXiZ2N85rNf1/Dvkccuv2ikiH03iIurI2+
1aVQ2sSuaI9xcdBNvQrzzyVRVG54E7ZWBHmLuXaok3tftF9itIVxfmqBvWjWUXfktM+Un0DU9RJ9
PDpQ4IL7EakDNh77oJrEuE2qEpELdTQQoqUoUBV4Zm2DLcPNzVCq70y/wfefV1GKfJhLH4GAVgE/
mIhJyC+LGEu/mltkhxpE9AP6hJZs4orL+dQxed4QLZ+Z+dFtYITaA10ZDzBe/6KVuH9TLZwnTY0g
D8u1LfPG0lw5HRP0PMSaQwWliDE7wsc0es/ftjT3sr9dfpF/d42/2TUw5Xi/3DWuXonqei14wP8j
gv39D30v3Gd/qOti59QtiCM4MP/YNlz/t9meyaLFtfOtpP9OCfF/oyT3QAxxFNPpm0kl3w9b9zeO
R9NgyuBaRIT/M3/oX9TMKG3ZPbhc4ERiBvTTqiZuOqnzCI+GGxr2hOfdKk7hEI4PucEtPQxt+1vV
9l91rvNf+MPhPt8TXKS7ui145+TavjvckfJFjTY5424YkhqKfNctHUD621/vILMK792rcB+aZ1oU
M4Z4L01tbKV3Fdyj3dhUpJWKobpLy5q2g2vJNSE4OO9V3a+sKtHOqneHh1+/PInQf3oDOByoiMjb
IZ4BXe/P3ytNfS/uRrfZleShoVAg+2cD6FTfdYj5ToOI6sOQDDXe2MAl5UAGJmaoWsYal3gdwXzp
kYcEodQbrxSKQrkIDWwSHgaRDaGT/G9hRTMfMTNt1lvANC4WdqBGMvSQQn6tmjE9m4mXQt/1pl3E
FQbgvlMdcsZEOHkrQu26/NL8NNDP4VBleEQ8+bTTq8G45wIqr+s+xXs/dMMtXZvg0DtKvkLrAG+h
ym78Gik+UVdkHY6UYtyyIxcnYNXZsg5iz4D0JIpTFOjlC0F88tkgU0FnRBf7J1UNAsqjE5z9DoPU
qlMSUQdfFTrBcI6MguWP+27LPsrHxO8h1vh6Be2yEQL4UEY3djUVp5KwMcBQIUBf6cb1XQkqlA65
2zfLpHG9hSKf72oyB8Yset6vTIAdh7QV1Z3Km+Awte6wdSqDsUIz8XbMpnuksOweERs5H/h1xHpS
GDsKYWfL1hmqt7HsWQ+uwTPUF+ND1ATlM45lfplKFvrO6TF4uX0dHMym8E+OocW7CuT+176V44OO
9Ohh1Gv10SnpuwSIffdV2Bj3iG3Vx29O6LL0T3nOebHykwpgD4Ee9LDxfxCBlmU0EGUAp6PoxLqs
RHqWmH8IwAudZSLK+o15PW3flDpzGSYCBC0sSc4cq63egKeODx4JplsnbrM9YQzyenRRBAxtggJF
gU8t1jpte5gJHlZXyG4r19KGrWYE6TnsESk4XlRdWxxApFOG3RcySPXZC5xu8mxmXRC19xIPVfcY
QHG5gi7JX2UyYZA50m9j4BP7aKqvAxKgl45W2TfoILul5fNZHCshHdhnrNelKY9iFxXdFyONYZ/H
wroJieZZE3sKHRSL3QqhqIWSSrZ8r2koX93Mt1F4BUmyaqDqFKsyCoAt60H1Zvv6dFX00fggerAU
YElTQA9VusHP03xGeGncx1bcr6IwmzaGxneL+lrfJbi01pdHNCuG7gsMnnQzpSNnfjXxS1hOyeDE
4PmvQe8/Z6EbHDL4F72m2kMU1/lN6H3VWx8VO/I/zHBIB8U+UvaLLohfEHApH0PBs8l1HTOc0Etv
ZVkY5mkzf2ksV15LSp49S6RbDhE/FAbHZoNjTd7I3LRu/Ka3b9oxMO6LWMnnlrbpi9aASyHFj3QO
EZQvJreUY0JS6IfBg1rC1M9DtFf05WuIHKdYxpiVFj7aD5RLfDhUTtlelUo7wy0tmtVAy+Gq90bm
yEpLz2PZMFKjwIAuj9LyQKhZvnR6Pd41pWDMPDBT3tpwjN4kWbL8THlKXTMSOPNkxKl/oqZCB+eA
jL1uHBF64qOX+kbqPHewhJq3mECD59go8hRosjkVRN03k0ZJo+uIzJiCBPahD83WOpvpyOXKGsYH
A9shV6uW7rIBm3FVkVGw4Tkkkawh/ByuM1CBDWOT67b0sRXyhB0sLb1tCEe8g4J/1uyWuByZ89ld
+26qcTpiITWvazv8ENjBdQ5ddKW7LKIQhMw+F+mDQpixbrOgXbfW+Cn2cviIXfs5jUS+1woMZ9SZ
+2hy0DsarTyVedcjBAYZqUgx/wzKs1qHsYKKWQWbrK+NA+mn/spAO4YwyaZxIkNoTpM1Xmm+7KDc
TMGBhNiDlkqGLlkF41D6QbW3hJ6thDbAaNRDG4Zj2pWLPMu+hnJqaAzZhbttlTUuuSqfx8KN14ir
/WMShZIhUtJvnIgFWyW5cYzHYFi3vhfuJ4JwZ4W6vtcLrduBKxqXaKk8NH0w56RJrd8VTDAj3ZVL
7qq42UnQ3rWh8QEhhr/h6qNORkG6J26+oXmDJ9gzPa98hJf5xG+4CFGY7YSM3Y1jALksg/rUKkHA
iNDbfdj7BjMY3yEZhhg6lFPqzSz7dhvaIWceB7gHip5jLhJDQ7QR/CDEMMbCaFIFy7qNBoSEWrLw
veHFm5kI0GuHYwE5nqt+mj6DFy1d0haccQuENe5xtEpv5dseseydhfhTmtUd1Zm3sZgPu3vJ/qqv
RjYR5rkpl4uFZF1dMUKVx57J0brE4LAXg1QrcAusKoXWPa0WxZyJNzaGfZBOPTxMvZks6wRslqeK
XZ+tzE4rD4zrp1fwW/YeUfR0D06yDJeG8nfDZEO3b4PxlnbZtOqCtjqkubSWjsgQuztMtVDip2tl
IZ90lZVSHIwGVkhcdXMu1qbCxL3WfIJ+emJNAY2ayZPrhFwe9LHfWME8X8UVvqmijOTUELSYoXGW
xzo5IWAdzYXVdatQC/3HzAuNLVoKY+2YZbT3OsJb/T6wrkpsFTiLe+2cA0u+Jgh5PIweUx96pH5k
IRGp8y8Qpa+jYHJP/tCgLrR60MMLsrzsVW5F6ZVUk7GXEVk3y5jRwzGbAvOZwBVYzK5NKMFC9Jk6
RmOIbCIxEv2LzPM8W1kuesGVnujdfqoqYglyrd6S92E/91kbY5iFg0VEUajecpOQritDWR2tG91D
M/lM1sC06yPSmxcktuDa1gbk225kd59KHKEIyvu5LpDVHTySbOVUXVGuPWhGR23I5jHV6CYuj18e
7Wuzq09+BSgUCwX6vwUpofFuQKyrlmif7JuRDLEdky/5SSDQYGgjUTHw2+jAnymRksTkHMqMaZfY
qjj5IoAhV8jms0c+ilyGvSgRPaSKA0eyC38tssxbSdpBZ5m68xpIKRNc0CzBKrRbCqIohlAUSftm
imPtrJVSPhOca0abFvi0t0LQSgwwRV60spxBfoLvTL84IjwCBTSnM0HU1eFb8QX+Hf2VMarPRNEm
3koQykqdnAcocodxFGvKUEJKyV1Qi7lgLNais9JVQlzKHitKccpAyO4sXaE1LIHPNjXqZpTbghCr
yFYc7iQFa2eIMO1jTCQ6PWEqjcJ25DVUsvld+NWTqRETAGavmjflKR+/NgwQFrHvUp74VWXcsg0W
n03plN1KCwl6UJSJByecFWF5zdsZlRy3EZlKj1Gs89sZlebh9c3rcRvC1jvqXcLnb7t+RTDDuC0p
tp4xXsHfHefyF8j9s9sM2V4oPsIc/XHv5cP41Rsl49MpKIH9x3ig417R9p5HtYtSmtk+FX519+tL
xHt/ItcGgzhYV3BfcgmJvYxcfuy4CD8tZ9rILtREdQjIBZ/LYbfA+VfVd6RqUd4zG151/DAvagS5
w6CFL7tt7L+70FxmJz9fqL69E3pbYBChHL27z5QmhNykanZWTOW/xFhl37jEnqxDEmUOxMcRUu7z
zTYhOjMXJ/U6Uba5m5ryJQwKHkxw1AdlojcjOq16alsSZ7tYDA89Fffmb7642d30/s1CaxSmg+cU
D9S7N0t/OXUJI1Q7GBh4jVXhfBglC42Q8ehGa3nqOIp4wAx0EPdpA/5H55w6pMVQviYwgVBeUwT9
+k1drpw/vymTMZsF9snj4v6ni28IvF8gPUQDnpsVEjPyUlfKa6vT1GvdtgbRtmJrnta4Bzh4AnDF
TwmqwK0bzcvU6tJz0lvVwcwceAiBXX6WcUY72QklASgVJB6tngM3GlxQv37n9l88iMTzejQvEBma
0Ere3dntVoPmg7BrN1ScaaMb45CvABZsynFgd4qLfuUjufzaibHbxZ6JpsoQr14iPyL8R91OItFa
Q6qICyovr7paWM8ddGZ4Bzj8dYSRL8JCcnEFk6nojnUUefvAMdKVboFVigcWNNOjZBf6sX2jGxG5
FgDfz0OW+ycKyGlTDOZ4RJjfQ2tuSRCadxjEptq5C2vng2a749ecuaC9EIVlAalX7LHMQKh7+zJD
gMcGFgUlNTuXZe4l5EuQBA9ZosDSn7MTX2r1oZiquyJDPIe/ZC7bUwp6P2dubumx88EyU7kWQyCv
U0axp6StqEEJQ4OCEnWP4aQxPIRcmb0gc02dA/EoboeipQ/5kmIk5dqgmmFth2mkL1tpBpm2M82k
JUXIFg2C1BUfqBCPZWAZsPBmRJHLNC7cpzO+KJjm/2IOnw9WugJWu4TIaCCMBwIojr5uqc9uZg6S
05iavtajhLTJYPbaAnQo1wObcLTIBkp5otehScK6XnKd1nfcvtliAV18hCSJUwei9lLZWgkY2ZfT
1YWP50WW/DQmbbqpYzQmbUd1pQMh3EGa4EIBcbx9bOLsxa25P06DIZ/hJZox6Ru0jy/fnQ/hID5M
WEeWHDrauU6EuTc4OO5Ss4u3QRqx6XmQLfaN7ZWvyGDKV2sksQXwk8ApAxMPZ5pX33IT9U4YxggV
6bn0O1mB/DXnLjOQKL+H0l2+NHP7oYj8jLZ1g9rSmrKBbKusbxGshPm+Vgm3lsI1F9RO7l1u1u2j
brSAJAtRvtqE22x1ixuWNLg9r+pi4gRo8Jh9FAkNparK5HXj4oxeBBa7SRMUgNDoUnv8Z6txl6U9
sUZgWBQI7Qz+YaNP1VtZDHwrUEwWitvhAtbGtCsizsRKVnTlRM+RM/jzETojxjf2CPsmy0X11I+u
dzJ62iwKydopNIBTxKNbnBykR+TL5uO2wI0LtKXoHj282aS1j/HWmztA0LPldY66b0cYLR0CxGdf
PVbptIYMIp9RU992gythpYOrIrAlvDEKoq3yPnKWOB/tZaHNhfP8rgfLp4nlxSUPRpnNvwHDsL0x
L9Vh3t91iDBkJXJM2dXQbgYgFc4iIW913XaMzMf58hoPOhf4aLCqOx2/E6lDcL4/X85iWYSY4en1
jMeUSQvj9Lqnr2MCFqGxyqfL3PE4hc54hdXEO10eQzHQguHxrvTd0GrjlRXS8TDVWN1dOj6FyeND
VG2GRJbOSZVzC84KI95lFgUV8djeqQ0cG5on7QEt1PgarLljT8ORr35u5E2xN25SSUOoj6KvNZl4
VxPLrZidRRQj/UAvzAvpXunQSs+kFCIboAD2uadQkrWlO9xWbUdzriBYE3EvEtdh4hPpDLJo4kws
wdJH0CiwPNL+S3V7KVutXPsJj2AhQyT2Fz4PeZH2jUgd+wMFj07GiNOpj01S0xGcrLR6InCFRpnd
9NUbZjOBl7QZHwqNZR6IOtsTqDrfGy22NW70weHSqdE8znOPUqMmAzLmb8oFzZ5qYoszDV7+0r+5
HJJDSu+2KBFaarr2Rdcvqi6igAEJ5hRLldLTzbdHM6Z1KS1aQ7iTgjNR7MVJlkROVTYMTa9R1VNp
UKYbKqSn1s61cp+b0U1ncdNahnrD5q4J9bnM/PJlCCl2ah3VeO+yz5Z9xFcY2VX9RqQiP0iatgYC
iZxWDmrCXZOwpufnuarnbVgFpTpmKqMj6ccuNW9a88c5RMdjbFLwRXPXm7pkPgW4oL0YHo+ENbXI
9qqgfI2MILxxWyhIBm61JZxcLgDsRAtSblNs0XzES3nrYbmGxlqk57zv6CJB7185riHuL2eDAdzk
0HphdOOy5dN3oonaabZ144YaES5gpRE8+pQhFbTX+x7I9tLPLfpnJZWwxXUY4VZi3CPaxgXX8kMy
tM/2Y6YXpwnkzMkWFLH5/BtElIfPSvWQo+uppDjHeLgWpKI+jj1lskzpz+llJu61HBVowD72VCpP
PkcAug70L5zlpSXYNTQtPSGDA7hpxDQD5adiN5GQnFW6Cb2BJ6SEcNUCq8fzyP6DyZQuaJmxKEa9
K18yodGg7ukZ4x/gqtBQOJsOHidBc3nNYc9DeNlmB5dvg87ReKxLK/zIrX6UC0L85vuEGuhC1eZw
W9O0eZAuVbs29bQsOtXxZZKdsI061hHcfk4tp5Pc8UyeNYx156GnXyYIeI73KEarQ0+Q3qs7b5Um
2od1nZrpzcSIkZ8yhl8RauB7Kp/zgch3utNTTXe6AG5xBajQuDcrt/3iwureNrz1BapJFm7scwmR
WSk/qbym5KgQOu6TgkVGom90I9zipetsvrVpNjqTvclS6VK+gyaDd1mgOHiiKkksRL0jwr1ML33q
ltbGKqPpbLJ9RTkBNJAKEvHqqmv5wdEPTSCSaalf/uNlYWK55ojRjLZ+swmaOksOlX0xNcPtICCO
EQUWb/FrsKBjqsqQGAl8LDZPtiXdiYgGO56upDNxI+vdcTOo9GtrTSXZg4oL7KVR7Cr5Yglupn1N
+3YkgKtbkUXSbmkk8In7PbHc/a71rOepDiOQVhSzDQ2VNbmJvFhKLumBOLNycSlX/x1V/s2o0kDb
8kNh/yeQ7f+r46n82V727Y/8IW9A+gOTh5E700XOMW5Vf8gbiDog5wCJA20wJphMs74PKl3iDPhT
33g8/BPew/dBJdhDRpiM17m7MiHz/om8gUbtz5c6wjzAWFzAhmgvGAC9u9TllasUFq/+ZMSSbPbZ
jtPkGcRAeuA6lt3OE/kyqdyGJzBFP5vrH0kYJ4kkxXes7kVuNThAcNsy1snqpJZ9Qv8PZxo6QQcX
hdMsW1w5BlbkfiByEfAoEyl44eMu0fpeIzjLFiLv9gBuc9WRjtS0RSOvimykmu66mHsjiDp23iAZ
DqWW009NGP1fjRZgxMSsJJHqzhNUwW7bl51L+t/g04ZM5OliMsiToTWAg7LbR6j1adRH8LfpmcxO
bZps/rqn6dIzxJgQEzuZM5wnYutekT8Ati4a1V3FRO7Ua3z8wNbqbja24rrRsy2TjGw7dEBVV5BR
4j1WZJBfPszShLaHDtld0+CuOHJstg2DDfSJGdVLlFvpTgZ1v0mm2p0I+yr4iwnCQl+cd0F3I+yg
eOYIMM69w9xmW0IXXkVKgTwPiTql+x2O04JzuF4ldtU9NbU1PgZT6TrLOqzksB9KTg0IcTYflIi8
VjwFWVKdeoiGWyWQ1ltG2q254lZceoz61Jcl1h3G4j0DK5NNJE57e+8Eyn30E3yw4oKniC+oiuiC
reh41LHqzTCLCqwFVykAF+bMunAu2IuOYSFulRmGYV/AGAh5gGSgjrcX5IjmHF8wNOglg9MQM1mj
nxkb+QW3MYoG9AbUNzAcxkzkcINYf50Y3G5Sm9W4mVMC1hAkxtd8Rl1Bc8hhe5SD/GBApD1i78ue
ypkBEuid0S9RoDa7rEOlthK1e5PnI9yQmSACrYd2KaE5gEV0Y4aMhGFWbcYuHDA61/7NYEMjqWYu
STsTSqILrKScuSVOZtpkxUYtVH9cDPsmSMS+mVknyAuCF1YDAJQiMfxPQd6BRRkVGOBt2FTiPsji
dt/XubshqJMLjV8E6gPZXm/6TFrpZuZKcMGvsALifYk4nlPgAmgJZ1ZL7mQWrEn4LbOgedupWUtr
0/01VvbMelEX7IsCAEPxWV9Xnj59ypqc9lUVjo+YMXMukNiVAXHqgGTkzJTpZrrMWA7FdWVjZqNi
nfEzoouDpT0zaQyu8Q9OWDWLmRG3J2Y5/NiQoDCgoAmyczqzbRRV7LZr8m1TejyHbmDBobdS/c6O
KuS4F0ROWVgCIrUdGMFRzumIrd3IG/zb0IMdPfuCcXvcE9wBPpvKYNENow80unlLgFrAt+j7pU02
7i7JfH9ZWuJ16MePdlZzZUpDf1gx+HRrKl8TbFYGs4L+bevcQj/E8tDDmnTasf73VPw/afDRg3tI
UH4h+4sV12sVFz8qeH7/U7+fjJ6DUp6TDW27Te/wRwWPLxDjGA4ievS0yOttTqXvyj9ORg9+GI1I
wJlwrXgbv5+MIO4Yv7g6eTYM7OYQoX9yNM4H338ai8h04TthjRQcidaMLHt3MApDJ+LXjpyjH5b1
rka4c2uzv+ymcYSu0dTKxnP+xxd0++2v/jHy569e0BWIGS3Dht5nzBKfH/rSKZ9aCpnbR9MmlN3o
uAFiIMKOnBH+GI7KuP71683SxfcfEPEk3xdNUcDG79SAPjkICnGndXTLyHlNfF7ATLj7KJvC/dcv
NXcy370UPzW/tW07SKvey6FqYDhhmxrWMc17+zV2EyhizSzyYHZtXDfT5D+6gJKva+zX51+/9F98
Sp4km6fB0+GyQYL+6Vvtq7QbdfJTjkokVOqeBA+j2XSI8g5e2t+osN61dC8PDU+ggcSbPqCDNeTn
VxvKTOXYVq0juc28kCsJnl0QqQtbqGvchDm2mcjokA8DiJkRzp56sowSuciQgRzSBRqXf/rxHWRo
iOQgkjiu9T5HiixUIjtBTB+93uLj+sRlbEkN5v/8/70W+l0UpjzCPDjvHqgwwU8c4eE+mqo3rltL
m/tM+XBuEyGff/2x5u/x5wcKVoMFAxNCImk3F6XrD2slbmStOWVrHbsgAkit/HXLufc3v+afHx1e
xBHUEPz77MD5+cdkpGW5NCCs45Sq8pgQyoDKHbv+0phSmmC//kQzu+JPHwkVtCGgTfAVvg8WA0tk
dBPW8yMKWWhTZsdrGoGmnEVWo0nxZq4flk4WKQmT5xEKHeBtqAh/8zZ+VtjNTzCCSrY9fV6qFmLJ
nz90IDD6BnNI0eA14mCmhaEhvqdrQo3AE1r50LfSFPTzYpxaiJOXxWtL7LzsIPXu1+/mr34B7iRY
reZfGhblz2+GkC4H9q1k8XbBcNZRryz6oi2Plqz99T9/KcchDwrLFzOu90/UIMkMADlkHmObr9f3
Q5aslg1s9R5hNt+se/9VrfnzVs/2bVkoQ2fcveDl/vT4yqgpMftL7QDNBr6QptXyuTAz+Tz13nCL
n4nd4dcf7/2kkZdk2Ik21HEuP/B8ov54ush0soAiuf6BiPt4a3kFfnVVq+GM4Xs4xzOLDav1NNxG
XiLuGaj565zG/pHbCR1eL3bwllccf5cdpLFSKFHjJLgLBZEGIi02yr/7knDN/LQkQC05uJPxvjj+
bMHjaPz5PYPaTmjvmtZBZXq+0Scaf2XsaJvQUGm7KPV8BKBPMBxAPtracnTWBn/ZXQ0tLl+Ty8V7
BB3GDxkA+/k8mXnzeRApjy4tRNaVqDR23jkwmokOcC64daEPuzPyhnPmVPWO4UzzueZKtHdRh9Yr
NQ9QesFou/lf9s5sOW5j27ZflI4EkOgeL1Adi2SRxU6UXhAkJaLve3z9GaCtvSXts+3r8+wXR8hB
sqpQQObKteYcExn6pRMq49gkXEAQrMl8G5Ia1SDugB7VLZFIYNsFtUbrFe6qR+Ikg4zcjazUR0ke
QPrvY8PaZ0XNazhc6Q88S03Bjh6O9ixOuLjSTm1UcodUivnOjKF12QNZci1abEZ52XYhZ0DGU7DT
UrysX9Mkq8m8L/TqmAN9vNNgy90KTmewnKo0jL9oBI9z4lwA2q2OmzF4qumpfS661HpJIc0An1qR
azPpU19bVPXs0LTVXnKapW/VEuiHobbru8aizkdVQtpTHCqQM8QHmt7omuww2kwLjwkGD+mqUFRB
KnxjUlzRIA6eZqXTCzWM9mvTdgDCIeU9oBTl+qCEse/aNlye9AE+SOUqvqcc/eeThp73a8rZEH6T
0bkoSAPkmM7cuE+IQPkpco5BwgQcArw8AQm1dFw31UuAZR+7XMFOvaMTQVwvgo2GiadCj0Kc96rW
VJGlyCsGL24fo7UwEQkjBHgALilv+nQHCRsMWyaFsDYmlu9T/QEYSw1pvthWytWck6Tq4Ns7c+EP
Ej3wcUWDXomB1J09epk62+tY92ufQXaaAz1hX7TKiOevJNkM5vviaKdI5BlfpZlDkQtKh4YE0h32
my4N8DJphcG9PCTCfcLsyZ91OkQqk6BdW2kOe1HX2ekE0JB92etoqBjoy0KEuna2oIOKc/MFGIz5
YkUYEb22aADcA89q7kNj0Q/LMkLW0kNLfSmGoXhwlni+hq2Tbep2KolyEcyedhro02OckYAbZjMv
0zLYRDi7lD2zUQJwsmxZw3uwbqVIjpL5hCNEXiJOKvGZpJzYyJc2/MkUyp+LZX5IkfDjY8QZf0zp
LlMZWWQELbItzh2N0IIwgz7/VppN9+7QIr0wdbs/uRaGLpqia6+kpwM1+kvGwjXKquEiiLl6tqCw
tLvWnK23abE1eukFquZWNuEO4bw9em5fxRstKYv9UPblyU3WHkGxtNGXEHUn2E6aT7MVWfu6mINL
be7seu+0o/W5ikl0motq+WKFY3lEMkvQ9TSq5Qvj63Rrmvrit9rA1+gEJhCPdCy+JGh+OtrPkJZT
2dj7tRhFBzHVpFs0TS62IIPhKlC87PCrdevCBAKgpKfep624IEC8ukgaXP+z2c/fgrAct5GIxXl2
y/wZlaLysfmDjy1iGEKA1zw7bV7sDtaOEy9iE6Ct8gFkaLu8KvlDjjipKZIs/6TzkXRANI7G8CQz
ys5PazqOYCMs2wmx2LRTNV5R6ToHolxmc0O8wEgzKeCFVOYGG9WHaNjKqsUY39KGBgGJKLLsH6vU
qit/KNodipDZLyL5BiSufHazmBwEF142B3Jj02e8D4Kv8zO7Eva/heX9ylIw/6pQ8o3aoZ5clcRQ
3squr26ztuOmFmgiu5eZuOyT0BMeibblxLAtqw68oDUFFNi6gRrUZ7XtSK6XLEjlGnY3yzXNSnaD
+9TYPWghp59MuU1jAqNod+Ah9nIbzy+DclF+DjRFUByx2L49Z80BWCP7sdObAcSANY8OrvL617Sp
avdp3LEEsRpTmFUlq+3EOaptkxUYOizaw1ApHv2eKdpBwXicDqaWQigBesdbsyHJIEMvss96WYfU
c/QmPc0o9ZJnPmqBEphJ5FTvc0WIYjvYYC4yu2sRS6nxW+6MJKKAiTQ/EWLlXjSR2x7wLzCKQ6UZ
k1KCLue1HTrEN6axNVUchj7ImLp9zhYAJPcgpkrj4OiRcxogjPlWFqfbaBxrOrPWssPXVT0ubpjb
Htip8XEwm/yOpuG7ni3Pk660m7TTuwPrKuM63QXPofpK/xriB/2Kam68D3vGebc88chaBjo0ngoB
jaFFj1M0x1lrH5kiEhQ4jSTHA1lgHffTvg3HQ+dO8lLV5Xxdt51xZ4F7IQENDbTmgV2PE59ix30S
xTBBAdO6DMVEo5DqLdlNran+Lo+hBDfIB97UIDI4q4vxWrrWcAloadHRw+oka7aOAQ0nauAZ98vo
enmdsVy4gQmdxlHHeRxeg0qM9yNJImet7wHxxKH5JR0t8jYIDXHZKxlte/VshCdXzfF1M4FDI1rV
xck3hO2LHoN1yaGTb4vY7C+xtgh87+TINnuNJW8nKGaHzYTRJvBitOrTLsoK48FKq+owFMZyz2gr
uJJzv5w7EJ2eS2jJ5z7r6n4r21bFxwkSIULHUgr69sHopCdrkmO1B3iPSotYxavEXspHGTe6C0qy
zwtEN7ZMDz03z2lkh3/XhppgkKoa9hMb4WWRtMhCKzdCjchA2biIWNz2KenzsV9RWQiEN/ZwplE7
GjQ4A7qgLUve53TqyJyYM/NqihlHeoacCX6sq4HprJ43fUA8UalfM+RjCja7NfgiJ7MVC6I2fit1
Ai92rmDmjGJbXShVE/6xKrLa3o7v2lyrH3sUlE9OBiFmQOTtQ6RGMktaCjKhKEL0sST2xqhGO/a1
YIm+yrxjH+pghPrQv2KUrlyq22HhnFKgEUL+UwbxjS6ZdcpmBAAAbDv0YiRkO0cYje0VVUFIZ2ub
KCb0GDpzz737HmTR9KlyjO5tNAP762hhk97JCn++32YappYE0QQ8Isco34Ft1chxIthTB7ur3vFN
hbdtwvSdSPi2OxrjFJF3XML/Id62nj1lN8Dp2J1vBNiUrS6tANdKSM0eLvM0QRko6RebPaTZy7QH
hCOUPTxH1lz2BLgtyY20Axv9AYEfN4WbZZ1X6JM4R8LgW8toIKlDXo3Z1D/RXp0C9U8v9P+rF6pj
huMU/a9W33+MCG+ab2H5UyP0j1/5PiLUrN8Uekqsz2yxnA84c38fEerqN5NTKdoVVESSn/p3I9T6
TadDyu99uBU/yCXfG6HaaoHGHfkvf/TfaYQa+i/nMIkB1oRBoJs4rum26L+cw9K2X9Kxd+PbhOl/
4vqGJknraKBv3LhBpdRZcVpq9yUqiWZHwOvK+B5X3ncaDOU4nWrmhUAg0zr1YGCnrOgRKL9s+mQ6
g0glWo8m91gq0kO4FHK87bJafs1lRTCNh7cmduDoR45kXq+V7G5lpKcOYzFXUTwzKDiuM/n3Na6b
JbKtnVehp7E/WU54tFNV84iFxPjAg78zOfHsw6VcNpANCPVIScfwKTx7kFw6+4u3ZFXDlN5Q4tGW
4tWZrGiTs4FRnbr2yYqGGDbSklxNqFMu7MHsv4wJIjYlK9b8prCiuwaVLO6vcppvh34JXGb3Y95s
jYpPTBgndhJ8UFm1cVm2LmvimpBJhD7pPNZrPA7dYztYUXJCZiI2bVzZN3EjyTmf4wl0W2atTkSb
ZAEvcCd38BAdxfO9bXYdVMigmp+DuSw8BjvMGucpCO9BKASu15Yz3AOKWjjDVhBdLuM0PZOUpZl7
S03yIkTds8Uogo0JLW+u7ezOikKPuMTq09xMDYbVOgGybQ/5UYBuLumgOhVc9mBxbpx0tHsSeBW3
RIKjkPDMKWoXRpNt26AVtOfPXT/X1i2fRJcwDIecUQ3r6CaWPSxvuZ7zRBK9202mtlEYp4c2VkRB
hgYnrpoUKg4J9rle4P96RZSGG33uyjO6o+Y4lyrwZF5rZ2G6CLeG3DoGCsyDByHf+jpWWGAmHpqT
TXISEUewCqLUC2fX0XZ1IaorBbpivpZFjwfnqKdqJJicYyyGvS0XQlUMZPEc3CL4isoL0Oaa8oB0
ziFJo7REIB/mrboidGutA6KCph6AGw0rCRHLXL0zxQzf1aIN9n1Ojc6hTkxu9ZQ1nA3BaRA0PUfU
bh7S0RLX6TStMVV62JbHBDMPfkeomF8Z0aNrSTI7tb3MmXNxNQCzAoLsTOWpFU58NRRddGkFxfhC
vU+0AuS0fovtLJ8v8BxHaEuxjYKjw0oWHeiL6OUB8WqmeR3HG0yly6qGl+tIsgjj+DaeZm3xo5oQ
Wq9sgpwnO3DsAE74HHebJil7hqpBNQxXyxL3NcYpzhtlxLe5qRj2ar4sRLNwbCQuFpiqjLFr5ARB
XJOMO56y1pT7JrVJWw4NEs3p88KRTmzkrZmw4xMj82zYDRx72es0aTWbPHPGZ51KcU9dWAMgke3d
QijDcnZ78SYWt+CZoh08IWZNZvPUlUa77OADcV4L+7l8nlAhKw/YSfSwoEMq9yqommLP/+TA4Aos
lwdWovleIUoqL+jtc4KISaCjOyMjCOt2QiFEqlHzDoTy0exRMYL8apf7IdWH6jCmkUYmWjBPG6cS
Gu3vVl4vTITPaNN4HgPlJgj3Q1YzE12Rh8I52S+T4RwTFIEw4ejATVeTRoa2bbTFsuGV0r2D92XL
aDoQfsx3VVIaLclGX5RxFhW6r53RR5hq3ES/JOrL3RoO7YGtYMCLJyXCblwtKt5II4OP2aUqTF6b
2k5eEmhsxLtkw+dWol3YogRTPGtqwviRMAvONUt0F00YcrQ0+qTdkicfNpf8AANdTVS0LUwdSUPo
WQ6UwyO8BxOFyIyuu5JeQguCirYnTgI7pgw902pCCsWhGg6iboxyy4lvDDuvRLyO86moesjxRZA9
aHNoPA3j8klxCwN3QJTCd4PK9mA5o33mpKBtwi6YN50e1RecC21JSCJOCZiwQeiX0zjdMUlXJwS8
Pae5Bv/39UjuzTV1mJXsnbo0nutueg4nwk486ja6lloM/9sfBtkR6TCgFLnGv0gkwKy1d3lSJshu
2b/CM6b9oIHUp7KZQAmIw92aL6E+0ibqllXjpJxU230UCf8orv5CcYUNhgLov5dTflkU3966+K3v
fhwu//5r3+kQGhHhq9EHWMFaUK0mnz9KKtuAAcHYSIJLUDS8fyypADghi9URowCNZiTK+/heUkGV
ceguOeRtfKi1/lZGGuiYX1rbjm2QR8V0mbkcIJZfSyriRujTl/FwKItQI9EQ0m20FMCOu+55ttJX
h+kTGask8BGP5fqE1sOpnOb0CMQE1G7nPDiDA1I069Lrqc+uBswEKImsE1m1BvJGQfRIQqgPDlpU
GoT4IbzKwVWGlcHWVbu7yoWJ4Fq96xPada6gK22QOdF1407earU9gUbgNT8kyQDLeE1Zy02Sts9D
5j4gnCxx6Je6b5nJqyUquclyfjzVUNCiwiJ1cGieNSdCkAm/mcKA4M88sJ/EKO8SQ3sdYMTyu9Vz
VpKHF3J4nErObralnyn12tVS0qKcwpkqm/rZ0lY7e0Oeyij4eAX6b3/KSeYehH3RNA4VTNeR7cKl
GciaCbvc8JYkfddTMXmWxaUsnabdyJo/mg1cApWGj3wELoN0LvKYaEUiWlCcSN4DHRuxjQIMA33E
TpkoFL5lBrrVAveKqFSdR4ec2fU3E4WJKHZ7stx15NzhzCWoMjJvzU5bzmGZnd05I7uo5SWJejEv
TVXz9kcDhT4VMwdWCzvOEj6mLWE8gU1T1y2L97moybcwGt03A/aH8cMo72bhG/YVFvPGfQAH0m0/
UsRbmTBoWO0LHAuJ6JZw9xpGcQ+BE6RInS2YwgKxfUWD7TA6XD2j5UVH075wNPHwcZNw+HQ2s6rb
TWVzH5C0cs4HwoAb6T6MDlJ8PeU/uTTPA50ESAigwQ3RgBBL+hZfUD4dbZelmFWeu6jjZ1EvnuIW
r1FdrqCJNc7eCiDLLjo3FkI/CivTPHE/v09uangrswUfbvwKiJ/vfuFftBYmgLOi2Iyd0yIpLPmd
nKtE0wITJbSea1mTM9y0zfPH951jEgDlzG2FFJpGQsQtY7vELJcAIzz27OwotfCdh5y7mi41gSXc
nY7NrVKuzwLypvkxi/in5SSvgGL4/if0xUOVxqeey4U+7oGZJ4Ax0MyeTdbqccSmcY2LhqLRbp9R
nFe+xQyRB46byeFp/LgYtIwRzwt+tErzV0ycsBekXR8zvTW3DEgqP0uJjp7h1t/lbYIZHBGl96FN
N7oKjGyuryLqUm4+rJg0K3kPYdReOi04iZAJ9hUBxLH/4cBIbR7KeTSu4jEhargnv9kAbQvOoUiv
0ZnLjSFZCBhmE1o0h9lW8pzIbIjPQ2Qihl5vkATDqVzNOZNC29iXxM2WfVJSafN1K/DBxzCSpItK
I90O2voYpuTafXy3gjxgBjI4ZZjYsoRwCxQVxmKDnA96G2vk1OpKocJx921IKDuRP1jdDUqZUcCU
/bgB1jucR/yMX6fYGzPLmDvwfKtlTXtev+aup/vUNdxGU6p32wF8/ksVm+JgRnzUhQwbv+g1cQCP
Tmlpxq/xvPoXtPQdR7mBfJOnh54ZsfIMlFb7VXCUJDFfESc1nczJ3Dtj8irIqfeEPQJgSfU1PZ4n
AmyIOHw4hMHAa1czeUk72+ImIx+8uAIpzqsXq9MxyV+KlsWBPCTiQhQduQwPCgZpaC4QT1RrWL7d
SYMpAM6XWicnGhQMxuM1CnaKc3mQJU1bkYUsiiGh2tiY5UbYqbsPev0cGa6zXzTk/BAF9C0GkAEy
AB8bqEfsj73GU2RX5YGhAv+hwf/72qS7KyRmfWg5nQ8+BpwH/nZ0S2dXbhpTnfU5gWcSCAdnS7lu
O6Qqz/VUoc+L+f444W+iWhYEBqrp1NvpO4N7Lg1TEfJuuMQWGP1NmvMnMZG7O1UgDmXY1m6EY7IE
Yg4g+U4EtxzH6I+XjMacoH5npujZeZ9sP/qJYcx6okgd2GlN8+ZIYW7x1VDi1fYTbPtym4roVowc
6hDGesbIMZ/jMR4Gwrfp4KLyk1s9HUlZKCZh9ZslW76kZpYPnkVFYG05/MEPXpYmedWTctoAIQV3
Ekv9AZtgtmmdsUquiRrrj/Eo+QoNSaiYF0AK6reJRJcYlXF3G4UKFr5nacBKdszR0fzOaSe3aBab
drswu9N8q64Fw8D+RXRl+ZUh6ZuKJZjS0JjSd6c2ADaxSiwLzUN3outdNOWOOCKOiJCaMbNWScMz
n9DD3oRsRRtdc4Jrl5xgscuMYmxPBGg6NnpM1eaHbl468Twzj/Wjnoz4K9A1BunJzCosH7dLHZ/M
wdLnbagXAX7xnvIhsq2HH0qx298lOD+K2KiQflCxUDwhyKNfhczAZtQHB/fnkX3mCk4oZUPHM55n
nHLRO81+vHqF89A3pcFtxVOnYu70P3/dX1pUv7+u0mhOwd2y4Zj8/Logn3UazlV/0MaPxY5n0IjT
rwXGTG+q0vc/f7WfdSl/fEobFzlTDihUzi+vxrxUYKsp+kM2c4OslYCbBmKLsUX+/rn+OQT8xSEA
/fgqYfnvp4D7j3SfzUtadugs/02J++MX/zgHuHRWKbFX/R+FO+5w/ub31qqEO2kx6VQmrVL9J42p
+RvC0xUzxjL6O3fy+zEAianD+Rbwq8u4hrigv9NZBYj68+OCCAhdmURdBv0VydVHevEPOjaXaXcX
BLW4VEobzjSBc5aOxrzIsyXd2hULtVwG/Y5ZyLB3SrVsYSS5FG4O0RVpOT7MtMHoN3AA1+rOOaSx
RIgBt6nwsQNixLCKaJt24R1l/0Gl3UAvoslwWxZPY5/ejjrQfvIeHWZD6E00K5l8jtB4KfMCdRDq
bfhMKtPvu4ISqqp00IpGmJ/UOLQPdETx/DFr3sz45L5KQcvRMR45Nb8bVceCHvSMqefuLiktc1+P
piJpLunzO0hI/bGsnPqS7XPovKnO0z2UoniTAIe6mkfLvsixX26TZOmOqkEd3rU9iPi0XKxNyOU8
NZbQJ29Uc7AZJgJwaDnWjFVmWcyHRTZyKytF3WvW5pVsnAOtnLuKdGwIz652nafaJe6yHK+dy1qM
zI30xnUiWTvBrpOMIrlhAJUUWuPVYTp6MTEuYYplnC8rv1wQP+1sU9i0nRMc4SXBPT2Iqd2kh6Td
T1hgTWTzzJjJPbsHuFFvxjl6IptIfxxz0yLpzx4+F1qpe1Fbuxs5G2VwqppZl9usBHbl+rWINHk5
FAEjwKIxsF1u47F0BPF3E8NyD+i5WHa91SZ0IIuyXXxpluhwhOrQ6MO7nO9qVtyTG7pSkK1WkwuL
07Ee9zmFxkG3zWlv5wWJGzQ07RtOUt2doBohKgC8VtQBxIMp4XUhCGAEBSTOa+RtbEW6sJoyQ4ei
n/QqPYmZDrHYiHwiaH5PTbc0zXWZIGWNMoxo8BZNjz/U2oBlGNUuxdEOis5qPuOINe+aBa5/Sse+
jEUCqZs0kmQ8B12a7zn/OGBGDdAsw7hzsdT3y14RktIRDDJzdn4cZd/KezHMdPnB8yRAC3w9zPtJ
362uKpJjvBQripyux5gI8JpRXlD0vpZJ7VPpVNN5nOqFfNWkqPWdHqMH8WGC0pPGchX4om/Rv8Xz
IJ6i1IxT2m42IR+dlU/X6Uqe9YizJIwmrGnW1XpwV2QRpFDDNmvyVgl8fgrMIs1PIpl1zc9p190s
w2gNOzqcI/G+dJPBZKBMOc4odOkBZILIPNsIfY6W831DYFToccKaPqVxBjTdrC3jSx0pfUPEXXgD
AK++sQA4bTuAD74VacW45w3QdZQcKbAhUYcw5jzEFGa3VtsUTzROSeCxmY6TWjMnK4HG1ZoLPUmC
C+LGgwunsgX9yRYhkRd2k7nRhNYRF6wVNl/5kuZeQobuDNwjAlkj2+6uH+ziFpJyuLdr5UXaYN4g
pgkxuFTTJQ5QHZemCJfflb//bIh/sSEyM/vTIeP/a1JOFC/tj3vh77/z3W7h/mYxqcTn7irrw274
r63QVb9Ry7gI9OnSmsBd6FZ9NyJav5mrNZ5EboZ/P+2FhgGDWeOn2Vv/6Jb9naA7Zy0N/63pBo/C
X4OFQnsNlSbvlDfxo0IVXZ2uKr1XF2bmOH5viuHUFN2wX4JoOpJLSdqlAF5AnM84f2V4Yl+ZTPcw
8WnaeFeSJuX1bSVeUKPI65Rx6mlhAX2wsDJRpldWsQlbZZ+ibGjv5mSIH/LWzPYphmp2G0v7UlaB
s81ANB0d3dp2c1u/DhjYDhNh2GRxJ0TUey329DdZIWmMMXDrfsDx875p4/ToFllxGdhGtu8NSs+p
K65LU6fDRiQkjXUa5drQktUag93yc2EZTE1CtpC6rzIvyKYbNsSMCE/HvZrbkO6BbU36eRK9e7Lj
FPDWHMvrGcYgarHSqHcIybM9e0j4vKbyngjqvNUmq79Gv/2wSDJwNCvAVFgrV3iyrox3UtTX4O7Z
8mnoFPSI8qa7ZVNSnpaAEqRKmiCl4k3bm4QMfB1xRe4M9h6vjonspY+QPtYqIap1ylQCgnJKDi7J
5ZuR+COofrNGYq7es7bGwU3XR+O5K+PlzZ3H+bloeuMMeGw+GHPSnCwjmc6kLcaoM/V4VwdIY+Rk
1a+50U+boeA8VQ3ZsLe1lI9Bu55uXZEhiPnIrVf9V+EaXtyYs2+41aVehKSQC5h7cQbSExDZpjUD
NvkKhKAjLrLUTjdhXTJYGJp6X9eD+R66NDPapIvRA6lxjyUnuGBylt9qi73gJ2Q7OkZzS0VvLEl/
WbFgPoVz7H62a4uyJLaqY1BZ432FrfzBDVTMugscbVwnKl7fGPGnoFMtsBqZ3atSVfucprPrjST/
HcwpsxM0X4ZxBhAYXzNoQWpl24Sjisqx78hmRY5cdACoYvbOKyC+8pYsK/tIl5RmXrKo7K2n6DkF
lkWy2tQbl1ZXZfu8suLPvWPHz3UVaYQmVeY5d9gEJvJDThCBjUt9NMsDeXzhDWlV7QPjHpc2KuCD
XPQXVRGAFHQL06GHXOmf6UZZ1zUtmotYy6pDkmQqR8hJnNmoIvMmq8ZLPRoVtyNKaUFDpY/C7iXq
HYQp85RqW5gG9kttjN+Ak+QXIRo2L59z86KsA7WzHbp4EFX0J0Olb/SrqpB2hNI/207xUFINPrUr
cWyRhTxjT6K5OpHzfjQ5YWGZJFD5FA2ayexSWPULybQJdKy0hphHSf8WB060L4a1I7vE2aMTy5W7
gzZbDml+CXEHfSEMhQuitUjPVll+z9yteyXagSwxMr8eurK4wDNoHcuRrDX0w/5iUTB5cZakZ0PT
UBIE2cGax+5oBUtxodK83LSknXk9i+VnWieoA8gt21Eg1RvCFGjuFlNyV7VSfVuw9PtGmkTko8zI
NiszfUZsMD3SRxTnChGlzxeKkKeJUn1TI524pRLYjUjSL+tmcBIgVzuzS/J9AEztGth1tq+zMxPT
4VkEY7lJLUM7JzI0DkykJQLNUQ6nQg7NGxs470TJzSgne19qIwnXmdbT7kZK8ow4i/KlAjYSe9AJ
YLItc3izgHXaC9ifuFhn0/abYbIgnwpCKcNg3jJaaDFtl/3au3aHR6RKUHaz1K2wVIfrcLilFiOl
Z7ksxVRfz0Ugt5omnhMU9Y4XhswcqXFsjxUAcAgaCp8e7qfUGQlElK3c4uStPZ3i/zWDPXwZlJF7
NnPHumhbE/bLOrs+x50ArgvNyMRx/mKh4N4nlIG3srXyDqihIU8DKjnfCVasju5k1jY3SvfJZdc4
0auJPjWOiskYG764S2cd2BEXEp7a4USPEsXYMCZXLTBov5uFe8Xksrnt4NZfw9qpn0QQZ6cPKgqC
w5BYjTLcLDqMHhOg1Kd0zBlhIkDcNoFT7qIp0b8tdthfj6ZbvSijXjeXflHPUZ7Fj52ugX20QLzu
ENqE+36J0i2STkIxtCC61bSYRZyeGxCNerqnBm6RRJjLZp47oCyT7lxCI4J3P3GSoHxORm405M2u
WDtv1VpFM2btiQ+cuovUXarHrA/2MR0wesHBcpsOhtoy2JdgQTq5JH4vCgXtatpZYChO2hDqR1cL
0y8jrOTNSC+GFj3bbcwjftkGOkmyGqoEL60bF9KRFW9yYlKfCWwMDqxM0UXQ6ZuZs/jt0ifirQLE
fqw6R+zy0G5vtLjILkymqlDEwvYMGs15DEcOZRqjp3u0N9Tdg808fJ6FtTOwaJ+amUTAdpnf5NKz
/PcNYXUQt1RIOt2obRY6VbgTxKXJIJmjZtHEqFT6cjRz4uxRfcSsaLE8r35t9v4kCZlsUYhwvKkz
tMskEJzrsM4OZcQjTSPJxjaxgDin/x849bvbwAcjZlf31DSKq1jHdkJ0yS0q+vTQmf1nE/itx1rL
8dnpx/417azPZhy9yKB/R5v/mazLu4JeqA9rhZ61UUPKKux529Txg86w7lhFto2GONWf6MUWbwaG
qE9NwC8OBTH1L1Y8QxY4VoS8y/5Y1W09dHsYBrB7rym1itBi5JIitI/1slNbJo4RlHTT3vTj1Du3
dVfP1jNhwO89HXIOysPIFyfmSK92YmBqgXBi389UPXvSY8rruKqRR1csoNRe7rDRJgRMNWOE/OiI
1SAzJvqGIi+91MK5OPZNbH82Z7P+gjIxTAjKjbJL+KBa89BHSxTs6XJkIBmmdlzKlmOHmXx1oqkV
j2YdTOZWiwYmLaWI0/KiRk+zKYSkqciIbDdY7aeWoE+vmZjMAc5G/h+qT5PQxwOtaljJeYddAALY
zqVz7yM3P8aNusL/4MAvFaXppZgfnoQ9iAO1yGOxMBCJgLUf2UHEPSr78GqyM80PC20+QQ+oARk3
5nHp8MfDxHtRqTsfG9cSNEpEv9eKaWbcspZbeCp6oHRGcxnHF2mwQ6YKUaYMuoOTGQqhvRPvW2Kn
/TlQ55xMv03CQeliUWF30QdBcGxyPT52MoR3nmUEVGgVzHer28yhXX/pDQsC1mQSblsP8S7pOKky
pQVngDljC0+2YloTpWxkpKT7Jl/zoZcVtpBMx7QjA/mu+oAyukqrGA0tTTDtK+Mwy/nUgk+z2zea
GXgNH6FjU3H4uF1izvsfrbp/DnF/dYjj3ufY89+7mrusbOKvPzU010MRv/P9FCd/4590CjH1AoPD
q/ivU5xj/4bUwTLXzCiyomg2/PsUR44O7mfc8fwxqf9oml8FpmgkVns0XU2dAc3f6Wj+2v4n9Ayx
KAZ20jcsQ/7KVg3HSS5OVfZESfbcPJQBHHfwsrlXqjdc5mJmU4AM60HSuRGTrh+u1f8yfPilLY88
dRVv4N6UdJas//Cu1nW4uAPKsP3Y68PWnnMMgbGeUWfG+eH/8FKwc4jdoMHMqOPnw2pjYBvScrOD
Wo+dEo3VyFydPR9mT/1/+FRcyhURiqdc/QoiWLQprUjBY11fSZIkY9ebhpAAv5vs/i/cv6iJfzyC
f1xAg8+kJIwBpL6/fKpp6Po0M7mAboxsdJj1M2c3630a6LsWAf3k0ljdwIhJK0ne7Z9f0vV8/8P5
/48XZ8C73sW0LtYRzw+98I4CP6Bz3O1FqSxOpVO0LTRV/y1DPIkwWHu5L8lCowuC4euXV2lDx2iH
OujZRhRZ8EovWpLNptoetoSA/iUR4Jd4p4+XQ/ZJ7wTEE+OGX5oa4Hl0PFYd1PUZVRvL8jfb0N9x
WOWeluWINklh+ruX0dTBPOlMqZihcO78+TIGEYUC9oN+rYAhowQgOSsJjfTPX+WXedvH59LVmnIJ
PwK/+voo/vBlsYWQTFmn/d4gj4VWpbhi+HVDjxthjszNv/hM/9tV/PHVfvnSLCXDOjSzfu8Mo+YF
JC+HAwlQFa1WxBsuU840ff3zD6izkP5yO+LTtgnxRETvckOyBv/4CecoRXg48thpkaVuOMZnT6Hs
gwuLuPIDZ+gUos6dDa/HrzNAsBYw0iM+q0MfNuV+gAm/pRlNfTLa1ds0GeJitpis6EFX3y/EkgO7
xJmZQhj+8/f9gQn5+TGCWkLhvA69GGv9esc5LY2psuMxikd69J4SI7phbELDVghDIqzUYB45AAsN
rt4Wap/6Ihd7YmDvVCcMxkAyq9C9gej1R7Lkf3W9m//5hPPWWJ/XJxxXg/7Lw5C4mZUuZtbtpy7a
6kFkbuLmf9g7s+W4kSzb/sr9AbRhHl4DiJFDkMFRfIFJSRLz6HAAjq+/C8qq6kxJlrLu535Jy6qU
AhEYHMfP2XvtdA473x22okvE05wBQtYnF3tqQ2F4muu8v8aaPhYRZnRaX6t61oY035FQvbEMcO2Q
YBn0m4ki2dPsb0130Y64FXAwIhmJJlSp6GJWq/CUEbk9+nEYWAQ49wR+7UiIyjaj1fv4UOfTgHEU
fVlJMGfsAIYtnavULp7k5DNotxXmYWsBxmvJDKnKcG4CEIldxjhG2egrZnju13qq9Bet78Z9XtMk
jB31WSjrMvgDcw4aFAd09cOZT653/3zVf35AfJY2i4BmQupcb83Q++vNShaNI51pvegivcXolYYE
sh2NbH7EgwAaUII4/F8ccbXoO3Rs1/Xm70cM+nn0g6UY9n0cHw1hr1LlP4Lavu6tmho3cF//+Xg/
v9sB1bHaMJYAUQHf5+/HE0kwgiyQwx6JMcGzoz0dccMS/2j2KvrnQ/18m/oOPV78VcF38MAPt2ki
nTGfxoa3oD86dC0640huhvebE/jLozCRpkyxLKzfP5zAiizOapg4gZrbw5ftvEA7wOjy7/75xxg/
r2P8GnrgPtUiDqMfwRZFBp7BbTGwzbNB8rYh8h1QjSRyRU14Now3SgpufEQVyan3X3oz2Td2kf1u
WbK4Pn9flpgU4PNxgBbSIbN/uH5dx/Q6Gz2xt2mAIqELyl085cPOngb8PRYhLUe2UMG215uP7/nh
xZBPZJXo4021LNbJKZr4N1fA/OV3Wl1SbHICatYfXiuJrWlanFpiXyeyPuq9sw10DLgL3dfbmHZe
mGJg/VJisQ3LTlNnnOMqdFEKRYFfN2i1yo8Safht4c/Rskxv9DTMsANO86BqmW3aIXMOTpJOp1qV
t7RIf4cb+vUPCAyimSnpef7Xa/+Xt3Bs9EGl/ImTmqpL0jOElpOdPKWsYmGL2j+KhaGHlecOvLH6
6qTS5aufeY+id4OjbOM4nEEgMs5rgvtm8ZpHnPYfC/jBk+WjbJvaRKE+zTXeFUMJhxxj92/uzvWy
/3Rb/OUX/PAUTGSE2ARGiL3S8uQE2qI+Dc5cr6HS0YBjaGNJMmbzXMd/gZdTtDSh//krWL+8C9Dw
6A4PI5SkHx53X7GWYK8X+1xLBxjJpe98o6y682xBcmygw0Ye5xccROkfog8HOSa4PM00KqwUwWki
dqaOibnHmr6ZMoPYGM+UbYhfTd/P4PRwCSfGh6oNg6XSo9MMKkDPm8jVApykACcYnOrXmmOUh6Vp
viLAfXAVByIjY2VmBuJ3UYE/l24+TChYn1QISFh+lGitVU8RoxDed3n5Usd7b4S4ri301dE0Wr+p
E3+xbLuU3Ow80dhQK/6woxBl4aJqM8S+TerPIPNxERlMt+x5+R3AZ/2kH+4kjkS6ckAKBJbIHx7m
Lk5k68UOd1KfPBaGlbzkhOBAI1fsJhxF2NtGdzX/RARC+ptb6Bdv35WV5KLp58VE4f33xxCdBBqA
XF89wupLPPh3s9dddDv+xKz/jS2vG/3zLfu99vzptzoIlAxoUY7745pO3pCYs4xblm14fSHN4NZU
MBVUnY6hNS4felw9Nlk5R4lqKW5slKsjLh7mdMtvfvovbyZmtbxZyGP+yceQyWF00pHnd/KbIdJb
z4XGDmBZywhgctL8859/+S9emkywMXTAvV0Z9D9cZNxOxSry4CLjS9wnrRGHi/TT3+wRf3l+DToZ
3EmcXjhjf7+guTCSxrChO7BH7kOSmlLmkhhf3ZiJ4iSQAiWjLSNNdSUdN1Ju6AaU23nUrpbF/d0a
+fOm3AeBQbWs8wwhk/1xiVTSoUdY8GVG9KVp4iU70S83YKqTMKkMLWxFVe9TUGWbBlv4bx5g41dP
MNUQJ5u6HeLaD4cfgIyZVq33e2bF6bfW63H3kz01nAVamWoD+tt1w0byARtNIaTfjG5XOhHxwoUJ
U8FLC4Z0aroZUwsZrTkM0gidBMTPP98Zv/iaSPfBUvLoU+f8yPlL8UEqhxCzPRiQfiftZdwC3gi2
1PLZb07JLw6Fbs/2IHjRhgMe9Pe7I8sN0Xa91+2HJa4+bUt590udVhgsXf1/8bOoQR1bd9eW2k+r
Wot3YGh9u9sjJujv0Yi4pMN48VXer7LI/zQa7/5cPf6q3P3FIsaRaItQIno0tX64582FDj1EvW6f
WXoSxUPdPiAkAmmvC2RAcwVpoUnVb5aPX55K9tc2+hMDIeYPz3OS6DUplU63RyeFw8SZUdvlFWwc
3RS/ORQN9p/fEFQa4C69ABYaK9bfr5tf2I1MFoNbxCbkYOcyNOvBQdvTEjGrrckc6MHyuNTkZdhZ
40So29DLebvMnlUxS3d4uDKwSsGRSNjy2USlkBJVUvgyakvQ9nTcu/QrwyXtpgA0R4peWiJLF5iD
QbLwkywEmajiANU6k7GbLN1SV46WBvuMxEIC8Owexy1RNcajK03siXiqHXOXG9XsbtE6pOYryRVZ
9eHmNEtIMmMHk17NaU/kUZ8VffokysZQa+BG4OzTzKjsraa3xqla5lnbC1mM4tapUH7f2Fiy43tX
EBex439rpGVPvSjw5thBUUc1ZKHkxvfqdVLkWE0Oy6crH0YNO9Gpr7XmYPQF2SEq6c0eaFH2XAmw
hptZ2k1+ZCyT4KyRDfkxisxRXPqtqvvrfGQ7iesrAEKxF2IiK3MeHVyzBN/GoKI0Eev0HYg2i9rK
WYurDI/eV4/xvmLeNszh4qMtf4C5rzG9HgTMNahh40Od2f2wVRoEo4vekEm0lUCc5ZEidt51/hxk
OBESjNF2myxAmsii2dcY0JptGa/tP10jE4xIAcd/ytOuDOeyaqxQ2EgMGM+3DjYKeU+fdydHp32J
W7N8LTVfvwy1O0GYA+pDtE+5tbrgLEu1qzuxm3EFXWKPJqqdogTFOr4njGmKiqCoMCWPJ2tUE0Yf
8TUvgJg40oTQnM/WrrKsd9vSpu1KAeQ7AI1yGfNvAztz93awNPik0PARfZBcCWY937wBWJgtFR4U
b/y6dK5zGK0ZzA7zKCcrn3Xd3bqoJO6cAA6BodfZXWFNS8jw07jyqzK9sSauB7uFbCNAtM2L5ewd
zbjPMvhjaEfiIxlpRTjnhaSoEERr8paIhPCWe/SoJP0iIs4W5fCP4lzQXYKJ1Z+KeTajRS+67TwQ
lJKnMUgs+GdXk5VGhCv5d+QRXyotnbfG5Kc7/BiM3LVBAq1S5n6hdL3ESdm+YafRr+vUQy4ydG40
60P/SdptHWqIHyOfhvXeaxrn2JcBZDuEvUdLz8yjIMKHQKvxZEKcypzWAB6uXitddq91Fh88x37I
pHp15rgGHxbQqJPxa+VqSc8TWPnHUXpMGTVy37AuAivz19AO4pXcpPHxTBFiQrohWso8WKKUfcMl
67Xxrkt6/yIkuoTJEtcDKdRMo1flhFZ/iG5qD6BjskMmqupQV/74aYsB2XQ2LXS4ipGQVkWEDbGk
FltzU++TeNtkwfCIljYlr4ib56UydWuOvI59BC9TFok8kRNssqW47SbuslwxMsWMfNRlorZaMzSE
gy7+Ff9CIhUPxDYG9KHEta+mZBJfVNp7oiMFJLYngu+E2X8BQroDfciclIA8aEKeZjZ/zEC62oNV
lKaMKr/3CHdqDFKS4OLhwik8vyeOUo0OTMsm0wEvNl126HvOFIqauowWvxofU7r6d2YJYDKu6iI7
Trnbb50gIzVxIigUPyx8KOQxM6G/Qv9G4jD1JP3dlqxqvbwi37L/YxB+4mI5SpowJzDVuoal6z4Q
5BZ/BjT3JRoQt2LzvTpaF+XPT8yZqs++7ZEDqUoYb/Xs9RFbNOSqgBK/ZAGIIpEKtR+oWB595Ctf
RsHnKAgloKPICFwa9tPZXNtHaNHihS4cY5B8TeoeRjC3G9xY3Wua+N0fXYs4vJi17tXrzOyQ9zHp
WqgBi10G+O3FaTrCpjwUjJEbO2RSS8QEqGNMAlwKnYSTxCUcKafgOsoOJxWoMnPLrjTodwX7pgp+
D+yxzZAl4/MacrZsfXzx/iZIVtcLPAOcdhWjQcRcabneg9p0QuyWPugViuzG66W5E5xO7RnPED/R
a4sgvSKOl69KFOrzaM5yukli8kogaPlRo2OzbPCVXtupzadapDV+jxYbB5NsHyqR7uS2aXrOJ1JL
aN2ZWxpnzjnpeVS3dVMtu0USYDM1s13tPQ9NN5nbo4c0HwkZDxHhhTFXlyY8OYFVQEwPpsxvPQFz
9/bSG48i43xneYESTGF281NOKjBndaVxa963Tt9+c9YdZli7SztGRUf8Cmc2OyAN4mM18NlGTxBL
i4H4ehkFeVOq7V/HlPO6eB4RYUbSd5tFppzWrq5I4VnjK2UwiPdgEs7ZXjpk0WMTJOc5c+BhTi4B
Au9LTkL9zBt4soiPRGoSq2vsE2YbTUGOkg2LdUdK1hoI50sZ4/BrdOOxBaR3ziBPPbXwVW5dRzaw
BHHjIphc1uzqJTY2I5Ktd0fi6ksGn/jOXieTVJME+KEKOJAyMj/5GvFJdUIi6ncDcatryVkGnUtY
k+9Qgde6z8TC6spjXwBAJQicJk5EqEN8gonBH/ge/Z0kUzlEORA4uVl4zmljkeuGxkt9QnqB3ZzY
ThjHisSxfljvcglPn5mL6TxkFWk5djOQ3IUvASeroxcXf+jbr1aeug9asCDFa4kJPyu3Ii9H2HX/
WnbQZYHpEvy2Rndl6+U2EUVdO9g3L92aYWUUZOgEnkf4G0VGerYFZ83PU3WnJ5r61JeGkKzZJkGQ
pn18MfHGHTs9xW1qTXxisxQXSvb5CbqJeF+m0dZOS09LfIurQX16LW2+MJakGWzot4h+g4ZmqslO
b3CW2/kCQTrTiPuxU7Zcm1aKTh2rESAPv507aYFgwdLr2txprFnpuSzyBnm/sTR3mpXTxB1VybXW
BfFDR0J+CWhCI/uJc4M906hXedhVU/eJitl4/h6cNoJg+8CeLmXIo9dhfiiXzwayYR+6Zq0KnNyO
/DDBBuHqGT3u/bbltLi8ycVenwocKi4l7+NiltolGHRWM88dP4AZd/dk5NH47wg7H4h5+gIys7s3
Bj85EwZNYlCAXg8bnnVkHQt6ZEs83zVJGS9dlqG57DVyykY2lKtgUzWcPOjCN+yJ410rY3BNaAk8
+qaDBToptvy3RfjDbVzhBhjLcjzYbsWl4bV5bfU2sF7HS7I71xbtrsXZ/9S3I9Qb3IFD0vB/ibZt
o3hsrW9OkDg7u4XEiOoWx6M1I+obLXdvJC10UYTjUTH0PIeDVamLUfXzHUXI9D0+5dksV2qJ1jwM
gX2DUgzXs64T4zj0fTTJIL8ltPaky3Q85VXbc1gAVvoE8CP1yLJ3sSDhac60mxmgwbkmhvbBjc3m
GMyZTFh0qwXNGMPGDn7/EWDcaVSqjDKezRs9mfprlMs1zuhabSj1KQEDxn+0UL8GRGAcC69eYbKj
9T4S4NFlusGS5vMPixDzGpEnhCqg2xCPX6i3SbzW5+ZbMK1zpmbYpXSWj6SkeUzLUgrSMW/Uiz9P
yUUnNWznze3BBSkdETOH2j0DH+BPy1f6f9WXovIWj3cOJwlQT8JCzw4HsCV4WSxVhTgWmm5txliD
h1XZOH2ldK6qGCk2zq/qnn/xaMrH2qPsoAxaU5BcpOAg4DC9O6kTDE9jGskviR9fkaK7z64YykOW
ec9zrlfkVq4hVVho6cRlCt5dNqU3mU/jpjHMIw4n41uqx9Nu9DV9j/xxgTUNSGgaeRgFoOzNVNAq
TJRyrygu7Jfcdva1Mzc7HicW4CZnd5q4XbAPSAX5HAtpvszQkm+DKljdYpX92KK5DGdq2J3D2sVP
E+Wz4XjevRq5Ss4o5m7nURfiQOqTLXrz9mNh1EREezJkt13ObYAwkcRv3NuI9dsWIb1dwcOa8eeG
DBA2aEbNUHouBT2cna9E5uCQn+rDgCI53zi2dt0oNO9kWr4MGKx2PIq7DGn5mrIEvhTuw21lO/FT
WTSUGfaIYszTwX/4Q3bx9X6Jisryr4TKWL30lJhpAt3woznnqnWaJkynwGBoUS5HpZrxxoVXVlOj
YQlwbbdGHDjn5zK3oKMRGknqdN/XbEtLLecxYoY23oBhzV8r03b3jkEDntYaarxuaWlpyEyb74LY
6q4VzeyVlzDi2ZI9CvkAZfqFTF4Q2N58iEcYyL4obkqu8pWoJ49VH4ypYsAD8UIM1/R91QbP2sGY
teA1YGbKPudr32DLqtCwAovEkp57dYrKcxyM11nZ/bExvW/G4n7EfdO9UbGWbyQsgLIViAS90tF2
1iiT7eDJ6l65VCwlNGyG3sGwhMkcY4iv9Pkwki+VnTSrmexo9HThHbzCgOBa225z1oh/ByymvOZM
+wbXuOnnJEHJEqAx96iTv1Xw5e7NzgdVm9FH3mSKBTRPp+G9FKaO/jRP37tYXwA3QKE6d6gATg6Y
rAdMyZCreioerlvGJge0UclbAvvHsWwhvS8BAaW8LemdLSBlJU1//hNkSvOR+pidaVGl9ikpZvFe
YYR9F1LQRBBKVp+FXdNVEMsQv+kiN74BMuVN39hqvhPAHd9QV7MJt+NMw3y3xOJdc1qtgq0xBt52
KZz6oewAJG9EOk/NzkuGsdnZwURHQ84pt0dqyhX7UJfNQ+rKwqHGbOI3x3D4O0E7Qzn28qBwIhu+
VwseTw1FNAq+5TbHUERmNiotj03MzEHzzK7FVbY4A/tGvR6NNJzw/iU7ilc+edHQDB/tifZjlNqB
0vaaWkuAgQlpDISjIjk21e06cnssImEZk0y20RZedSEwy/ht7Ecoa4kkFwGbvlN9mlJyVNlZ5BNM
thW8/XkynVFLINUxnoTSIHSUaZ6xoFZmP9HsrcBJQqtzRQHWbm0KYDSuHxz0Y/W+zHLaPSgL4CvX
xUx6l0EX6Gx2zmzsiBl1rhTuxQdnQlHBJWTeGk5xx+8rPId+SN/qRX4lUDGM+0oh/LgBZzF+ji69
0Y00nTa9cTUjfSzUaOK0qesXcq28+4Lgdkysra8/As8Q6jDTho/PtuRHH8wRCx6tdptvndVgFmln
zbXG/K+BQso14dml95+qiL4MZ3HUBv78UpviPWP3km34sqvVaBQfWS7ych/IHq64DKos3+ug4Oew
1Hl+CC9xAMfU9P9OUyY0LDbNQEXnkE6cH6Gz0UTpma1gqOkyWN08U2y4eQnz/gorqa8ZauCHqtBc
Zui86Wjp5KxTQpZ4PwaIEGb6ZORkx8Gh10/MpPvDVGEXAvMxQzAosudlSacnnMrjn6PH/9Og/kaD
ithzFd78pzX8E670tumH9P/97Kz/11/8b2c9gycXJSojEo+Lytjir856lA04Bv8T7PTv9CbCEGk4
UX8zq9OZ4NA7/7e1HtP9Kk+lrY4igi7G/4yw5f19bEKQiYdbkVERg1kH0NePYxNwqq1wZ8+8XpjY
YU/OSM0b4qgxSVFV4kYb7GDbgkYZ2HE5WEwogJcvmlm6Rogf+CDGVruO+e5b1fHKThSmHa9ZxE2T
1AdarvIEpN+jRgrcq0bW2kNXixZ0WaJdIWgwNgyq3YcRp/FT7gdDjekg1/ZG2zUbED9d6ApBT7NZ
jJ3ZdVkN2jm29nmH95jvPRO6m2DmZ12woFwy8aQR18X309KdwVlGBDqSEVG1xqETLbQh16egK92T
YaOHkkUAWbF7l44x0VJEA15B9w6R5aibGK7fdhp0+q76HykAnBXDrW0BBhg7EOnLngYF78LE3Gu1
U78QhZpvBfwjGCoIfOb+3BcAmLWkGL725mDtSq/y2cu3/cGqXI5fwZ3hTNnRUPvBQQmZXbwkbaLK
MJYD3ZWA7aIixBnc9CEZ8nOvApYDUSxbcokM1kIoqrbeWigSHCtKsnXUxLiP/XcpTkXm3aRGEG8M
q7oEejUx2/H2QSUPLa0rTJQmDZ6AqGybdMbIjPW9xqiGIaR6dtgCEcC0/oi2GNhu0zEvlQTj7Wj0
knz5rRJBZM1zdWrp1l+RJoC70KT9s3g7LSvbnUP4SUTCvLbJKB03neMegjg4DWp1FRUmkYlLrD0r
CyyapUtnK/Bzol2Y5x0lYbDRRlicZpPmALfa5SgIkY8gSHU7MRvODoeKisSs21GNLHbj+NhXJF1h
uLn2NjDyt5aS9orNyxH3FEsp3ZJI4kKBuprsUwtpUkCieVTiIi/y7rER7rM/L9e5SRGWjK690+oM
0xWE/b3XVkQp5m85bdv9ChkNJ3wlWz3ItVNnBh/2ouURFn8g6ESBlQJ82rR6bPvkPmjyZicTmP5m
Epdhgb579AGF2qSzYGZ3jp2ZG2+K11+Iku5q1opveMHm7QzBHtNkrg74UapwAZAEqod7IatzzHFJ
ax/SBbYOGpY51AmqjNjXEug5VFHhzXHk1gLhR6O6veFzBRvignZuXkEatvKn3nSTm1pPq53lf0sC
oZ/mxOtCp3W1R9IwKhHCorQjr8yyCy9gP6zBUmLRTyEnZUH/qNczWWteUFwW4EB0tZcbQb965+fF
tEoU3d0CNj1CU+xt69lgG2hq+h3o12WrY4rfGuz18Spj1EsHC9aYl7tHg65GmCX+iAo+OQ7OaF7x
4mRcjCnsaR2n7CRpT5Fp517oJsEUOVPVsbdtslA4uf6ELUQnzIIqohpBog8pdpZALgYb5qJ+KDRL
3cWt1E/GICbqMtcFDQznJt26rT9F81C52F3qYmspAqT5qvKaEB+oV652XaMK2DeFe6vZxbeMzkaY
1355HDt4A9KHM+QtnM92Ec7BS9m7MAv8pIwGSUVdcWpH4Pm5OzzofnaUGCxPPpjbDcCSC0Lmjj46
gM8U1MBmwa0Y2ZCfNmYXAHIsLxmFaWzIu5J0142eZ8Ye1sRHZS9qR/TqVT94EMv486Sj7ydGcxQS
dU1dqvUhzY42UvEoNqtNcWPY2deuwfqT+MsDZNv54JEugOXQ0zaTL4eQoa3amlnDGLHuuKUSt79R
preTlfk16CxCvLLcCkf83w+xiQq38ogPgxms86jtZ7v7GEkdJSRHxbeU8dZeLw3jFPtlsQOdO+KU
a8k+Goq111f5h9TSz8R8v7kujt/Ezo/YEp/RZLHnzgi/LZXlHpm11I+4I19wwk1R23ofLjkL4Rhn
Q8ie5tE05JVnD/1t65unDKUWcOCmvCnpfjN5vysBM0axlRIN03WffS/1KAsgHzuLhGVrI0hFaUrI
Amqqa1VOPRo7rJUO6OdDySZTWOlboPzgUdnq0DAdvAKIKnejqbrd4JfwWn2OWC/LYzfa2R1dkevc
4CU0ayDcCjaXYWEkyL+k44CAcx6g2KURjNzsSnXiSP+UiGvstfi3pLkhhghGWNW5X8pifp1iCQpK
ee8NjoxNmpTpTprDtJ9Bc+2wFDihV43BeShHOnzA7TvMFnzx6QYrWxwOjskGLr6QgISzCdL+3BEx
w4JGpzDVXmTQogTW5ncra03WQimP/rj0rDXkwypSzA6sv9kpRd+1T2j0bSefPrvs/Wrjl6a1z5h0
7YiksHZm2RJNY7fGPvHyl2nMnCObkkc1iCuBl3FDhOynpbXeiaiOeKfh3GOU6Bo7p2HIZNiVfvJb
NiyNzZt8YVXd9S5pt5OvFqvGtgo35snOBviU3LNMKaHE0KeBLk1UCUrs5yEeK49Hkd1HThuau6/y
z7HTBxPUdGDn60PW5BX5OYfOZEhi0Lh3zfjJktOamoMvt2cogt8UMhgkFXbuK1ilXiErFP+eC3Dl
T/xKb32HseR/olnqf5Fa6j/BLd9rxv8rr39TXhvwh/6xvN5/NH2SIc74b2bVv/7Of1u8fFvHrcUe
d804tKiR/1VZ+85/ASNg8udR2a52IP7Tv0EdSCv+VUlb+n+tJTlWLspvil/zf+To0v9eSCPdWxm5
fJiOQgNxiLtqOP4iMg3MpvaJpCoPlp98gXU9bwbBNh8N3ivJ2w89Bsp6Hav6lfFKRq+xkyTbCyav
wzqCpWluHi3AE0exDmhrg2TpYB3a9konc3od5FJu9J+s724E6J2h0zrw1dbRL4pN/aJ9Hwevg2Gr
ZGzd+lm2i7Ua4EPiXeB4+HcT6KjCB81UT9nEp8l1ItN1MMFN3MbrMJqZcdiN1VkJoDTtOrDOmVz3
6wjbIUEoarzJCw01yUeiPoowWYfe6Tr+tpmDT+tAnKi1F9euSEVeh+XeOjYf1gF6vo7S9XWobsDZ
2VJOdnd0yrc2k3fJBF6uo3jo92gImM430gAyi7Qk6tfRfbYO8Yt1nG+tg/227OjArcP+fh37T6sA
YLIZQgKLeB9WcYC9ygSyVTBAz/CrOSIhYAp+ohFDflSGDiBfhQbLUCdbrupmWkUIFWqEAVUCQ8xz
vMoUpNbNh9Zi5D17jXEJVjnDsAobkL3vqmC6X4yhuhSIyq+z0u/lJkcwWjA3KW96UsUoi/yRqr3u
ilfJQOYeHSw4WKENoWXVdJnbZOwfOkuLH6DnOVd2oWgZaZXTU/K7HZv6Nrvtm3J6jQO6ERS8wfNc
ETRJToNkLsqSep3CmNqKCcxshxz33puo7+vSWt/ypMMdBstvv3hZTgMo98byuS5q0Lok8ux1k4Q2
u/7eUDNK9CeJ3vbXzGL9qM0sg5MXmNJgnMN4TphtfepFHEPvbfT61GkLTeDOr70O0ENBqp/RVBkI
V5INIZuxU5u8/M0zad9FZCvUWyRZ8XNu0iEjTqvazlXWPMAsIQjKnYm/WxssdJOp3tuYhgvxH3SE
soItX5XDKxmY498psnZv5VAQKCATamWREVCzEBhxsIYJ8aqDuyrqO59UQkjuz4op8rdeetZRs4Cz
hwm16gG/EX8mHec7TqAWovsglA5AMNlTjYOHZuAjkSQrctrqRN2ZxBQ+OxKw8MEhVnP10iTqAjSH
71g1OkMKl4RN0TgEFVqK6wCYhg808Od1W5IL661iM7OWme2XlOdvn7HdXx1GDJTiOSNXkeyt8rk1
6uyWrSD9pm4Z94a02g9nZlwTy6Y9f/9mOeY3fzdKg48vTdO7T0hNJCaud9zQoui8/zNBUBuqz3Lt
g7IllY+C6KuwcRWiw2z94d/nQEgkhydvrviD5ZrE7owsIhEuOMXORuDGmez87fudljsDR1twk0Cz
V4wDsnkKtkATmvNE6hGTviRHQsD88pluqPky1atMaKhs7x4rv31sCoJIDarhqO9p+puJ9OwDdTGr
nrTrE5BfrpoJrHXHS3x4J6wjA73RuGcghYq8D8O8xHruXyaaCtuUOxKeQODEb4HJGBosQcr0Np75
oNHniJ6qi12ZpNpDs2AqomxrHuARBEStEIT4/WpVU9U8ZMRD+6EooKuFBiYn0jB5epVnO9dGJ6gU
oR+nI9oVPl5O6Ea9cuauX/gHEqsvPhP10OzW/Ue+3Io6vR07dSc18Th2tMJHp3kjhGWTVK6iPXFj
DpKxWXKXjnqxKYf0UOX9pzMFV4FFw3+g4Vyb3mUWFs35dD+4y3PSC7I89Nm/dtHPoM1wtgUMVrNV
TeibdXMZeI9JstuwLRqZ4V5oLj4Jg0Rod2QNLww/IaaOGs3wMBdllbrN5iCa5jwSMUl8tRffGYM2
n43ZzHd+kyCGmnw33btNAYc5GG3SMCCYecg2D+MIZnjwSfSItN54r5M5HDvzo6vH5qpLs/YKPCEJ
a2ZlHC3T+aM3hkPtO/e8JtnzjtKi7ZvEX7TEfBWa/4eSODmXWlS7cqSVVKkan11lqYi5FFMaszfH
sHXd5kFath3CwV7eq9GhG4q8bZX17tphfqhz2Z4Cr9hjs0hDx1m4wBnl5dzJeJNPqsAybTy5ihKT
nvCxmFV11H3TOkwswpHuyxbcW0ESSgADIllgNzTNl06XCPLIErxWhe6dem58xEGuHjlj/EU3qi6E
1byRhgIN1V7azPc+MpMRsz11+pvHTDwyiuJxwC/0Fd4GLZmcDVhmdX4IJgB9DzqSkw38qNuMy8J6
YI3lIQEpRG+YIKNwYXgbxA9dJd5T+m5bvfbVLVrFCY90gtIprAcTUlC9kBsH4pKMRsMlG2Qq7rmt
IPW4sXFn0T/YTiaIQ1rJWn4oajZdtoCBJQyz/RAOWGbg2EdVNcXGatuvsmTT1/n0cnJjfNVjCBZ6
w9s+oFWPz0r+gfP5S5eypVNd/DQZLdZVqyD9FflA2NgIN3sb8oGqySTiMWRwUSevfs57uBZWNLCx
vGaHmWwpEvx3WGrjxWOE8USgx1pDEGaLYM9Vp2mI2ZiPJgktCMXzp9yDDGQLu/oQsZd/MI4uTwFx
K3TaBB3JUWPi59rTrhD83aSytmoZ9Fsvzpt7kGyo+NOOympNp5za3r9tx3Z6q3VVvk2mYd26wJxC
Wghq0xNqEbGzwR9bDRnijLR2ujBGzhZs3DlPrkeUSMZJmLFBi1EspAUEndz5SVfpPBLJ8+DO2tk1
ej8s6H51XETaWzQNte1Y5LQRnN7mjqnhHpMmyp7LXthVOTMxmg05BycbGe027pwKFH8XPwdYoS6M
b7N8u4gO2uQQ1NrtkPjOkUqh2Bt6022zuSQbbnIasn/6+bOGdX42qmR4mvpsOoA/6V7cbkD1yFoY
MXVhdORN8KTtFn6YtxyLiioMkYZ20hsWsNYwu0ODDSRs+yFHSqViZGWkzcUdOXY4Nb95ovQ3oo+n
M908/aaPyawiALPfdybuCTkV8f9n7zy2I7fSLf0qvXrc0DrwwOBOgPARDJJBl+QEi0lmwrsDj6fv
D1RWXV5KLS31uAZVNShRCIeD3+z9bZ+a4WpE9Io/bBuSi4ricX5OpCyrVVL06EOHWvqzmqpeHMHD
yg3R+qVMjS3JUldjzGxJohjztC7QN2bW9DdzSo2XEvbIk6t3rqcBMS2JSgNywFR51lsAboCLfpBe
RwFiTe3Graxw02VB5Sk64zcp43jVSbJBBZ7VRSJ04QlaXhc2UMfK7SavEYP5qFfjdiSvZNUADp0s
3T6P8ZL+4jjJFgPSFpYYNChVrsu+DH/U47TVWx55fV1m6z5OuvUoxvFAf8nULGmCPaD7UxzWFyMw
zRXAm2Q/zdZ4DBLMYSiHlAjKF6qJi5tyuqpHu2OivNjoo0yttmk+JOGtbjHP4xZuhhDF3GD0S+AO
VMhHIqUIOiYENpzYww3ZNO5H6t/5ZFKqpH4S5qm5nppkmU5UhEqZXTrSHPPc7pgnQ0gigTbso+kt
AhXVG55Foqm242n4xKrqViECa5MX7rJR7Ya7wJ5B505zcw4Ts9wkvWlcsbf7Vs96vJ4r6xK7pQJa
rW0vEaLAVQZD6bq2K/M7AbiTn2jF/F1t1PZqyG1lE6v9DxlOaN1Mrb9ymH2sbIc9OAygYdmMNTfs
UbXTYFv1JaRUYY6IomFS7BdIEoFXQzp/JVRyQmwkDeIgIL7kSmx5YSIEdBhSuPo+hsTL+o5HJWg3
lCHxVjDAcRVIYlAPj7NOoc3W7d3Wht4z6hysnkqwdGm8RcQKIHmJ3cMUzlaxTtSl6A/ZUH4X7OLf
7dRMTsNQNNTxjbHTLYYdBEbcCTzrwqupZRSkqG26n+cAivY8G9PJQNx6S2Tp/JRJkV01Uf5GAxrm
61IDYOgN7bICLYJyFRfRW53nPPWVOn+3e2s5s4K23XTkx26kKuQz5Yu11hD2XNoAyhY10EWPE/Oa
1IGw8VQt0w/CcBkMTzN3WlcMjxbkpCMMw+I0Z2xUgJm32XVa1LaJIFyPvqO3BlQcJPG4ydWIR4Fw
l6gQWsOSOiBznXcnFBwcfWiqF6Q8zlMrbbLW9bz4PkdoHFG/6IbCkU+skN+JobgvFrWsuehmg0VB
23Awrpl17+NFXVstOlvohuk5DtHegkmFOv8hyDULRrEySWCjaVz8ug4pSpi2IN4tFh0va69F00vg
7IfEl+p5UfyOv+t/QdB1HkvY/me06IPtRSks0eVBoCx+pIuKuFn0xIhWTqnsCMwL0Rpbuehvwgj9
MbwwhCKLJnle1MnmolOWi2I5WbTLvLAHGr9gZbtRuQFI6eyzD7Hzf6Y+RRu3099NfQxbxW7y/16q
7t9fo/J/zHx+/4tfMx9VhdADOAd0jqELi0X+v2c+qmr/pulAo6FtWM4nqI/xsUulkdMsZELsWz/t
UpcASNw06MxM0yXsSP9HIyDjizcIhz/YIF7WAoNilfqVd5+qQd2ZdmCdWfsr+xCWYX0EU8YRqDho
WlkejFqe6jSbwrWyuzmuTPc7EJYfEZbSO8NOddNXS/3estTxiTl9fMRsxrA/A8UXIBS1GMm6c+OW
K4WaDxh1poU1rdgw1A+iqAOFBLE40/Nj6sbNlgo+SYj0i1xapjpzNig8i31OCrxvJ13t55Maroo8
M1YLvnaDEYb8lMTtbtPKbaWXiCE4ZZSLp4ZZ9Hay+poVqxzeZzV7MQhgfzfYIz1nQ2lvRRVXLwRD
Cp/axkLT2bzqMmENhJKeJsPWJGmKUzTuRFUaG74o5VwkjM1Z7vWbCBYGmyDpakxEGNl2at5vzCbj
NtdIZ7lWokh76qdxYSNVZJGNld/EkbhMOPMvbcfCEcPfU2bG7sNojtM1Q3N9W2nu0zg61roXkx/o
fX5rJArZ0p3UzjLP5b5jGOGzYIlPOeGbe5Pt0JWrZK9uW9NiYShbsxxLj0DX3W1WKv33JrWD/RSY
+oYYw+wHGEK5nhNH/bEgbWrfaSRxgVr8o4OvsUb0NX4zVQcCXhiTnldXTujXJPS9aFqHs9lOIj6b
8imP8ycw5vFVUVfYx6KhxxhLkgeFX7kGL2CzoluImvZQ0FYQzmGqBDa4kDjnEb8uMrdqv/wiH+q+
sTbIBRE7MYFKd0wyarIWbRseEkFTIOF4/m4FEtEJF9Y4dJ7FtuJipGp6M03NfB0MkfBZMNanSAdG
6cViNLkKmyqExsbWSDLcRbmix3eD1WQnE6/SKaJ4uoJ5ASohCoabQdZyUzTN+NZCC4XcLfSW+Hml
+uniJYIhPxjqNreT4USJFu9GAiRPbeAw0hutIXyPUOf6WYVsExJQEXrw9OyjyrSh9OLWFmcGfcKz
pAuaUhaaKPzaIqEudFBK6+MEkAAhk4YBIK15VpBQtdLCiITESMM0oBCd6ZW55h77HCav11YGGmcq
Orlxh/EU17woqLXVAUhi8xDyXMw9UgujnyWzu7XjZO4OvrB1YhH+bs0mfvsoSohSAW+MxloBuTvO
LG11pP8bOxHuEwOp1OulfawChp65g6otg9LwvYdVt0E4Yb2ldTAf5pHkTN/qI2s7SIoA2ujhm1sa
+o2SBjZGZLCOHZzU0C/SYTqWBCu2PpGH5cGx0qFa5YESrSdccDe2CYx/ZmniWxZggHbUMfegbrtk
qIG3TjZ0j5gJSuxKBfbEJEgVmuQwPioVqlQzd53cd1zeklVSfXla5iKIYPPuzbKf1sSVsfIjVhDA
vjM/9FDSvX6o1U1kCsRopHehCjWCq8gp5I1l1Ss1cOR9nCrWxdW7nSSk+3qgYiB/0D6YHbc1k2Vt
3MdBTnE/WOUNbkYFh5PKJh3k7XQHQLe6ypteu9e0OnlBB1yvFIvmvRvksHcmEr/3BfFZd2NSa75L
y6CPlbii7qSFLofb0KjlaUqqxOfwFOem4+tmzBf5RR7rHAokCoT6IPZzrb4za7fOlVEXe9yV2j5v
OsuL1Sb3EbJq6fIlbyU77lUQV/eKXaHMmDS9vaPJmn4Qv0t2m2JPBIZSUIOGZfhNDG+/ogOJfDU2
0y32lGoVBxzkQpvbYxx140ORCWNTV0XoW05vXQlEaQx2OYhcQBirAEX4s14uMaSYAH1lzCB+GFBV
mZeY1jMPwRmLg6v8UEEieuMQ6T7YpO5nEijl2SCx7dIAxEUbnnsUUeI1nPNwXUNJXGllT0RG37Av
rrBhPmtz2J5knl0apqKHyAXeqksJLzoL25u5oAsYRme+EWrsXjeRTGuv7YJ5bbAs3uYGnSQVqrNq
CBpedXZk/IBn2a8He3yDJImTjTMTbnc6RL5Eb3uKlCVnuDKHpwq3oW+o1XwBH+UyniytZxzq3Bu6
VeElY9uuxul4VUSdwoHFGhsTk/GSZj1qYJuQHjUoiu0sSvV1yEODOev8QPsQ+NowaTuzt0i7IEYe
D0asjitgveTXudllFuqe6kF4rtRVa52KiS+40Ex3Zcf97VCl4ZMymhjVSaz1JmJBbpKsmcgKrsPh
kQ15fXD12j6EJPY5nKBsjjk3UWC34tTYin6Z5+6mC2PE7xlGLOwyKRkXXXdPwEG+OL48bglAua6K
F2MOo73rKJeU6TG9sixRwuhkdOLBdHbxaHUbQjeyNR6r3BdOcEI1mW5LjCH7ZTTKSAjN/lDhH+CG
Yl+cY/pgtZx4Gg0iFrYgP4Wm5PgeguE1ikW1VXphHWdWm28qHO3vyAWUs9nI20ZnW41n9EFMBgwn
N6hpfHQSA1tl3jqd3a1r0+4fmjzqDkjlX5M5afdRgsG+JhkaiBcz8m5etvCjEjaHmD6OxU5oXJqw
KG/mxaGFq83s4ZPc4k/QnlkyDyfU0n2EfDTon9Q4VnbZ3JunvIqTgxabm1JH/YU2jumD8TgqALQF
Jsx1XOiBZxPbdO86YbXtWqe+Rv+twkatcOPVwQ+HJQFykSjaMt+i52LysGugZJ0iwxiOQKTDb73b
oFBt+nJVzZgBDMucf+LbvY/I+iDDL7Hv0oCX0KopuxosS56V6Fc9p+oaYvgLyS8KGwADN1dVnjJM
+xghxtMUqMZDVqcsSDA9rQ1F9luwXe4mHtPgRXbTiNwgli90KbSwbucyXdD6vU0w9obV98ugcq4g
11I3Ia0qQbT5OuuiV6Uz2VpMEMlsJ5kProscLg2z49ge7RL+E27zvD8bGRgJUCqI3IWdPSSKVdxR
VKXHonZ41JsqDVE8pE5yXZatuoWxVZ0xgWxyS6+2zijkFQYt/MyjqWyjxMg3ItLCk417di21pNuF
dI1M6vAh3jDQGvcRSbub0enkakoSk+3b8ELeYOJjnTOrLe39fF2xBfJTU6qHcpbFhkjx8RU9j0Ng
To2JK0hBu8J3D+vCsxYpnFnO41tBNOCLBcBGUOa+5qEbrHghP0lFrjcJc4rSn8hM3k+NcPw8ScmY
m2VKQlyd5gmCl7S4qkaNfUxKftnQ53XkY+V4x9iiIcCeBx5pFtpb013WN2lyTd3rt7EA1a5Z80YE
FU/QIVAPM+cAc06qzchxxC7QFfHTgTnhtcRUel3LWqO02nCNyVx6lB5yDcDl1sT6qTNhmhj9BM2y
+tOQ/vJVvyzA6502BsHaLjpUMawhUlZqXeOzs2hW9ZAxg67twP5WR2LJi+zsxSYsbm0g95rHJiLB
+dmqb2NlZ9e41DkQei1j+5Nqm6CY0arcOWPQJegaeycq3+IuR/7hEU/k5vfkjKepcQhMJ06P7ei4
5f0w9XxqKOVHRZmA2VMpe4nEAKuzOlRtwt7RM69wnKY20dthsVLaIEEBysb3R4WT8X1weYXUCOY3
/qZ8UTBWbiatr/YMEgmAUHtQT/i74kPXO/VVXfFPI7crn3XuPD2d5IYrYv93GWB0jIi2sW1WgNKr
sXiXgVCvynh09iQ2kkY+sM4/2511P+N59Gq2Xu9GVjWBRwhBdQRBN6zZBMiLXCIVkyXuXCGd+FYM
EeobVlsMYaOh2xlZ6yynAYjhmul3aVDCaEOTg1aP050lkcxhlNCOomiwaixp6zGGnTULoXFlWlOu
ExvL9URalfD3euOJ2E6iNxuCpHEHqIrm1SJLyfQekssA1oBk7HZ6HszgOkxgBHoic8c7lmjhqk/C
GNFON5NUUYWaD5q4WUk9Qw+Gtd7qEOdX5MXzFGYJzm4DFwfWOa8hqPwwEqZ0HzpZ+9xSetIzwV6f
ijm8y8252TjLhx3kUbJV3Jbui8RpMHdBP0gcCmO/trpK7Kekqe+CIBftKkZpue1YrO1Twm8ubeji
6q7V+lFGUv2mYo/7VpThY5Db4mRoqGVY4RDsqGsVDsfCZSLU9eJou3l1h1W0QXwVVIV9hTPCuC2i
+tWeJcudah5DSDeRmH1o9Tz24zk0MKlhULhOsyl7SgRrLCcZgi3xDyQYTp2qbWmF2gcGOMN7j9Ha
r9CH4g0IqxWvqNgkZCCVq1EWM9P81mSmX6PNQmtVayuAicP3maqPil8hNVKW43RT204aoRvN4osM
MaeJemaTiKVQWzeOQgqDDa+CTXq8j+Y5OQHrIe9Ed+0z5hka2NHixySU75lTzg9kGgamZ6kWb46l
ULkWZjqB4gdvyi9/EP6c2PO1MpVsGaCHYdfqs0ux1En6zO9Kzqxa1FrA8dJSRvFUvn7MZHVXJIGK
1wyoDv3nUsiqpjyZOsV1XIjFQjKjV5iQU2NoAf9Rfyvbwcmv1TRpdJzeFs1YrfIUQAfcIILrIotx
N74qa35X2NUMNyqRHTsrYhUXF70yPbXFWI3386Cw+PWUloa3velEo9vk7na2ZldESMhxOPKRSAff
eVhHrJwbtWRP839yo28ig3XieQ7HbaDY9X2W5ePjp/HPn+BWljS7z7wq4QhAu4TtMBoWTHfML+iT
qh6HJNPV4Qw41Vwp7hLAhkaOLTa5JazSwxct17d9oh301NwohtyYkbp27OCq6mb0xSRD98rWJROe
aMftX7+4L1iW31+bBScXkhYQxK+gzlzt60IE2nCuKnm2K2rFYBf3539+ERRFMI2Y5wr76wdgJu1I
09sP5xhJ/vIfS8k2hV1uPi7zHyHa34wkdZP4nE/fyB98Ho8/ZF4W7eeh5K+/+TWUtNXfDJBmrrWA
vBGA4cj4lxDN1n9jVmnDI4Iix+1qcaV/WTxMYqFMTXM0W13Ua/Z/C9MMjeh1+J2OgTJNxXZh/5Ox
5AIk+gRB05C3gQK1eYVcxDAW1d1nXRoxRt0cl465cxysTXmEbzAJeVR++kz+5D79cpsasLcYylrY
RcAv8Uks//8n9VvQIQ7QyzDYdUmB76knDdSjJEER0aK4yWHC7bO5JvuArPbq+a+vvXxfn9/ix8XR
uDkCqp2K5u/LW8QtmI16ipUiRKBC6qBshlU/qlx3Mdwnqla+hjykXBhDpCMw4ol/jAqxcmtLkjCV
SRXtWQcSAUkIRVUNbqFL8Y83TlKw7sqQ37aTJDiEFJarrrGDS25lw+r/403YDK9JzhMmP6Qvn6BA
6qbn7ezu8P8vkdLlvMkVurvYHqaHWheYI9WUCColpz7GvV89Dy5aIhMZB68PU9+NVWiImxrH8USP
R9t1IW/0TprtR7dPKQ4G9T6Pu3ZDwQCLRMlZz/z1e/hyHn58D6DCgc7Bx8LZ/gVe2hh610324O7I
O0S7R0KON/ZyAjzzd4C75dT/9KP+/UrOQvyC2kq02pcPy2T3iq+HK/WYWHYTD/5ta0FYkK1e3wqT
Udxfv7MvN9HH9Th8HeiFBj+yry4pTW2KIleYAvYhfDFOFDZ+Xej+DVDvTz4/FK0GqlRHR5difPn8
XMlxQUPp7KQ2xASZJj/RH8a7tHHu//rtaH9yu5qaCpX/A8b4h0MB1Kbm0vQ4O41p/n62SZ+PXH4z
E/OmFcUumA943g0jqTa9gKtxThVQ6pWxICgisoyO5NLXt3KyUMNZPUVWpZKp6vWqPu+QpAYH9PMk
b/DbfOix++MSmgVtc5gMs/Q+mA5YdcjYdmB1NBohJYMFXOWv3+Tv+5b/8SsBHgr1FWgwgHI2Pcu+
5vOhpAW00LMcd0OC3ibHxA10K2j2ACrSTZk2Guvw8icmXWVlpjiO+fEmuyxfRP9q1W7SSmI1SGPq
3rbQV7VViCeVku1skqP8Yg95/kTi5FoC5blT3RyWhxxIQpFWgFVBkE0UzQQ4tJTGlIysywuS0rcp
0UfEP75wnNF2tCYUGLytuz5GPsnTBZVYFWhofywoFoVLjJ8Zo4BDIrptIGXcy8BM9gmLyVWh1hFz
pjB4i3jw+HmTkvBWzf11lanMbfvZNk65U2fbPrDMddVrhg+So/OtDgSCT3tQ7lJZpo8ti/SsJsi2
yCfl2nSr6X1iI4D2P2rXWNj0rRkYSUNrFWk+cCNrpdizcWti6LiH/ZE/YV1Lf1ZslHFBCHdC+yYj
oGcki+u0HdH4jawyGD25JneEcmT7BJP/iUm1dU0B7axaB32vp+fxcN0RoPsdub35KupmrYxu4kdB
+kNJFedKIfxzZYQxMaa2POQ5g0o8iPUat9x+7JXiXAYV3MSxwEcfSqkQSV+wl0oYKQW0exmmfFKM
SaEpB9bnuf5sRlDJjDESe0BW+ckIqulByVLwkGou5jNxX4wuJ9YHiKyIl0nyQd9qpevsSaHSX2Vg
NTcJn1Oxb0VHFq3d6PepsSmiil9ET2eAr1p/JfSt3KSRBhq4GtnelVohHxAsd36ZjgNfDbsItBPh
bpi6TRTpt1qQd2vOtn7fZiW4CBLFHBLOtHf2afmKFr26nWR2FQcms40BHFYfZt2qCwiygVnT+VIQ
FaWxcRKhYXiJO4bI5sIrmsWXaJzELmpbgGHqPK3p95+w57xqTL1Wg2wSX0nQGLdm4JBoKNUTohmQ
zAQYeWU/41IWdLHdMm9ue+QZcLgZsSFF9tW8WOi95XhUnNDdpg0skklxEP9V0cSLGYMN5gzDj1K9
LD2QgmyyeBixk5oX4FPokDmZDItyJ7S0rWyWHCoUVadWQVUlSfB5BZskbjuYakw9J4T8zNGT6ho1
Mt+Q2qgkJAPd3EfFmO1UPRY7u+R2sWjAEF66tYY1ba0NNA6RHbHQaCN4ziIp3iT0vm/0XN27ZTfT
N72Xw4FNTb9PezrEHsfdSQql2tYtYiczEP2+YxFCY0ecAgA7IsJwaNmNSlwlkHuWHkvsYS7CnDno
PD4YYPg3xMxEe5GG1ZoZneEnE1JFViLxVrXq4hQvBIlCkNGAo7Q4JUWHci+2RsbMmOEReXcTejzk
JUg30k2Q9NPPvpVDeRYTcU5BRVEw92zFZEnOWKXlsGpCnhwqkhRPE+gdRT9AcGojebAtApwHORHS
G4mJeGbRPM3uAFuIG/VMbGbdrdIA8L4nqrJnsYADy83wtDPhk2+RPYYbYrHsxyhuixPAQ/VeEdQX
WVlF12k6UJ30lHxsMGhQYGnx6hhoLMJJTOujsNIL88b6W5LoENzEPKxihboQ2MK0zaAQ7wejTjcE
KnSPZUvSIiZ5yETMDHBmGZw9uCDYoVJ+WVkZHGaX/cc06dVZj+bgYDeSJxcTa9XHhJ2ukpLtrSt7
3jnm4OvFA7v6IEXV7aytDWzO17NdQSBCbsbfaG7WPIUWRDEyKXklKQIfluctb0mxFiujbs+h36YJ
a1kgnNcqB4OPljXeVq0270RC0JRrd8GBWsVkq2JBM3QyeQBcgAtPh6hEDdw/xr3kXEcJdEiYIuK9
QMmAti+vt0GhmMcWLdxl4gLobZkHe3NgY1Qwp8h8GfA4IdwhE+EigDMxOw27ixQaATd2pH4Tjon9
Ck+ezWRr2yTavKxChX40R1AxNYeCKjv93Ou1samietznqWb5iAMipuxBtIYscq8GINmHtgV4kA7m
2o7FDYo/l0F0FPZbWfVTtOXjt9M3aTh1dJJNXkMhmUxytMcCYV2bS8EQC0sng/3cxBIyEtAK1EAz
ovM4aGM+7z8e7/9pWP+mYdV01pqfKqE/NKznH8P/2r3mVRPF8sfntvXXX/6rbRWkGavo6YHmalSi
v7xTtvabuSRVOCB7dRs4AaX3f7esiG7oT1yc8wZpNjS6DF/b6L/+Ny0rnS//OIj9xUr1z5Q0f6i2
Fw2wDkWZ+o2p2ddWyFCsMawdckMwrESUjhYPdit8/PSh/EnH+odie7mIS11oIqLhf5am8lNx2KIn
rsjtmXddqhHXazcAKu2FuZca7fqvL/XVGuZwKTw8qJIMYYs/oKnLPBjrhBi93YiSDdMMc3iUfTj0
S7aUIJPaXa5KZTvOpkHQ3PR3IUR/+Djhn9MouTbyKb60rxMkLZsdc7AQ/CbFcK/l9pMTN6u/fod/
6MeWS5jkX8NGJh7ga5oS9dYExEStd6Y63I+m/ti4aul3mmp7Yq75lf5bEvYn3xzxU1/bPzKbNM41
g7QATCeCH+Ln704Pa8MaEZWgwoeISP0GF6x0lfyQmkF+yHrjwQiGOqfTqFuBbB1XKBtZl94jT2VO
ACPsIFRJoep6UeKk+25giO33Ze+CZc0yBrAE22MJ1moVnFoeuR7ST40Y+Fz/ri15Gz28usJw6H5k
K7THiVWjD9YbC3yKh/wc1R2cBAqeVcc66HFKAnmKLXi/nq7ZMloBoMzvLTMLn2KASp6bS/02CCFC
mm2RXhYyFUBcBtqEw4XnrmegEubswkoH55UpzHrDTAdNtxNekaXRb3QcPYadXcrYeLNm55ZnSc5S
zgHTIMaXEGMvl0istWLy78xRkK7Saq63aW0iwyzUldkkww92lfUeXdJ1RVeHAayUa0OjGB3KwTqT
zJQSjwrWWAv1R5uU1UNCJQCUgiFx3Pc/dHIa7kceiqtJRXU2u3V43+JA9jugG6iMw5XNdAipQtDv
CBsO1okYo6uC1AY4g54InGk4miF1AjWK0k5+yNLL3bdO0oGlLW33vrbJwYPbyPOaaI5TJQi7OBaQ
7dVNMUppPRiMzJ+itJfXBR6JdO1A1r0v1bQ/4sbqdswSEDXhRgLuVJvRMchreVUijllruEPgOrv8
RPI6uanLRco8FOq6R1izQVAnYDjSqEw9Lnm0Wlr33FEusagQk3pSSKm9j6N6XhdxSegWQL9VVMNH
8ki5cPFH80QMgkjeVjPaGDz6p8Cd9Od6dtp7BG3pDvmXeqWOurXLmeriSsbATSM0bgualCiVLDdS
1Lgb4sfHndHE7q2wQjY8Oup7Un3LG0rRldZ001U4llXtu1UmNnJI6ufSMkModxYlgzqa8ZYot+4Y
BwsEZI6sm9huNkTJsQ0I8BV5bF5eki6N9vzZ09iHB3hI9WqshttqSh+AucO57YGzGHnRH9sGP3Uc
UcnDFRtuyVNWt9pSequiIm07b1ElVA2F+UeNLkJE+PlH5d6FTB0WSY241YN6em2WIj/jpjn1YQIT
ZmkB9NFl25IpJn0BSKpNGtT2qv7oG8KPHgJpvO5DNAg2wdJijEuz4aQt2LelAYHLOhxHUmrZcNKe
WEuj0iwtS57mmKkMRNAGuD4/X1obUkKHAzHE6ml0dYcSmxYIHU7iE3gLScuOXvVAf3KXhilcWqd4
aaK0Xn+x+V4VJwvvUniynmrzSevxfMBkAqRyacdmQ2lXwdKi1Q4kL2tOrpSmrm6TOshWRT2/0/k0
jheJdPKcIOz3AdittaqIWzbKm3ZpChMFOUfpVsN2TvnXhiApH6Sq2DnH04AsZmkuO63UX5ul4SyX
1rOB5F2F+r1pVvjL1FQWe3jXDS61Sn/l3Hb28dLICjVCNb40t1HU0UWZTA7OwUf3qy+NcAlD5MSB
NO/VEQdspZnPcmmcydpY6BFBiVCPtpqU8VPokKqwNNx5L3p67xCMVparxblZxNO99gAGAUEZQXh+
6MiDIR2FFCCFVfXS1of098HS6M90/HanGa+dMKrvSaczyDCa3PWg+DnsnyfrOl4GBy4Cur21DBN0
9tmrcpiHb0AbdY9qiCtDaGECkVncQB7u5+QnxJbsiYGIuMfdYNyCE7RwSANrIFeQqQYYMH1rL6MO
a1FYqkg53iHXKtfpMhJpmI2k0k4W6Vyxm9yYyUktiT5TjZFmzuD0yJYRS7cMWzI9Zu6iLyOYnJ3i
TqWy8evafrNJWaGfdPne62V84+AUXpgxKoRGhjtSw1Zo91O8o0tmJrYMgbplHFSOHcFIy4jIAgC3
i5QwfHHMdb6MkTLCh1fNMlpiCpoDSXGdDR9Sdo/7HJiPUEEwKm2q3RlMqKxlVNVOqfEywjI5M/We
nxomWuXHbCtZxlzdx8BrGX1hR092xjIOyyx+ZDw8f8LY07xgGZpZy/iM5+Ow75eRmluPpW0dWzWf
yA/Vsqb7va74T5H/N0U+K6FlhfLvqugPRf4+y2IoNM3n+v7XH/2q78m5xWypkaRqshRBE8+/71eN
76q/USVYDJldgoAo26mf/lXjU/4v4DFQYJbNi1g07r9qfN36bcnMI8nDtbSlMfhHwATajK9FHMp2
cIECUsMSmrI0NZ+LuNiKERWrTXQYazzfePYImzaxXh6r2kaAPI2qsTI6LDdVWjNbXRJKUGxDIcPp
1yBr3Ek1J5rLKUF6zdyAwTrrS3rfVojxFh9pbmzVxJ6U29RN5FMNxdL0YeeGCYHSGSkHvdb06LeY
kXqseGCydMz9QAYQ0nJyE4tncTPIeT+rc2t4RVK6azRuulz30NnpSgYGEU0TVPiKgJV859yx3z7s
w63jwkedhV54UZW1jT85pmauVOTP2snV2mjVuLl1NdArcGZ2lwau+YYxEuM1BgNCR26ixndVkky3
TCfbswy1/LJ44Yu1PZYKABRnDE2vMEWIBjGpLplZ4RwPhxqdbjntQoIhDxpsriNigC3WNs7mqIzL
jVkwJ9aaCDZnO2ipuhpNCKtGa2tPmYtRLGbsf6dqpGi4kUHZOFXXZjm5zOl0/abTErnvy4nqRtVu
ImtuVhDk7bUyYckaKyW70W0lO+vFcDEFSiszy1giVKMdvUEHrrYGobg+umoyz/McHDBDrksvkRp4
XRSHV4ihjPMQFTqvrZu7kxjWMFzKc1DJ/GfSW+6mJ1xy05ik4CHPbi7Myt/MAC8VFWDgWwqTPavh
v0CkPrnwKDyJbt6vMvPQD1TDNvz6u0Q2+oXqYjzqlT3cxI0Ajp5G3xPCZ1/N0hpWSBmO1IQT8yKJ
FhraP/qSSrntyzG/y2Sao8POmrOmp5Hf8on4gZveyixpz8qYdn7MHfuABynwjEYbmao1+aoinGSt
mrxSBRDxSvRBeD87NuRNHh2wTJOipPcomLKt0RKrRz2qxWES3XvGP89ywMhu7b4AOAptw73YZDTc
MlTpEWYHCaYQkjrOhoLQPqnQOaTgkLez0hUXofGLtq2uPfFUMY5TpnmV1I0NgjLgfMQjP6NOJ/NH
advoYCSRuoLJn/H80ntjVTPR2yInCzdK3R0tIqkPIrKu+r6pQbBaPBnr0kl8JxlRAxVZn6JcgvY9
CrD9XQDiwprbRwWdAu7ZC4lDYhPYR6MHPIrBFY9ul9xEurxWWhDDk3QZNBoXFDHZunCqt6ay7X2e
lGDicH9j03vJbVBjwDbpC/JYO5oGmmgM6cdseldCzJ+lSiDd3Ikno3OxqU9usKuGXrkaHNddB10V
rhJhPHMYNtdalY8bBa8GRWdo7iEzGY8GeHNyO+wGOb0EmaqzF0qUg42QyIMx+wwiu153di63mQ2l
JWkOcxuf2rwFxPR/2Tuz5biRtMm+yrwAZAggsI2N/Re5MTO5JZMUReoGRokl7GtgCeDp54Cqsi5R
1dL0XLf1RatNTSUTa4R/7sc7RscQHMoQYxuomRVRxYIS1rTYjmOd7LIx1WuJQecMyiy/q30n4s3J
YZ7wCh5o8NR3hc7ni5JXNcCrumWlp91r2Q7ghe3x0E4yzDbY4se7UXaPxNCNvdFMzg1RirjkBquU
HE0kfgPC4qYRuDVPUzjaxRUgspui9b9UTeVsXXcOHlK8SjuKnDPw90l4mlg/3ZLCfCllzWqdvc9q
TsSLWw+IenFrdp8VW+ULKhHqTVvn1mWUlxhDLYdL2oxywGAyx3UU56eJx+4q1jzvqG0HtMy87/Pc
B1RchTyfh55rEKzZBFxLA8Qu2DvdNy1xftMF/u+XxW0FtgLRNMAtdYqcEKJAjVPvAs8Xu8vcGUwA
vml1qLMBJH1SdtTe1mVw7lLvW12RKogsALNj7OdYXX1BOJiyDX9Vu2VRhWuZFL3Gztk7RFDqxDV2
Yka49q2u2E3IodziJSZ73T/G+aSE3E9D2R0LYHk97xaj+ZoZUMRXsUzpNdLxaOFaaxl8rJh4+Pus
x5Z7pWXr3mle2Pd2y2YFGhiXHv7pwXlSImmP8QxLc0VpsPOl4+pP1oIKU9IBRuhJqhJq79zQlIN1
jeTnEfSmf2ym0Nh1aBDRPmy6w0Sh0m2c9/k9pQa2t2oHqn3iLOTCDeYxfq59qbaM+Iq9SKL4hfm8
GazoH2ETBM5TXkV2K1A8ZI1Jex6pZx5q/JejPQzDCvQOqVUe7azzJIYxyvvG625Q6jRpqzE3Hshc
tjNEr8kmo6NrtN25/2SGdvPStGbyzDsZMMtY9NcEqovbcHCCb+zuewS1PLTPBkDfT0aWzzeF6R08
bHN/FIXtvjpQHBM2kXbTQ0kfCN8G2O+cajgUPG3XCslp2kz5wiELQo4i9vHYf+yHyblCIM9fjdRM
iQT3yzDerZPxLkQVeuQ9Emxr0ji7nuCdgSUZqZ8GaRFHhzbR+muG107yMIpI3mflcNIeVjyIFLFx
SlJXUZprF+0z/TDZjZ3XbOuGsJMeUwIU7KBvslfZNdmZcOt978w+mSkuyyMxqgIQBNPKTV11ze3c
2ECJ1aj8aWVRF1RsJyswr+s8Hp+dcRr/CP24+exLIOaJTapuFQa4nVe6mYxjy3z4xIQFb7GtWuOr
NCcqw4GRUwpJ3cC+9+jm2HvGWH8OIl3662kO+0MtOhuwUZI2GHq9Iv3U+AkTQL+yu3PKfpftgLYb
KAh1fuCeA1/cW2Y9rSepmxW/ebC1vdZ8DoMulEgZZqY3YjCciz6XyTlkHHVBvMpblwRpYOH4kqi8
jXaGt3wg95RZ3tU0ds1RxJ27cWtpIpf0CsoCF5yX1/MaeJ7cNmhXa/o/ui29VQHbZlXfiV51G4W4
eJUbA3ldjyjxRsP/PChPtuWqyMv2OWvTDgt71CuxptewesomsERb4LRTs6rTZv6Dki77OjTJRNmW
+0VGcfDRi8vipYpUtbNjJi4bHvFhwUg3I8ROqxZPROKCJgYb07sOZul9Hpw2h6VQQ36xImeGk2pP
9hdvJL3YhcJ+DMAAJCu/sDV27ZbtYllZ1T7yNX/M5j7z9+Djp7OPYDGsNaLCyxAMAPJLp/6MZ7S7
cwLYDutUW+ZzP7OA3Ebm2HMtmapfAVQSr0wrm3QbFm5kHPF/hE/EocuPcC5ctbOZpV/2CD24HQ2D
toBWEeKk4OiQRtnJnPvkqSm9m2gaAIQVA9RRA5QfHdfl1AV3sgvMm540+gYrFOE4Bv0WA3jWhr6I
vIuGfHu9chiJfmGWacGXrerosZSTR1isGPFuCMMW01qoxKRDIIpuFMOv7UgfHrJoDnRHOt1mru18
15tmfyXIpbl9W/wRp1ZPfVzvevSxEYhYDYBzNpnbtR8jsrJfXAkHcMArkK04m/MCpJD9dWzp7BCx
zIKgEjoYjZM2SiWVUzJ9rZETyxWWSCLmRpzzaAGEWBFmAhup8wds2/GFmTgG+4Owv2pJGpENoKX+
Euk3WEcma8RijGBy0qS2K9um3/tJ0FA9Z0XZk/I9wSgd3YZxceJAZKlry92S1ZsvM0PUxxGr3xXf
ML+yZJJ8DeekgynWIeHXzbCLArs8NHkEtjSbP9UTQcu1sET7EtmNd7KbhsiWmbT/HYV9p/79fpcM
te9Xu+TyNXkpX95tkpef+WuTLD94gcOgi07WxR/5rzmY738AFcEKjInW22aXv/prjyw+eE7g4Z7y
HKy/uDf/tUf2PtA5QXcia+LvW+v/yLq57LZ/9LkJW/BbLK5SdFGmcj/ukXt2a8kca2NpANEbqory
Fyeld4rCCROacgwSiIYxNdHW1xvDCG3YEldu3BbXDM2kXgsB4JZSheHVI1Z9O8PM+hyYKQUjUZBF
oBJ6o9joKuQaLufyc+GE9oERoHXbJqML/o8d2jUOMX9eZ2lBJEkFuQvJzL/3oNmfW90Pt+bwUlQt
9wwby0esIVA0s2QwMCbk5cyGpNYvZLkLvQKLP82sriPgfDrAD7+yOy/KtrXbZF9i7mIU1LagU2Fi
igwyY0pAODWaJ0Ae9NcLbNDm2RLOZIVay4dRXfkeW0o7SKkf9AHQNhgeiVXTq3tlp4wLtrywEph6
Ze7aRICz6mut6vq56rD39Goy172dq0toyONX8mnls6SInHWtH02XhKWau6lOoxcrttgZpxZAchhA
vKBqHFSWCY3CH29mGlZOjj1VQAR93dAlUIzeRa6T7Ma3C30nc3ve1VO3mVR18LyRfpyGbeJQ9jQS
yelitBLvBHosgBdsF1+1ygXLscI/uY4gS9Ol3b09gfFJlFJb6rftfTjXAquWQc7M6SJvk05zf+nr
MQkPM06Y4zDntCUguAco/07jXflmYZVr5nP5o13U/X0v0abTXtAgR9GleEpouX7qDEJd9ehQsVMG
xtU4Q5LpSjb2FWip9ajD+WqORP8pB+oLNZp51dUYts0l8ajhW0Akmz7OqTOyjcrJxQ2yzLc1UeR0
U44BAS8hvOGa7WyLYkhJxkvzhlqhUMa5iJKCAQQzNfU5TekSWRohAOVmjR2dgKOXAhLvlJxZZNmf
rKhI7oLZ4dNs02vvBUanXd/E8lJYKZuEuK/iPVth+CgTDCKrGxp8VWI4R3FBaylFOM9GGbVH2yyC
P4gRe+3ONQmPYtIY/WQ7Nk1wRviZR/KcUWU8MbJ1TzGwWpLcPizNVaDm7KusQWsjWgDVisy52AQO
8cMGwfuB85hBy1LxydOpulZiio8eZLNgK6qRXH1YSjLMU1RsuFwpkbcbc6mAq8A0Nfy9qCJ5DVq4
Bw5dFfVNyjgoUayrucufdClSSRtNFASSw6OZ38NCGxKT/6pKwWxihct3Sl2CvIE286sSFQyEtAVw
cob3Qzw+HOgXOk/jYE/HmM7pfTO6JwHBm52/N69tm80ZXTLBvc65e5gk9PlzyLBqJfKQ1ZPXw3tY
Z7VVkaGGCU3/UV+vpkR0605ODRCtxLyRbK+vOmAKF5JGIMx2ChpcRrVpEA6M5GxS2C33yzkE4856
DkTFR/22XUWoMNOTl4CDCzYMI3rzXs4KwmOOiFE6N5ZojP3Yt4+SJfSdgdmbVtRlh2yzVR6i0r2u
lt1zseyj82VHXffFdIdKYR36Zb+NAT4iNq7yu7G1CcX/uS+HkWoH+darOZE223dajxKyOfFNkXJ/
LDt8k63+kB4JP/Ev2UZz0S9qQIAs4C76gINQkKaIWDTXrXBbKP6ZRU1YdIWYbAAduGgNYlEdvEV/
SBAigkWRAJdKBHRRKdJZhCQseVozQ/9ULlpGuKga2fTaKkZtM8cw7MzL9E0AEUFm7kwVf9Rv6ggy
iQ84+lAgnEAYo107sc7moqmEiCts+27dMU1PHbILoSUib9Olt+gxhVndD4nNOFh7wLUX4YaitGFj
vak5BNZ9yOagkshA56v+u+6DAkT9gDq2trrsFnFoCvzhwloEI6EmouHS8tguBll8bCNPJny9en4m
GKauAz1Cowf7ZHEZXbqLLGVGLUa+N6mKKssLpn3MFlnp4rWv5pvpTd1SlRhW/iJ5NdMUnIlPEeLC
L5HfZYs45gbtq1fFJp0HEbTuImi2hiISta4dLZbHLPTIlc/l9+ABFNrQylNtmkWOmxdhLnKj6Yba
UeL8g2g/zriq1oZDAtoKkjunNRpuCWS+FtULJQXpj5h8cT/kYXjnLMIgLBF4W5U5bWxOU8DeY5Mt
QmKuw5d4kRatRWS0FrkxWYRHd5EgKZ4p1p3tHtUiT+qeSyc1zE/OIl3ScczaNNWUW7j8plbmfR3Z
Wpx9I/Dob9fTzp7mYIdZIf/mqrC8mcetWsTSsZPopu0iofKMMa7SLkFXbcCLn8G9MnVaZFd7EWCd
RYoNtIq/yjd9NqiUWntZf+YizG+CysxPFHkRbluk3WQReYUwTx5Qvs0idx6KRQrOyYBsjH6Rh0fx
2Rla1sfCyO6LRUR2Fjm5I165U28aM4/DRW8mes7QjK7Y6U2PdpaqukWiNpB2j44aJ+iRiT64Ha9I
nc3uwcipwv7vNOn/aZ1sCbFUhv/7adJ18hWR/aX8+0L5zx/6a6FsfZBkArwAn0/g0WjDGvqvaZL5
QYLoCRwJGpa0kov96a+Vsv+B5asJkSmwXRwWS938X44xsTjGTBbX8m06xdL7f/7PV/2/oz+qPy1A
6t3//nsru3i3UKYKR9jLAp7VuEnIyV4MSn9zczUaozQlLQJLiBy6BohZkeh9Czf4IozN0sV6HcO/
BKIgjPHjW0mtpqGubldYd5wX6A+lJTaTmdoD6DgWARO1lzKXKbWvDZDCICzBKlNeQ6Pk3470P7iZ
3lmnWKnyCxNs9UCROo71/jcHXzNSdzC3lyRZYObGRI6+l04NC/PGYFa1+vUHEiX5cVfBRxIzEWBt
cYW5nE32L38/WDS12LXRVxEP4uCq6jwDSsoghHuRShxT4AYbUEmiNevnYGyY8a57OcDvZe02hDsn
ikV1CL0E89M8ACOgHjTs5wsL+NvJLxMiSjhKNQK/pBnFAvt2IcOyuiTFHLbbKCnnge142LpIKE0x
r3lr4fGIxpJjbbiDPpMT8zdEv52XrqzxR6fN4rMKaMaOti20z2JDqppautE1oPm6nBFkkA7Kxi5k
h3E9udTCtcLmIhhtogQt0QKIlgbtnUTPxA3aLalbjyE6HT9JMBLjX35zE6ZBu2niyHoQwgB+jD2G
76ZajDQGlSuniGl4stJW4uut7Vj1szUA7Vy7OHrjWx0X/EbB5NiwHwVT+RaPESi6xrDEg8V0RV1a
lfSsmzkbQSO63uTWTxbLofjYtYrrL1LU6BnWwkoFl2A9GDZ8nE+1L7Tx2bY6jlyiNL/P1FWUwLW1
Ty3bwB5sXoeuwUdTnsff1mhQestimCYxPTfmsDLwScWnkLwUi/m2pJECyxzfP8Vaia8eEbSfsLwM
fcuPB6Noi02TuHex2/NPmzS7QnGdJGfBlV2nnmI4VPVezrTCbTmO1MxRLc1hSYwct7J2uma+n2YK
jdeDRQDpEhJpHh+xNFkP3nJwYJ0ilI61XV0GjUHvHCl5g5fbMIzXcMzmO/riIeenmpvXjqTwN9Q+
iW6rWmqmAQ4IfsvWBUMPDtbKtzL0ok3uNODirVFPD3jcmcQ5gfbAQ4QYx2enJ/uXds41dn330Rg8
cTMONcNKO2NvN8pkD4JU+mv667yXMkKprm0z1cwIuGTj0dSngSC6v45TPBTrIg+z6ciElDpKSi2C
Rzj2qruzkhnYuUPzLH3yrcfhHRNIE7dmhxWSmWXEFhQ0b2MvQUMJ5tBm3yYN6+tYaM4daTk5fpvI
BtTP/LEg9gWelOZf2OSYy3MqqyOuEWWVjAvjKhAPUGs4PdimGhcv1ci5zcY5L+hqrtjfDhY3F/AO
bkpoBZAZFCkG9QTBX59xiXIjYFrjACcW0tZFlpvVpQNpmWWnVnDSKU2lwiUkS0hSrdmToIK9ZhNN
iGji6vkUV2esjgV3W7DVjLqYrgb2UkEIbuayjDOrfchw+BiPRk8s4qpjAN0ySwBEs6PmhcfvXIxT
8DGRZpGdwyFt97owWgi8A/b7eZA8IOap4Fi2Xcex1OZIdWIQRByI2oT5HuZ+rneSp0p8xCtA1ePb
hZxpgxNXGQH3sQs0gGbEVvKvYA7iGVrKynpI+oUl4As/dp80fVbWbYrgDbwtAkj/1aOg+iZ26bUk
/FTwmUYWpdTmhFGbfm5FO0YopFgyX+3Q77JPLU8IjF1sjp2WEVYJnm+lIyMMAEnQx7Nlwr7kcLic
jqqBpLbpSJrepEyB9Ce/D5vsD8crLbzH7J6gXUKotKzbgvfP3MDETSP3EJaWX9CXUrmmeYgtlr/I
7VBGVrTXmp8TPeNoxEV2U2IZf3KGnrLYWdx7Q6SXVE7Vf5yqia6rTsW4L2k4s3uQQ5ifwo0dhlSf
FBTJs/kFTYj1uXD2LJ7d8aqShHyST1Ese7WTteMi+FdQrxjv1QzhKFp8ZNprre3C/GwAHEQpwH2W
Tew2kxha1F5kVvQlh+H8h45wOZeiLW+73L3qx7aZtjiL9B31BdFnxx7KLUFCuangRp/9Jiw/C0lH
lVWaUbj25oIinc5rT0EE6pYSdlLLhHlIP9VR/tFK6Q4KTNXt5gX3SpxEr8uWrvehGCHn53Nx5cih
3y7L5Tse6/XnNOjj+0Hmp9EzdXrRskfbNRMcEJPEyAUJvOQ+Um7+cSykinYtAeGrgBfYJs+a+Zgb
ARlaWzLVbKDCAlrGs5IMdvXAS6d+KgHixfRKqHLnJ2b1KXZJl9HAlgT0zjlse12v1ze1q22AgAOb
j9BT35LWa0FESEkMM4120HCtGydi7LGh2I1+ZD2xHNgoJITLhjpXKG7NRBINDPPBo5p9B6j1Lg2r
+mKZtm3widRPadbiWNbW4B5KkETDdiqozaXFLLwPaihzBhLGzjECl7SXMfs7CoNpuYq75pIH9rQ3
y3I6jMZiXO1o9ppU2+JzkP266ad0H9MK9jAkw/xqUkB2iQJKI1XZBvn3dfoPq7u/r+Z+WsxJ4ur8
h/rOYPHov1M9m6qw/XRJkeqOSVdWkrcxR5uXEFQln1k+CPqQu3z/63XRsur5W1qUVRF6Lol7Ir44
k4j5/rgqkphivXh0giMdmzSE00TUrEn4sMb49ecgHP/0Oa7HpwSs9r7X4Px99TXEldurICIvlC0r
DLamPLMhcTw7OuSB8Z9/GIK04HACJA3ku0MpuIcNEnbBkWAxekNFB4kiL782EghUv/6onxeyDJVx
47MWNwVZh/dL8CjwakOb7hHGpLgpe5bezhjkDHI7ijK8yv/NVfIPn0eWwRJcJqYroeX/eL4E8zF6
dwvnOCP5Pn5/BZXYaZM1YElWI4oW4t8dzuVw/XiN8OWw5vFSkZy894v1CbWwC9pOHlvCwFBIjKUO
hAcqb+AStiu+H5efWhvFsHhRjZTXx68P8s8XqU+1EMeZ4YNlYZ778UtXpWxMnWfuse8TOmBHwz5o
MVaX/x+fQpCHUjwYFexMfvyUHKZJGdJRcoyIDu4p1KYaBYf+b67Nf/oubChJxS3hbOf9be52Nk58
g+8SNMrfuAnNERbC039+mTiBJO9GXIRBz/vLJMPYktQJtXxWSEyQCSQXBY1Anqb7rBM3Xa2H+Tdb
up+fXzzTeZrwtaTNn94dPhje4USznzwaVeg+id6PjrM5sBSheCHA4zQBCnLVzCXy69P285OFmRPt
sIJvi6/z/VcNoAaYc+1Yx6zn7g7B1192LrEJPM/+b1AF//AVuTio12INvnRovXtYetTn8VGFddRt
XKynQlSXs+rqZ/R/ntjLDg47zH/Il+AJ7eNjlYR/cK+6P+WoBuoBbRCV4pi7NJSUhQQqYvrxBRud
397pizTx7lYny0RiC/JOANvtpzst9lvf5HlyZM5OsjUVhQNMyTPzM+z39qZKc9xp4cQyWY+s60bW
WopCmIFUgjSUZHNROS95RHeTiJXNqpPq+fjkZy6k+l+f9n/6TZE+AO0yJESgWe6zv2kfZeKMyQTr
8ggJiQ9K4JQ+48zjfTlgUUdgDFjW//ojxc/3LjgM7ipezyBfgH78+JkRHE4r5B13NHyDta4GMF8T
BdXdq99S9okrJlyudwosb+imap6HwQH/DrpYnxtlYZlvon5udqySIHdMAnvjr3/BfzomPCm5VuA/
wP5+95w0G8XUxOeuL2afRbdJl6uIDPuocrvEa9yYv5Nxfrr3mPgudwNSDpco6bQfD0iTqGXRP83H
QYbyRZnpMshs6Onmzc5u/Nff7p8+DN1oQaCTYPzp2vRnzERRExB9ibQ+pWUWXJnKX3IcxG+S33zY
T6d6mWUDdBGmvbzxnHe3erHYHlRoTkeXHDLsyoSJ1YobkV3ir7+VtcT2fni7ujwul8UDTdS80t+j
inI7BnuKaM4KoqUewmQPhyQPtij7CNh2Vpd1OqCEyEjSfTbGzJTz2rNbon3La7Bq9DlOMnQCY2Sz
tIaaR3uB17Z703CRslC9QIRSj8b2nCnszPSVnq8O+y0TyF9/k5/PD8aAAIoP7zVGke+XQkk5+WC7
lTpa8+RvxpKmsGKM4bOa03+86mIUzDUgQQch6f3EnO8i0+oGTcC/Bct08C3iLphzm2BrWEu7Wql/
qx8ub6+/nSXJa83z37LERAvMn85SORe2AMMoj26j5R+uaw3HVobB45sgspAUxKaZc+djRQDvN086
6/0lQtzTotLRJcW6QPt5B/x4m8mcyg45AokV4IGLeQMJ180UdPq5t0mw69D/4lLIJDcw8IS6CaKK
O9BuI8I1HdUbK8tKp7PZF6iIc7boNU3rLRuLvuXPMwjfQ1tQL3rR8++fPIjL0OWrMXH2AXXei4+I
trQ7h9aqR6hRvO4MXgYXU9fiDIJ0BNsTmI0+OaNGGlNhhu6XIRyFq6SBg7PxI2Yi145pAMIysQze
jagNNxAMCf/KxD1VkwC5WzGuWaFiAzc0MRzTTGWm4M6V5/TkVWVbX3WZBFyw+OrGDY3PMxvoOTky
xBZrOeQOZr9exAzgGUviYUL7hgNRvZB9KoG05CJFPOrxEYjXsfUzRHEDB/w6IOuHGDpFWXwCt8+f
qZ2cq4NbIVFeMOUP4707ZOyKSK/xt3MD1Ott8TlkIcpLkC/rmqbmXovL3Jm+oZZTNAnPsGXjPrU6
wNLlG/qMO7OIT3ZR5dVVFjVDd6dsxQlhXsbdXYmizs7VbPK+aPtONDthuvBaTcu/gtJQZWevFupV
K5NvMdqpM/9hu2Uvr9uGZMGajhxOs6Z0stnx1Z0Xh/av+b6mSDQAFpPKq4GjOaBoUDFNz2CX6Z1b
A+/eoIOgXHVzjBDuF5MLJpy+wmLdA7cXX+ZxcXbptDfuNe3Q87rJsFpsArOUSDhxbivrthzxTp9F
YsRqk3G5xCf2qzSti8kbyQfTZXsYhlZ52abvFocMLQM0OVo8wh3sFfWxJILmMiIdCbjKIRTjAesP
zQ+dFvQfVm2OpuXD3JkvNKXdFvUIASpj1Ju6fRAl5sULZqVcYGXsu9aNkbS8G97WAWj2XH1z5CI1
xC5QniPpH3u6DBFCfHzfU6W/Bd0cnvwZKsd3Cc7Je34ZO9biQaaW85KEcRwyb1RUrXy/rYhH5Fyh
3DOjZ6f+C2k2pLfRmcSD0CJO9qi9aPNWJ3mMt67DVdT4LjuzOHc4rpZaNHM7Vf2XKWESvtOEQk7f
RzOCKkeqFpaFRCRZ2/mVJ18KkS5KLAnIBM8n2x8tTBT4t9cfSQdExhjtyrvCVtjTI2UmOt1Vfmaq
yyKIuE2L2lh6AifJgZXhIO0doe4ouVNlwy8iTLSTHUZ3dS5n0ejPvfZsOtRyz8mys4+ror92dC4e
3DSlXa9vw2T6wwfTT5MyQQ55N4kaFTieWBvb3H8j7acrhzEA/QUxcgXXimSag/tedrb3iYV51oFo
xf9R26s8GWpC32E4F2jzRu6kx7wFuI3/GVFyh4I2+0gSGHmPhflm7EAh73wEsrkf0vH7G/+/qbvf
+gmDBTXw7+ekh2p8ZyZ8+4E/Z6SB+UE43r9wjn/NR90PgLjBwUJ6JJDH7PRf81F7SdstOyi0mcVI
yNrrr/mo+cF2F28i+AuUqeWn3s1DfzUflfY7BgULdYAytotuwTzWYx/w44uTSHY3lF7iH82mgNSU
KnrZMys7a4g5r0S65wMFVPjcgSDjec/e7O9vRvg3TzxqpXHCJ4xTHnv0wGSgCx+zGRvEZbOY6uOO
lpND9eZ6D0t8MuvmzYIvUMMx5XqPkGLGu55iXHi8E2OUI97x/HUYMPMPTe8/xrpKCRm8uf27N+c/
r6rFKcEzcIkFDEtAII2XrID7lhsgHe++QjfJ/yhJFUQ58QJoV8OnLmnkmWAE6YN+qMNv3RJJiIzh
OoMFh6O7TNLneYkuSDLXn+CM8CCaVPyNpljyDUHkAC1qtXeqXcp1N3qyFY6ISF+zkBRgFFo5ffMK
w7iryhROuzcU0c1gWOHBfctWRKQW2F5Utryy4jRL1ybGCnz9Iyj3uY7Kfe6Gaku1ZPwsJptOTdsv
/Ave7GQ6AqiS9yi+8S3OKnIQDGj3yZhHFwzR/KND5uvCrHRtb2boZ/dFHMHrm8s49yg2xy9NCsri
sRdnuME2TDuC12mhRJI+bD1SCvlAkAvpam2FGXzLMEu3TGTdeUXKjua+RgeX7UyQa0lglsSoa/9G
4mvEIDV4/XnwimYfTTHMOMNUuDWZgKyDpMirtZzd+r7Jx+4oPJ+8haU5OEFOy6dRl/mtAGturvxo
Tm8Td1pS7I43POVwMVZuLzufkGIF0HgZMml8T16APc8Nu01EL942VyU4h3gxkOuEYAPdEPD6R80j
1UxUd+wAcsQrN9bRye/qb+z5JkgP3dwkG4OF2rcxynK5ons6H1eJnLuvZYs9ax+CoX8EAZAeBrts
tnMwpfaBeqXhhWUC5suxxUKPa38XGHbrYc1s7J2oAgyqOhHj7dypKH1sTDpuh7vZ8EmFk7wkSHfh
8Z4+j5MXnworYFf7ytllyLiOizbh2GpZwnu/Mud2qmhMdr0ivIkUVSTIJ7yAZDcADB9dfGrC+hj5
fAYFkRtWa/dSaabVJcvidSfEUO7DUiz9peQZSA5CcwLNciTok+0UlANub7tdT6w86igbVx4TmJUM
6IdRZl2sm06EuzQGO2B4MMESHdCnFtkFcw5xaXUB9HUTbouu5Bki8T4fTedqrmW4nsyWBJRZTnvC
mxz3Xmv4NYOcwk3pt1yBsmxMxq/V5G6U6m2aREL6D9K5Q5loi21CRPZA/HK86m26yEe6lS4ah3gY
zTxzc+mqpj/SNlCcJ1HKcpUAorhw05Keq0DdzTE3ZgYSc/btj8LgMZD7GWJDJTepC7WsSlL1YPRW
fpOPjH95p8erRDvivpUZTy2/wMcWkA1amS6RPMD58Yqpoc+cGhr30GcnChAeA9nm62jmxjYqe592
0dmlA4QGYZGuQ6o51ymUS2eFTxdG5+wyZM/c5WhX4wOb53hjkj08QJ+bt1bu0rNipdbZZcG24fGU
bTFXOgcUJyaotJHpVSQVSwr8fFvWlTRIwHD/ZOdSPjGLSzdxhvdR1zEe0r7zHphd9Jf16Oaah5Ti
mYKdi2RU4oTGV3OG/MGdH823ZsbdSx1ryiqOZyPgOX9fzSz7eiOgz1AYgd5GKtK70Jr7dQd7bj0y
oF4DwW9uikWz99piiUpYL6aL95MyExZmYTHTmtB0Wxp5YOqx3o7vRozG23Am/kndRs7RtuyUGxWz
WvA1wVzBMbcHsnisUzQYRwgfCWnD21T5IN1Nh67UMmNN1lnm1vRrUB/S63et8osnXJv+Ke4i0kkR
p/8ppZ3McnrKSjJd3sIzBjKTR+YDglj+TU2ye/ZEJO+9Rpd3DQ6O7USWdJdT8XQ9zJ1/IPwJjoVp
OcVbvpXz0I2T/j6RNi1KSHMvtuKStu1mvCLvVl77yB17bTjiViknW+Mr6rmrxuk+EgUj3sIQyU0H
IfDKxNR6pRyg32bspOshVfAopM8jM49uRaDSfUKjOU1OPSC4bPA9snh2tKG92AKn0MXz0czreFdg
rQfunYcfYzoq4lVRO+ozNjkGtLMxJFfWkCkgqWGDnUHoL1Aes/UMZuLBHtjy1mHqgWrIExaTXqM+
UlRjXc0EWK4IGFEjmrtmyvXWxGfH7cU9HWsWHfdpvZnGhjwtLarxp7qpFS3CrL5jyEjRigdTs+eN
rl/ijF4UO5aeWvWU0hFqhQNkWpJVN1flkdXrXddTP4qP2RZd92Q27mICnLB6ZubTZJAZ3dP51Caf
JJ5Jarc7hl+8iTKTLpK5imm3KOm32faC0qiJ2Tc96qaeX/1ucLd4LbALt0xJV4uZaFi17Riuonjq
L0azeBi1bi6SjJ0oF2l44FTmm74s8zt7cdw7pXfsI6MG29r+qYj9d338m/Ux6p9As/v362P2oF38
v9YvbQWd4oeV8p8/+udK2XM+cL5dABOuwxjrbUn852rZlx9sSyD+LVR9VsQ28tOfbkIAFAyJGGOy
KLYtfoyF9F9sCvsD/1e8htZClMCL+B81OcJke6dxBYLxHvUOzBd9dE/v3WrZI3iC9Zw7mE0Wwjam
65j9s4rYvFpDyzO0G2qzWjGli7FpWFMkD6VVBtjRZsWw3xp5yeyI7BTZlgLiqNkbeSWo4ahxZpn0
/NnqtUigKk8hA1kSo+IGEI08dLJnJzpZeM7yGjlvSARbbAoQEPUyWvtWBUvBK6xw1XOp/PqZXiu2
nzx4MKtArPKvRAxBp2wHcVMEhUHlWYlksuory68vrNyLaarJjOVH3pSNLE2mk9V0wWPPUAlHXb2M
Mzvl63OkneCRzmh9btGGDpRjI2LBsPXQG4iQV8cKs49/RCpUr8rHqEQ4nH36m31RlG9WHYlpbgLM
3q8havI1at6uqBtWhCCL6eTBBJn34i3qR1UZ/Z42KPvjTIzmVNqIdso20eXcQomb7w7MGnTz43c7
FJ4wlDYvSBUhcTKDrynFz/WfFh+K455BS/1f9s5juW4kS8NPhAokPLbX89Ib0W0QlEPCAwmPp58v
r6qmKapbNTXr3lBVEaLgM885v2PEM9mKv+ZMYFNF5bpvc8zvsaNxAq4YOdsx52jY2loPaYTkAj2Q
RwStF05ctaMHyUFmM+NLTa49zF14Sf1okiSOpByeky+vbLThFwGTmpUi8PEyjZLhzK6Yc0GD5Hd+
wMPeCdYv4Dh5G95r7vCPB5qbMWNAlq7w0er1E8ZvbLrhkbbtM5UypKuxjhimTkytio1JxFByaxQW
l1DNqR6BDJKfQUttgdtGz9x/hNIxoMTXM6MRgpm79g2IjvuGOdhwIHxamk/Kaxl8kFFsVKthXL7L
SBO7zKEMH+d8vENt4GIQLz1nnUdJ9LhYbYr/BNXjCj9Xg+DwwnooHV5ApPD6rUVVs8smpyf/h2Iz
xrfU4qfPhk/8pH6JOtNmXzmRJ/1u4G2wFLIQTHA7mKInxiTQA+M7CDWacBG3vHyGxbgkGiw+PSZn
hDE7mqdpavqmRKYzIjKYTjM8HbmC3QqDqiyty/lYpiHj/Yz2o9gOvKLeSvBZXlQ13ffBT1G3GenA
rBO3WM47QTO7YAsWTXe2GTM2LEdsNVc4AjNfnBwOWS4GlIxBvycz89GXXj+iwO7sswL1ywt6D/6x
rjFx23ctiF8OmOc8oPipHVG/qDqNHk+vcGJAFpyzFlMn/bGn+iWNNNl1tHtuyQmJOGE5xWIxtZfM
tHaaQfKIOJwbqWdEZOBQ8Spi9uDr5aV2Xj99En1eJ3svwQN/PUuMhRuNAyS4IPzAPsjrYozksXs/
OCiOH1HND8aqblN6qLTBKD+HU5sT+wgysWCtt8+Jzxkwryu4HJOJ5Q/eaWNqIjJ+nbxghg1Huc0G
7k+kIPkOVsdVM68ljcwybbhJVYj/RB7i8u1pWPBExKhqAWsQmwNFNI3fSvsmPc3EDdXOrKc0uRvK
If/AnBCBS56GFy6s7o1Nvh4hW1XG9dqTisfd0s693IZ8FIzzVaHZgjYrVmFVoyQUdqov4xT4O5mb
ZG/TVd5lIcszHuTQFQuR8+84mPSdZVRkm7SDFWjiXPlA+k3PHSwcPZ+G/7ayqH1eMjNqDiHed3vq
NTismiHoZTlMxkCmarlvAYCcw9SzRNooly6mLOONIqWGB4Wtj3iIzGWpj3Hlwxi1CduVx4IstX1q
0rz3DiLh9TCCUOWJBg1JzlNbAud4pyIQMpSd3sJjVa12RIdKAxeyFOIBLhbEUHce5w2SZmw3EPPw
voi2g+GjiURjqOfIhdeIq0TTRYsCIzi89GpohkOo3xxf4C6O7Yvin7fw9PoaZ8QHJtLl7Q45hK3f
PZW4Ij136l4deuGbze70zjs0TETzdVzz2gLLtXmanrjqkwEICHoi12nqbWQYRdPdDqT/TTuaddY3
1XbBJpe2fh/Dmdlu3QRQaBnQRH8uaUwkEuxF/JFXCR9yRfZV0OI4jipuVNtaGOLGYS6zzXM8ndb9
yO0lN2t3+uKKIXAex5JZOeorV8ndaWWF8cQ4H2+Q5lEkdlk+jjFkwif3RILOHb1KEdmU7B3ZuW+h
5kgRjVzcCtlbsELLr2juMfKo8TdaBQ35L6s5ilmBw3wB8l9cFrKc+kE7hQS1QHsqSyGvrVnOB5Yf
G+NpEfeUEKu4wpUSsvgSnhdli67M8qMJLjN+jvntkubfUjPJ/WANHRrZPS6lh7JzCx5RyQRplfUT
ay3fpNpIlpgKhNOi47Ab5X2tyuKxioU6htHUm+NqJmmPOsRWD5YTnFV4QUSrFhXXAz1Zfc4eE9yI
0jcjvt3B3gHNwFIXortCqwFNq89jrYCVnxK/cfG/L6PXhiGBYVXNRWuG7lp1/tr0U74B9HGiMMZD
181wyvr63E9DLPg0k75ah2H3VNI41XXb7AwGnTfoMlZp4d9FluOaT7OX1wb7RFV40ZkQVcGqmvKF
O563WWyzxw2HWcXG8qylXPtt59KVNE66risLjxOBewoDnTog3y/TgcyILFegeTuzn8ajy3AjWxs+
KXcrq8Qhcjd7c+4fQl5LtY7bXuvgfBmed7azXAdT5x/bNGSbS6bmkExGTUzOKD7RcVSXhumV12TY
B0ffinh7BaRyTwbVlvFMrb3SJ/gVmd+fq2kwL300HEQAGu70ljtV+mn2i08gEk1+kUM2vW0yWWK4
hESNqRk5f8FgDzSwKvwsSfrEbgwdMAml1rZxcWgIFDl5s5GGB3NoBuyfOtzlgxrvMcdJyRcAM7sM
lEznS+6X9xVspNwt/RixjycmQovxUximNb5Jvtr70fhK2ABs/dT/HDfTfCfdudyIvLF2duZDn+9c
gkBNbqsXlt7WnYrpS9qjQ8AzYyVGJHxBIpfbYpldLFX6Ygez2NlH4YAVa5g427hpH5qwB8NQHpUR
EQZNdQmixBIFTIuiRdbbmLrh2BdKHC18TQ4u4rOzLOydi4p0EKR3GJwNeNLeTx45AVPTBFsjhOyc
smJhlVxkN2hKITIHR2PJxDWbwEzJN5TEpBreWa7s+TZG4maXdnkgwVrtA71DYHqEMRXG8gc344FB
CjReWvyYN9gehpdL6t72SWFtIPuad7iMBBfVnHefrMkyGMjUKEeNwOf3RmrXz92Q40waWRY+n1PZ
7FOoEM+kgNJ6E1EJE5oU4+wB9TriydE2mPA1iMw94W+ywNkR6jjv4NYXZyPkvjcjK54no0EcRxqr
FnOodmf4vDYr0EITg6iu35sRAkQ3yHB1zZOYWFymwVEsu7OhdL/WQGNbqxNwvWsz16uVOJtTZb9h
YsWYNKra6RnSO6RPQ1EJJma5mTMz23bY5DxEDSsKK78ey1WMrI3E8g9mS3J6gQ3SprVw0XRJMxkv
CODFHba2ceLrWUgCxb3rXPMO9UsutrGbK6yNfEKL0rskElO/EgQh5wd/aYf4K4t/vMMCpNlAw6k3
kTGUNaGXEUz2Cm74nrwBg4VJJd4hyPrx0cBpMmDbg1q0SsCwN6ru6EBks/U9VV0mLd9FYnfjY+2R
ELx4s2QkP2e7ZemWbS9N/jf1k51n5eanMZ4CXnFwZsc4JngqM2zIehjZXyAdxxdM/q/k0LVPhgz7
80IFl15WwpGnGrjHVMh8DsfWIxOG3qU74kA4J08tszwT+3wv7I5GIxYL6xA7DXc2iQ7NuE2Rlg2E
WHp2dB11SKfWuCrRhpDHHLxETc6iHqXpWDN4HWeGR5D51YL7aJpWi7u2cscwV3FrmCPjONfs7ZdA
Fuy6aAFmbx0kpEjufLIAivOGQWyzw3gWiNx0C0BRsgWQdbg9Nag8MRzLsaUQ8QA5caVr6nw+mmKZ
7maLEChqUeQozUhZHhrUZ+86/psfRJD35O2P9BBaZ5fG3tL8WLCwXywrZJQnNcOjQwQKoDZFVaF3
WJylb5+R98L5ctCJkgNWYuzqrcaMzff3JyA0Iek9QYUzQA7o8Ac5SpyFJjS948ON0hPVYnXxwZ1I
CV5FZRsTLhKKyLoSRst8sENevU/sRMbnXR0t5Poip72Ky048BGYvrrB7pqr8/Vn9m9uCgTBcNMp2
2Dq+Pul3J8WUKyJt04kPpUHph+0YA/0pQa1CRQa/vWPeV2z6AmbExiB65OX3R//IZtQ3g8MjwwT5
J0fxZMb5/vAzIl9APu7JDDH1kIpmxiG2bYIi5YHI2TWooseADBs/Ms6ELr9/yB8Hp6mta4dQ3gw6
CpC1PHS6g66buEy/nzRF4BIstH9zwr8+RA2luj5EVtP0xcf7NZBNb2B3lR/KaMAJC+844nKllwHS
KabnkFDqggC3qW3eCieb70A1oBZq+V5STequKJsfoPh/FCUIPfP5+bWCaYfGFJYfZHq24Z+foOE2
xtJTNxxUCpVj5ZFScNcxknpsGfEQaQNBiJGCBeETxSt40kB/UY6wNvZCsSWv27bWPRh39ve36gTd
fjwxCPDwcQNSBk8i2/evlj+YNU59jTzUXkyFijtvhRNeOI7Kn6iKGG/f1zIPnLOZHGzmCSgpsuPg
WMNd75CFvZLDGD6a5ky3/EMcKPD+2J8UArGDHyEZPS01d4RSbgUnVjwQ/cqXbRQR05LMxwXmEqyp
+/qjKcVferrrFz0FKOcaSl6UQIUc0mW60XXcG3YavFtLG2SAjYh6lr95ThaI/cfnROCXA6wOG9P7
RfIghdEk8+Abe1u6rIFWBUh6DHrd6pQTZ8/CH17MVjAY96W1MDyZCslpzUm/3E+hx92KbU1hdRdD
i20c/pObxc/Jz5FDnsZDtkVE9GpUKVOaHlsXZITaHnGd+DUq1XiAnvxDwgYdh+GNl81YhAU0BF9P
z/6/k+i/m0RbrGXvPpNf/JGvvn1Wb2328wz6xy/9xdZw/2AddIj7+Zds/c8ZtDCdP0wX2YzHgh1C
Av/fEbRj/2Eyo2MV9U+s8PeCdvOfEDTI/fz5tcVxGU9mAXHDR72uaec/Ly+53RvMWORwYTPkHeTl
AgZn4bJvU/XO2OP7iTPXxRnaAvmNmgzaVgb48eAGyjtrly66z4sgWlYlp3+pROpdW6r1LiYoTs6q
g6cI3yqXNES2MnawBftn3NUL1NA+RfVghf0uJIntyoLJvSa2HcNymI0WPbfEy3d27asuLtw1WH6z
M4eguMkys7zpxrG/o1/ALojuMntU8zgetUirX00oZICDaEd6U+p0bBhUd7kMijtldY9ekC1ncCUm
IHM/vvEad7kzRa7utGKQeorTX6Ju2hqjTfHFjHeNijNbDxqDck5wFHhl/tBrjMrXaFVyAq7gIkw3
TQOahXRBPgEw9/Pa1GiXrXGvUPrII09Y2OSl28HEBRKFdDldMFeyLgLgs+IEpDEMB1RzNL5maqSt
1JibCfiWTZNqV7ZG5EyNzTVJSStWasQOYTvgnZ6Tfco1ohdgIYclOyifKjRZT2rsL9coIMM9MjpT
jQ1aGiU0gAvHLE13fjplm0VjiS3SkoNJ9MbFJMv+otSYozzBj51GIhn29Uxdw2zdeZl1TU3eHmaN
XfqNOV44Gs9kq7DfUo1xpqHo7jEXA/iEy51tS6vuMp0pF5wVGiOF7GbuGuEbG4R25a3BwPa+06gq
W3P+fbZakFaNuXoafcX5x7iyEx/todk9AzoC0oK7hjeNRm5taA47odHcUuO6o0Z4oQ8YW3gU09eG
NvIaexsIpxoTDk/wMBAEUHGoUWP7BCA3Cv+dlXEClieNMTsabS5PwLOnMehZo9GMvIZdAOGD8a/z
hgtacH5SnDm2W185inCOXmPbhka5pca7pxP0PWgUvNZ4eK6RcVNj5HispjdmDVs20Qh65qZ1jdEp
uDrmmUDs0QluxywJ6B3ZW3+OMZbP+gUyn2iMnuIn3WjO3nNCcuCT0lg+KKi5lRrfZ0dg3EAwx3Cr
jHh5afLacldGXk/ntZvED6GTuddBg890UMf7YfDLmwRR652lwxky1+7A4IclK1ZYufk6Jk5zfNCV
b7y28/FdHksDbkvAFMVOU7wYQ6HO3JkBM/Mq4Sxouht6Mk9FxSPLSH0zl/lyKOPG3A594W4To2Zs
IUWJ3/NQ12u/SYKtknNzjd1bfK2kY228xrNf8wSPcC3AnJ7aSPpQYYJ+vvc8bNswuMyN7ZIKeXA9
8nf6ZSgZSjKAwf3XaNxhV9azidQakIk2v8yKKwyc4kdflFh9+R7JjWunaSJWkqReoDdVXxmqmQGQ
czFd2otfzDwal7SHdB6MR8J3KEdS1GvROjdibPESkVaErpcMM8CEl2JVMya5pQcUTwqfHDhHtaXq
Zpd7lWtOlwKUcUp4cDHOwNZODTXpOjpxxguoyc2+Ne+jdrZm71PsF/SfnS374VBpIVl5XGqrNZY1
yTTFVG+cwcrGe5VOcfDFibNIlmvp5+bofiqgZTb+NqhRuO0MSC7p19nH3zvbM2BVio0LmPW/dcDf
1AF4AGmJwH9GpM/fyvatfe9r8+ev/FUFOGDKIeQZE3kg2lVBVfG/VYBFFQBigZ4HyRl5Z/8qA1D3
/IU8k4pAXAJhHkDcLKqO+CdlAAXqhzIAQRWKEfpXtA1oHT4maTVRF+RpPHnnhYX7xxoQXcARF3gG
N+u+ZTbZrHxMV/Fzywq7iq6qchZMZdEU4Pm1MNEU93nVmGRhtS1DYLbQZUKecQgiOBYgnAMxSAwk
l/oqk44X+LtC4eQ9XnUIZ3HemGGfO2unxUE73pHEWHgXdIDtl4yUn85JfKyULQw7HOn5u9wJQyz5
m5joyWW+N4JlEReETSb1uglFidEqDJ0UZxihWvOinETurtPWxHLWZ+7dHvKGPKub1Iiye9VE4QsW
KDZ+W9DACNFVQ1qfe6WCcw409WyASFQcAkRkO6HKJ3zR982S8V5ZbO0qCXRgi/fSYLK4McJqfE0G
Bw6U2/k7QjTddaKk0n6W1gTbzJZGAKZGtGe2FATS9rl89Vq3ebZaG6NHUTEjIun1Sz7NV4GpmEsP
WTGf8SO6HHrPvk5coo6IyRPbLrXD9YSjIH/HDptb4s/luDbn2dx0Y8xIEFooyVKQOSHpOJE3r0YB
FssQoLjpwRkfcY5h1aZw2pNhMd+GTN6ObFLaSzKBSgkl3EgOMk+Tr7wP7m2aDQPChMoyrmVREu/g
emDl1SQwZOzKB4mxx34JejyWMDReD1MsYWgGnXXpuIP1ZFR56zBIt+zryon7DVlRFRbCvq+ZBst5
3rmYBye9Qw6RVfZbQ/NzRiOCyjCSXocb0lQRntEsrwazUYwOcmPfJM1y5khr+YLRpH8mW1HfLxRB
V73RVBcVmUbF3lmM+XrqFw+Tod00OJ2ua//6E8c+h3LXcK2adOLExJy4WTVD6JTqmNYtxkBAZu2Y
Vxu/ixqmbdiJYIkmAoakw5i347I1EWiYX/67opZd0s1/s6LquR2r239eUa9lUr1fT//8hT/X08D8
gyYm1IpLzHHh4bA6/4vZEyDWZ6YTYKXICOodD178AdcG8aotfI8/9FL71/oa/KFbIpp5xK38Oirx
f8CDFx+JPRhKCO2zReYSLHL4RT93WdFoxIMsXfdsmMw62rA8ZXdSW02wOwxre3bbp5CAvB3edMtO
oCc7BnmHeLA1p08u6RQvjpe2T2S7EBk7EW377k7+H2annB3bDVSBkxEYe9vPZxf2gUL1Ezpn6eBU
b6506GZMqfN2JyZOTZLP+7Am9Letq8xZ/f7YdLE/bz0MTW3iEYjB8diAkGLqEea7GWEkLUhHfdKc
YT/5XDQRyC5ZBeFlFqpKm7q7/gXRBKXHbfL888kJk0/EBCev01Iu+Au3gFT1MtvHOI/bbYaD1B7H
mz7bqqbybn0Z0CpMgCBn0Vh0F6K2SaMwa2e1KDKR06kgk8sZ2uJaWrNJISoGsTYD5u6smL6/6Xsy
FFbYmRsNvsHexETJs16IjyD4DDLDioFSde63UG8hp/V3WJWUYFROCV2hswMMxpowlGs0bMCmOA89
GUoZ2yDzH/ppgfTrLI2mrXh1eaUcRrOG1LN8VdnDYWbQhX3wYq9gMhN1u/jjQHAFebzrWpZyXVjT
/FymWoxjEHt5gXtbtPHU3D0FI7qJVWJCoV6ZuIKRteAGIB12NhNXgZPyFFoJEKZFshpxS82dBtBu
zTZJxCalRH/JK9NjUu6bahMARG/Hng5rN9gTsQIJn9IdescY2nzTeDmBc7J7EHjgbssOq+Ez7Fly
lAAWBOop6QPiJuyxRYnoCew/cWAjTDvqIDitXA9kHVXtYp8TpQiEHMeJRX0BLrKC5ODwWMkXObCB
WAabGKDI6LrPfjoHW4k70E1WqmkHN84CLcH1bOWojuzM2CSUA/cxtVPd6MIEs4w9BJP4ayOtYYc6
i4HDMGz4UsMzpDPF3WLNg8223KfHBYPcTcDm/Sb9rj4sBDNtw7zusKJQ1bLrGO4vOFxRoq+hBkzd
ekBruA+6VJxHRjAdw0BEj3aq8ZlRjmSI+K78RlDKcC0qohAhSPvFN2aIWYWhEOJEgjBLUiYEBDHM
QBfXXnm+8tIN3969jGHTX/VkMLq0hVjzj/e4pCVTvcJWsyIkGrJZjKc/jHzEeV32tUwZeVJfqHRv
mdX4FaJJIaggZIGnPJI/cGI4/yp5I1oyR0tXMl2EaqzIte4X7Whgp8OzR1QKU0rXqt4WLI17gob6
SfFVNAYqhghP243CuUquPbw2k23Xq9LYVsRoXg6w5+d1a/qd2PYDYMP9bFfzTKxJo9XUUanZFiVG
2xvVy7h+hVpFE0sCo4vB8eyWIORjZh4WIHa2AsK+lcR/a9NAD3hrKwbbeprNqz6Z1RmMpuxO+Cya
MXMKQQhCUl6nS+9fWT0aZNrvkKMpfW2zjNx7FS2CYCe3jfTU2WlR63jY+jM14OynmMTfppqWA2rA
GpDWrV5GJlNwxdwBEFeOfMhIGHqqIiSP/WczVb15iRDQNa9CXIT7dW3V1Rt0mdDdwNhYdqelPOTK
wcxBs6nWtJVgZnTD1ZRYy2PeYl5XrTOqG0TEU4SgcdmwE4j5ze17YNRj8MNiOYtPvsv5DNEcNyyB
ROCZBKIcf2aDjvatnzsqwFmhUa8QBlw1lEEDyuGhMnZjDxqmO2eS5JnCXMOuw2OSMHWrXbVkiQFA
xyAsyHDUKkGZcq3cHFUSzM3K3QRwW5C2I9SAo9fJ4gKnNOD6kTPg3WV+cwYjKBiuHBJ1UiAcN+o3
mFT6ryCtI9ENicrCdR4vpLxWgUeKOqh5gFl7448vlTAq/M5mdE6Bl1arKDAdQhcm5g5jW31uRffJ
npCjDPAI3L0A0bztvdzON0aGfHIfQKrBOztICqaKFc24gzX9TvRmdintIQI5N5hbSpxCHiwILFjS
yd794g6lBxxgC9LHx2ybWhXddC7c6cLJU3yd5CAvsI1jytY1QLxTQwe9DSZFMJaRd2ch4DtjkDYy
HjL2GTTbdjhvnBDPJnybC99ae25LrCaUV4aSc0cW0b4c7ZnVb/BSRTwvWe5u7DqIGljw28Jun/5b
OP6fCkd6ZSqK/1w4Xr617dsX2bffuq79qYL88Zt/VpBe+AcWUhDNfR3MLcyQEu3PCtI/ySVtiqMA
aw8acorLv5xmrT+CwLdp1GnlnSDQsPNfSkrxBwN7mvR/1Z3/oIL8WEBCQPcJYLddga8PZ/exRKP2
MbLaqAkNyb/LKg73RlCxqwbsm+/uzr8pBv/dkcA+MVnBZscS9ocj5WignGUSHMki1bAw69day/fH
iGCqf34kjsHgAQtSxwn0mbwr/OLOgJBRZ/WhG0kniHrzuh0K4u+a5fEfHyhgqoF9D4czOdbPBxr8
XJArvdSHuc2+Z3n2neb2e8qf/5/DYCICzkqW5cdnBKlkaaEy1gfyscJtSBG5OpmeZdRB//zW8a4C
MiLV9TGb0eOc97cOQ0qnklzREBGKwPCQcGXY9hcKcPz3F6X/pfcoLy8e2L02+aFL0sqIn4+E0jQw
WILrgxxJcPb6+W6Op0dhzI8npPn3B/vIVjgdzPZweGIGBYf1w2UZOKXzbVZUJ8z1N36L6yYidwoH
I3kzA1jDiaPslcBB6/9zPxnS0/MB4f7iKwXJBwmfLGv4BUl132vnCDc0MmjL/Nfvr1HfsF9uKPIT
ulHtkOd/cOxZ+rTHd6CoD0YPXFv09cxuBPnn90f5N19xoEUufx2FJev9CxIATwwGHO0Dyjv33FLT
I/6U5bFU/79b9+5IH9aLEXp/RVAkL0jezxtvSt8WEHsQ7L/9vH6Rx3DWzESBYDFodCzro/sTslM3
KKq6ONSDVcHUHIxsNdcd1hFOMZP1YBLLGSqxa7B9O5hqqhCxEndgN055hBHseeuxgihMjinGEFU5
fvFlgnWH5ufrWQBUuez7zETgLF7EcFn7tC2qXuA0W2HVAKbwV6gni62ZjRYEO9s9+Ah2bmFSWk+Z
b1VnLtmYr0MxzBssdt0D0c+0iXMZ7seU9znzJy9eQyMnHiArp2AzNDDECcIst32WEytm+eV9Z6TO
0SRd70sTscpjEs25e4KjpE51PgbtkDLrD2SFrjM3P6eZNNZJy/lQ9OJVEXHR2dDVuyqMazQzSwVr
ziGAFelNhJFMn5OG2dhduPciVe8aM5q2adMHG+pEY12YXN1SsHAVKfkMfldaYK8sLhID7S16135d
+vRXnYR9iPpX2EcHAuKedq06F2ZXbQLQCqCGwkDRb1q4uQ7u+RSL9DUmMPfRGzNISC3qloYs7aeI
a9dSCzQLdeFgjeRFA3R/6ddht7btmW998hxKZwOB7CP8Vfc8MNriFh5M9xpxa85l2tTXXp9+NyE8
r3t686ciSL5P7Rjddx4uMqNeGmWLAoJOEOsolZvUX26IMcZNivHHHZ7PzhkreocPMI7dQ5zbMCa8
RBIB2pfHJIZdtXKgWlzFdh1ep15cfveMUFyJKuUm9jlx8ZYxgqyeXvu8jR1c9yKcojxuWZZwE6Ke
7p82mRhRQtIfsNHikmI/yV7DRYurmrHaRCSjIIXuyLTETVd5+T4pLbO+FMBj4QYrmOFZRjW0LUsM
cEJKzMTh2ZmlujCqZHkK6KMeJiCu7zCFqiPXONOOs3KazDIOTiqIl2fO9WDTOqZrpA5uslbMZjMM
zuVAnDtzkAuFyh/DY22v0kVThuDYqmNI33FmYCjgwTgi+Z3UFnMxoKawxS0kcew7ux4IwMzHWj52
JXOufR+U6Vs4Ei9MkM5wSaSxIBUoHPJ9Cxn4biRD7XlRS7ZH+9Dlu9FQVrJLa9tdQPNgndK5xSPg
4ZThfxPW7VcLdcqZY2hVUj667aeB7vyFYDb33J/xYy2QabjkUOCz5plOQl0+JgbZizwJV8bZa4N0
7DhFcbkFsLZIVk+/W4EMLyKwamz2FoxO4mLeGLO275QFUeVxhtauj/NwnxL4AeeZra+nEVhrd76N
K8PoPh2YMW0kvOhvZR26hzLztHCChOILR/TPdTsPezigmkPW8yIsY1Ae8f2GuqbnzKDdGIXl2BvF
32ii/Y1sSSZtrENXDZ/plRKSQD1r20e1hwdv4N/Kno9SlJwWfIXhcuhUuI0zvnOm7OhRaj97CkS9
nJvhtCsWLC3jZaq7dTHSKsPY0Bz3LuelZlWEf5nX86aEWXttU1TuGoOvPuvh3w5YV6wgeM/bRbG6
FWNHwrPed2uH67aK9A1FRXAdjCkeg1Mb3NqD1hDGsDvxiLGPBHNxNBbUVy29W5v5XG2Gkst3W/Tz
JIM24XVX9uOX1lAkvccta450suBWeApDapOYMZeFUinWDyi6/u2STBlqGzVvIr9BKeXafXAbVZm6
ECOhu6tTpdWHqtnnZtED1KYsYgwBNh7GiBtVoehLMIJdY2I2fpFuid1CzoyIuSpvMHNUleTXdt1V
OznaAQ+hqK/bRtfVJCye56LmZRob5E2rQjjrjEhPWuVw3BRomnHGZ9XFXu2lywLxzRxZrQb9jrjw
Y68yDMOuCHqMd8MsU9Y4Kgk60869SmN31zopCpxKWWsXSwKEchX5wYtXkRDBHVr8qCTU2FdrHB3H
dc8TJoLJRK8Tsxs8gBsTP+6V5TFa+uK27Vl7jJjVYwz56Jn6cM/Dqt/Zqcu8EKfsKzuyzM+h6Lvz
wSBqLKv66yBr80PrmcMeRVa4x6nIuOxUcm0n9vCMgWx7PU+yu4zS5Skx7fGJOJuAqQBqHWcR7mEJ
k2Vbyqa4rg0V3eTZi9/g4Z/Y8nsVR/GaTLNPfM+PajDjg0We7VbGRbOG41FfO3NrkSA8x3sW98/4
NvTIItj0TnopI5H5Y1Oy8qqSFccsAvGQmKIGaOeREresawvPaevdwjPY0XsxMfRwXmDfLtcDws/+
UFiuo/alDFeWkDXJ7C2BtoSc5yxmKU0euQ1WSvi1iE0kk2NDZi2+ecmqRNakCBBtoInntZ0UQPVN
ZyIJGhvA/cL61BZWcRwbuzgyGmFaXIEkHklz6ze9KGYr38Bvr3zvfB6tidzWEb4i618BI+GuwSV1
3Ji4c5E3hBW3PELJtJnIYN87BEdn6Ct8Pb0eUfCaWlz1JOaGykenQfzsKgAE/Fa7HlLXJPbPJsQB
Yo2bvWqpblycHNqJdX0O/GxO1h0G9jck6UBZTZ0+xBEuiNNtV0vlIHLpdXJqK9pXLKqybl1N+f2Y
2hNCWeHBmKS4xmy89ufhWOaEdCW1+dkJ+gPB8OnKmIlucggM2llIRTcsHMOtSxbVpUCbl246H29E
5srznu/UsldV2kIjyYPuYDV9t52a6C2Tbrb1saPbMqQMNpXfiGfMGCaS8doKJVOsTFxkrN5AemAv
V3yu8Zc490W/wtSOMbA/hZSWhnGGyYYZ7Py4YH1DWMeiH1Od0C05I6oJZLPkWmtP2F4HKASzO/xT
ujcBMya9v4n6CExDAMD/VGG3yxI7cDbyQ8MGip3aOFx2eKL5q0BRJ3SUllekDkgkV5hr7TWYwYzO
clH/FCQgivDvGrWP/NPT+TAh0AErutn92KjF2Eqi3ssPqhCQ3+ZzlbGmjj5JlQATEfkgu9+3GL90
hqGJBZ7FkU6G6R/dmltncIt4rPPDAPXtmuEwip2S7bgsZXVu4OJz9vvj/QKicYUCeA9XUG0rZX/0
GWbcT1I0MkgWlGZEnYe/JRGFJINsUlW8dQYmx1krqQfdYLw5bTtjtSDDkxZeZhIJJv4rSBqrpRn2
U8u+/vvzs3/puTg/V1j4Q8IBYJL0oXutNa8+cPrsIIvCOZJeVnyv7IZvauzG1iwwXqHYJmyQD0mm
SN9ggdHMZpxxLSi0Ey6CUqY8BhY+xrNF54nAHnZvPvfuuYPr3kWpUnWRefCQukGLyrs+cslwY1W2
JxrXrYPq7t52TOcN3gJagpAfe0Br/xZTfjbgaJ7yRzNJ0tfTroj4CO+AcdGuNL+/F0J3sT91ufpe
UFFCZtWuMh9NtmMEYSm7V3boPJTMrtFWq25K4/VoO89N4hMnT9m4ClJp7VyFvi9W3fH3p/BLnw2l
BXqhy4lAkfklw7TDDIR4boEdIP323jXi6rx2xr9bBn6ZWHAUBhW4g+KEinLgwzPvE7KJvLJKDhhx
Ad/ELFxl7XXrxiLodOVlFRaUKc2DzCh6f3+B1q/3mBLF1vMftLGoAz4cexaZM6h8lAenJVEHngT6
Z4PoxNeipzRuKywRr0NiaXSe8mNGZPV3o3bHbTcPOO902DGSKxQr+CnN/7B3ZsuRIlnXfSLKnBm/
DYhRCs1SpvIGk3JgnpyZp/8WkV32Z6n6z7K675s0a+tSEBDg+Dln77Xz3jO3UVeznSSn88D+W15D
uW+/NaEedkcN0Hz0s+PyP+nYPwgd1h7ab4UOV2Sr9V+z+ddW9X/+6E+xwypb+H+JaCxDf0od5B/M
LVc92U+V+C/IP1P+gSlK8jwi8ya9QCA4+1Pq4PxhMZSFYMJLzOGx/VfIv4+IbixYAuagh4Cd5083
LnftL61JfCyx8pYwOg3cOjFlPKvPqEcLYp6y2yeNK08DfQttnI51Y/G2TitPPjCz6g7KLSiaGr3Z
iy4R4p96fAbn+NdFyeDk2BZghjIsXXz0iE0tivKMIcDRHey6upWoZW899pF8BzjmGd2R6jHRLc3a
Jgr8aWRKYHJD6xewysJvXlnq961uew2ecCy27qcFL/HNHDdjhzKt1V+LOO4ctc2HetnBwdIw7tr0
9lb1stdqgQVw1zuMWbgElsjKLsYIO1ok3hPRlanneB4iqEVakY7sY/LmwQtbajLLbdl0kbwrT56i
7CChON1OSj4hY4tVv5WjZ97xmuufZYW3alQNgzGkajlpzWPavBdzIR4ozirGXxZoCD+JCY+EMWLT
yBlCI85PnVnl2S5h95yT0Wta92UDSXYEekC/8IXKWdujS1En3mX6vscB/DURsbqVhT0F6FKu9Kg6
1ZXTPrllMt3pcpr3bku1ETJWO03aoAUJiUxsqhHY3zSWOV+XESL1JM3Ah/V69aBZ8pX5M1NNBPUV
iOQ8/myEYe1uRG+PZ9Zu7Z6gezn5bjy32zEZpmvGto+CGv1WzdRn0yLRKbejo0c7L9Osd9UySpB1
3GKEtAFH9aZInAfhZfXDAM/fL0LcBPawuDH6G6VnZ4hirfmcRmTFI9pObpel2cKYM+gm5uPTLMS0
KWNgvKDC7T2gj3JXu12c+bpy2GFDD9wupasfJjOst+4itQ3u4gZdL+FF1tLhlm0i556r3lyBjla7
lP7YKdJNeZK6451iXaCaCEuRf647vX2qXJhzDRIUG4yNVj82+CpvzNKYrs1BuN8iAEA7K+yabdFw
9soYOrYJA+lPSdU5G667tVuacWo2zFfit4zbfmPSBfYRb8O7pL/yINxhvMGlMVzZY9tvcyuRe6uJ
822nLeWGasXkhDrzIe4KtevFgsNLJTG3tCrccDfiRZj9pbGczzYf4mtTjmjQk/3WJs7tzYhSFCrp
PH83CJk6N0VsBR4mhoOFH3/0O+CBr0gOF0V7MdaPxmVIWl0GpstleIrUkEEqI36GqsZlwAoIjmEr
CRRzkF9GsJgntScbILPLlHud0a7TWlnblb2duI7H4TLOBb0RX0fg6a4gx3D1QMYsvjWsGEqMEvkM
0GBTeqH1tRitEffvOjdexrokg0lKLh8CnTMlDu6QddYMqWR9ui4j6Ahh5bBfN3F5AL9wvHdLkdh7
N6ucY9apZxmPy7s7LNOWqDTrKNdZNyxKxt7oXqobVsLxdbiMxevLiLy4jMuzy+gc+SFj9GqdqJeh
K/vAvgzaq8vQnUBtCwL2OoovAMVSs11G9PNlXI/sYDhWlyE+jDgG+uk627cvY/5hnfiTlT3eO4po
vg0ONQrQuWzzW4sHYz/SFmO3epEPqIuUoF5VBQ7LwVUR4wXf9GFevKD4bB6S3uyq7ZQb5jlsiJHW
aGK0gWsSLp2sMdMuWtE80PvEClCjNNcO96jcqjWcGqWLOo9GHN+h98me6zXEGtWNDqeuL4KiZj7P
8szia7dZ9jVlTohH4pKHjZ/DucNLn2ufaxNgIsgNwrMNHKTJ1hVrpnZUK0ch8CJqWy1mc5oLfUSu
FROwvkZy6+ybD1ALA5Lz4LtEa3S3uKR4I2qxrmI5YIcZB/VomxV533QI43v2ucaniubwgztPhX5o
2R7dYaTCrjHMXUZ6jBu3X6pZoOWxdEw5e7UGjVPLZ28xOZY6huuJ4tArhmoT6aMdb2akYYhfgODd
EiBKgLk9tBwuj7rhB+u7fMAgPe4a12m/0GvmEJEU9BVZm3fpbKZHlRnTthkJTmdtmI7pGqY+ZIPO
P9x0rPM85BlZg5sZRAtU9oUhgUQoC0nSJpxdj9acdneGNbMRrd6cyEkGZUeAaX/VeaAw1p/toHnx
VYFsGuKmyUkOurtlnPk1NUkcHj2r9rNmMl+ISayPKaroO2nGSHHIkwfPAlFC2pl5C9XiOg1Z+mEI
XFOfhoTNVwxb+mLj2NrkwzbUAk+U9baurfRmBua/t1BI8wfLBNmcB90CCkTmPSZz4RsGhA5swwRf
K/5h+q19ScesuVeGOV1ZdmOR+4Q67hXb6vB1oDNzlbGBDlRRTfgylfeea5fEvcY2fWt2E5YOQse9
LWOd+LqtBqRSvE4JRfWaqaXbGNON0dvFtbb9rM0WYx0lzd2skO8E09KLFyftunLbOE32bnVuBG1T
lubK2IyMMEjJaFtwwXW0RbzYHTENeGtGeJaAYe8HoV4TYopf0Brwc8VvmpUOt5qwsodZOI/ZFNr7
NMUPszUtRVJ6CbzoDNre6Tar2eA2zEpyvru4+jJXYbfrGCsFVSf4vUKRzvTtzbT8Ytr06DSRDN8M
vcy2MG4J/AbIVpyxnenXLcsZT1E7LzSMsTMBTRIGwjVajtwgrpG9Ufu/tppOzuRMDQLrS9anlFh6
d8NTp0G5nacw9vs8HGGMYFZ5GGPREVOTzvd4ZRNS3Qdh4hrSwdgqxHg7Gj0PkRx5WduefY7tKg6m
ikfsOqGctANSosmGplMOYMguLCLcsQ8GIQzXr2M6Ne+ebCgc1aLJk0vds24wbUNti5Tqf9aXDlnX
qJajlzJ22NAGda47ZHzWpk7y3thM2uLiZEjT4RqQAsq6kXUk9VWJPNVne6I+Gak7a/eDaRXWvuel
f89Tiw5CcA+EW1nlzonkyFV1lCRlc8garmcwIY4IebVa7L+q3PQep0knXbBxNThwUBSuPJWx0MbS
rPde5eTpGatTRm5g6BY3aelNL8qQzQNCSfdLE3rpvnKoh1ejpfbV0kPt5NEnKxmcKdjUWlQIcxPr
C6qqBm3TPilq/c5Iorg4eXUiAfO79Q9ZMgnxYb2JY02onWBiBH+rNXtHBFPfxGZ35XizAYP5UpT+
r6z7p7JuzZ/7pX7/mzP4uuqTll7b21/qup9/9Wdd5/2Bk4fwFjTQVPP2r2HXOIPBSiBgQfZhAodk
yv4nnhJvMLZeQbMDvSpBXDQG/1PZGXwgGhF0Qwg4KPzkvzIJmR86KvraZADkjpKeShHd/IcOI7yU
sa+S1ejHjQvELNX0BxE3yxm1IgPnJvW6jV274r3V3PAJ0pE6zkUZnjSVhKc1TpKZsKtfIy4u9xmd
qfWdkhcbj/36k1cX7B7i2k62leikr8fpdKuXWv89VYaOHTXKX0i86LY1811QLlhiKmHFE0JjdwjQ
axB3EQk17rtCW1bTnPPYEwd988tPdvezf/UrZORDy5MrYFmUjjaXgWtKo++vPV+kx4pCta6PbDWn
O5jqcs+eRZI10a3nxff+/fE+dBQvx0MeZVq4FjxEaWv36ZdaGpKbmKIsq8nGZLo0Rfn7Sokmaotr
8Psjfeger0dyUXvRS6JyXxtmfz3SAi4I8ZKTg+On9jNYvldVrrb3zDB5JPPY2jPGCh9+f9D/cnog
FFFWONxMnrjoPX45vVQY7QiWLD+SdTITL9urdNMSI2AH/WSr+R96kv/taDYdDvRZnoXC6MPFjKQ3
IrdO86OOUZK0Ehh+u8kBr3+LKOLp92f2sf+5Xk+sJRzENZESQob56/WcUInGBWrzYxNPOXSomFqe
UGlmcx4JPpt4jqfbnnL+eoRoeFhyJtoMFJ32X58zKV0emiZBR8j9W4sw11t3Lnp2jE2PTifgRd8G
ThSGT9KpK/EPB/v7PWQLfDa0Wun3WtbHzo+iUDY79OvHWl+W+8pTbdBpPMF1XGfxcW4T8OJuKTPv
H4779x/WRquo0wVFueUy4v/rtSYteUwip07XWd7AppxfE1X2OG7KpE//3bEu0Ab8hfTR+HkBNnw4
lpVooz7EMgF1iQERohlm6Fqo+SqC7fn8+5to/axfe+gXQIRO/CAyP2H9DbCSFh01Cnu34zIvI0Jq
dgunnPmsHvz+OB/bYpfj4CJdSS7r7Wr89fohrm6VU03JMRT2kLKboZ7YWHMJLXww7cc4SYoOsEJX
JZhmYItuqbTi8++/w4d7Z72uZByw0JEAZDjYuP76HSjOsqSxO77D0GLs1HENbKJFi86hOTNtjTw7
aB1z/of1/NKe/3CJ18xdx0HFwzv0o7pxiBx2d6GbHGMvND+p1ClOcHjmmxo/5V6ZNYnLzJWmEq4t
PgE/HPt5OI5OOX0jAqRRX2vSOk5ZWIaHaPW+gq7lnyXV7n9/df7b97T5YVbhm8Tm9tGeiyE/HIkJ
0w5Ao533ee4t5Q9NTpkV5s7oYOykBGPSoLkuu/AxO4vBmLGal2F47LPKupKdDI8TMK8bqTmtu3PI
A06DKpbuP01E/n7XeoSemniTbXYkf3MSC1nSCMjH5FhIQX52FnlTRu3SdtvfX5MPTz13DL4AfjKq
kDUZ9+O7MdEMLorWJoTnVMs9egREVRCi7Su8pvbj74/1cTm/HMxFlLqmxtIr/zh6nL3Wbq0pZTmv
VBZEXjis1Njez3lUyDSogRFM43ylE970qhUl0obK7vb/9CUumYd/vV0xywmE4MT7kSn7sYGdo9Ez
eDLCg9uPaj66ucFi2snJrI9RXy/32JXFu40PyE+SHukRtAhmbgm8CG/jFIKhUDSEJ9n3811Hdgdg
vQYeod/kXZ/4BsTEcx63hOQkjfGw5Gb4Y5j6/MWb8+VMRg4TU9ko59FtpoxoDdR4gxIsuG0xGg92
nzmPYHfFATiVfh0zc+oDUSca3LdxuZ+j0Ow3OQ2n20KJ7i0PZ/G+YHE7Yy6nSJZTGf5AamwTR1Y0
kDYY64aHpdWtllZp3Mcb04W4R0BGZokNSinrDRWW/rXsC/N5NM262UwI+AAET6H1Ix86C5VON5kg
IRkyniOTJ9uyWVp0NSQorFi8qzayf9BZ9gy/LNg2Uo4JjwllIqN+J2LH2o8WgZ4Bisf2m+fi4ynT
xn1l9qy8B6I5uN94+qMMIp7k8HWttHvPIGaNnkrvvi5WaAPRltHZXf+2pdA9R7NtWtsmGdsRQlau
PcnKnM+8Z9C8NPN4e7m8oTN2W4MI2PvabOLsVCHnio+hHqFWM0QRn3EFFf22WeKUTvNltep1xv3d
wgrl6ZP2BXUgd2SFE074ea4vhz6puXaz7SWtr4SInyxUj59wGjETNyKIOmaG9pQsDD4HRVN8dro6
CtrGTd6VkCPCFCRY0V4uAGjRf/BSSCPTfPbKQRkbzeDaFqaRvOdRYex0slHeaDNB7eKhQeUVJsVy
b480uvwuIxtODM10m8y4rwPX0pMvudOxNC16/qLPwsq35nofFkCjoWeRlQJe2uuSYJl0NjB6gQ+v
HKAWbdyiW87QM4COh5ReMzKfAVKorTE4wrPZBn3cYv1MOYEWOeu4hH7LDbYVSATe4jESzFo87l47
w+6qQpKgDn1MxeDYlfbkkFPD7xhZ8znS8vSUeflWLjTqJmyat2iQml2X0u2PxqVCfBPa/qxV6p7c
6uQoPFVeMTyxfIKKEpQhrVj1Mcuph5F9MF07fIo6d1uhFHhrnDI7oxrM/DC03VuUe3uEnYAMynDa
iyQFxujx2NVWQQjTTLZR1puB0KaFpqNh+Dqkgp2cqsK3VJlnPlfVeJHJcJtEUMlTXe7imBAhYqCq
E/M6pi1aX0NwGOWmKTitPPOUD7U2R/XUIcNqLcZetvWqmDmdoyK5VQQRbLD+T8GAuIQOiWHu7CZ5
dkKn2M5tbVzlCMrQ2Np+3QFzyWQh/GzR12QlPKSyBgWTyPihjed3WRtvda+121QrzGB2yNox6Dkd
NeF9bmjml8jn6tyfJ4+3Wl8bXwoTKS1+6s1gMEB3kE8h/3gahvAKb2r0uQP/AOxmnk5xXrAAW+se
qTDmGycxTSCwbXOvJ3l70gYbvNHiXGduQ0DqxkLb3ErwSY0Rtd/JU8IXgpi3x5e62sfmyCTms7JQ
I4Va5F73ds4XqnIMM/R7jeXZXiDZT2Me9qgwDHC+cIFv2ShZcTA66+CMsOZnVc/RMy3L8XGuIMzS
yq9hQsK2ms+Zu5hbDJ3uzso671taJOo45c50pFmMY5PMPvOsIvHg2eP44I7zvDWXvt+u7x8kuRX8
fT+pm+Ku7WgKujxpOdpYZsIbI6tCX83sRTKPYVVWOq2P5zphKSpx11pYRTZuJF20XJQ+4BayoGCb
t5OLoNc1DrR0VW0Ut63oXtx8aQKdQRsWv8VL/Siv8MaCfbLSHTNN0ofqNttBobLvcEa2O8fto09d
Go1XZj8FXRKOp3TsRbcxvFF+gXqPlt4ujTbxB9bJYylVfCL6JomYNHntYRkwQmxS9g6UCLl2n8/K
3Raz+lxWpPCIohtee6v0fnTWRICUU+rGk1HY7qdpXOSyR82s+XM/ogetevZjJUDlelnkDaBb555A
jdk3q4oozK5xD1TQ8iAn3QA1pvfqe2143rYe0/nUdObZLSxxlqEa8WZjqqaPXLKFKd197+byPg+b
kPaqGZoU/2ls0aZQ+pOWaHQfulye+FHl42QTAsdLmCiyUhusr9Mi2nu30+gaYBcOvKoxMD5yCxAy
Va9gb3s/ulq+c0if2TLJsJ6zua3uoq5FMRvq6TFMG+PMFUwCsxhwHof6fkAne9JkeYZtIPywkMZd
1OT2ge6+eS2jiLi7erEfQ7vRg8IbK+SxS73Ll9Z76ztOiYWm8YeWIZ/vdZXCnBra3j4mXTsnjYDR
UNSG0UspJizIwqtuCfxg2y/NyoHhr6Xlds60ytokKaLuPCvdVztzaOJUTXRFhJGHnj208uOsyfl7
Rzl+3Zljf99Z2uSR5gEm3meezTt9NQGvnUn7hoodLApMEAoAvTrl+tzxdHX1eUyL/K527O7Wa6fp
YDZtLP1Eeqi+F3VEVa1tEBp4V8Qwh+e0h01iRUPxnpVMT7Yg3JpPVmSvid9p9kPaRRL6tctIVutL
eklprl7ctv5S8NErL4DxgbQXgyFCuAxvUALSkUWg1Y5R3bOXxZiHsgeOQ4B+t78CmZ+smLctv3iy
zQrj66jJGpBJTdwm+oh2W0J9PzO+q96BTg0nYMVMOyTvQBqw5PfaRJgxeOvudDG076nKWLObnLcG
i4DKIhwWlttk9nMn+tJtvzpQb62NIFw5/hFrM3Ja0r9hvFtdSZnUaT+IPSjPk10bN8lo989aFA7v
lkq81wiJdLkpS8lIbhKLR+PbnovcxVBVFuVBc6z5xLxVRtvCGT7NHdg3kRVNoHlDrpPXsE4ux0z3
2UUheDBmN+jyhq6G0YQkBhK2wrfqpoNVpuKM+D4n023kncEoa0a+1vc4b1ic4hXS3EwHPVxT+1RR
90FnGRXL2bxEjyCNDUgNtkEIoZx4jeh0h7gv6coDT1/gNedS7GRW8bvxUtibou5ONUTBrzW10Tod
yYNSK7gKyku+hMZ6K9NREufYrY0SepGaDo4w4ZTbhvmmGbX2w0D6cY15PXqyyyX19YqPnaxJPutl
grm4t9WXsEazzwhD+kzgn9kYh9sudASpZ82DY75EzGxhZrO8hnnITVW8CLuEuuBpD+6AdD11y8XH
IbqDReNsVEn0FblwxWZicxK4LupQvVREllFjk0i1Auyn5D3LDYBeGnUytmk8NbODhnrSjF3vjN87
nMd7annLbxga7DJSPv2scE5GCydRTwZ9Q1zCzoskfmPP0AI35HYW6aRfzXax7xedQEg+OK56b2/M
TbYpijnfo9eeHhvHiH2j96JzWg5oxRgzQDUrwTkPximhsbtt6WadEoz4ByloDxjTQDhirfp9HXfi
PevIh6PG563DRuhk9ZW1bWVCgMPYtdcC/d91Bnoxc8C9m2y4EDBPDryi6XZElkRA7eQcbICyvigG
j9KkDtCloZ9lK3g36a1gkgZY3utw+iqt2tZks+91h1iCopFfFLyMnZrxS3Q1vYOFwUc6tve4Nt4S
x9pVIfYb0cubsmhPhda8jsVy22fhiWSw51qFZ5ZcGkZgGK8ctfwgouRFl/LBNco90JPaL9P8TYoE
XBL2kY3byXeiwlt/USvOCN/iM9FUaisq432SOhsrLWKRj41j7qgugL6yS0kqmJgBEgTkfC0GWSP8
pquNNJKKALtL/2kxl6/TkBwdkAHMfnNCrGc5R58ENKJlo5SXndDvYDKZoXBUibnXly0q0M/TAIax
72KCS56FN/QIg8hhj9vkkVyAGCQ8vEbVDP1nzVDedhoRWg3UMNeQBrQD9v31MZ/FyQav+NlprZKB
UuN4QRuP6pg0Du3RMV3LCVfG074aYXYINAoAVIjxvO4GW1O7uJgeVs7ON+EwPTtpdU5DZ5NJIpr2
xmCM5hXT77ZNN2ilp7vcUOvnGU2WvpGB6hAeka4ywwghuGT8njH+patppd1GpDnunBac1CZjP3Rw
zd7Vbrq+A8jeatXqqQCdu3HakZIzk5iaeiN89UDiYbTBQLThqIwYCPWgEDE8CqkANwJlUcRt3wcV
ywt9pnWmMVd9+NpHFAgh8eO7skKqnSbLdNPwjnvBhDqfNQvXlIF4FQll44ibVLOTYdvJmbKjd1mW
xjY1/VJfqxM9mYbv6WKMOMZm/ZrUdbg+kcpOcTaGrxGUQjuILFd/0Fu72zo2NED6XQjjqmp07HMX
D2vJK7tq9mO7bj81ZHQHXq45Yl/rpjqyt+ejNQeARVxRoDOeRWLn6i71FRPiL05OukCi2P5trLi+
s9VCIvpQHsuacefCK/9oZC0v0tYMT2Zs0xQAg3b24ORcXSY1l+MNtaVtZwARx9AxmdlkOVmwrlV8
vvwn0iuMB+FQ9lcuVjh89cvBMLP6rS06arBJGXQJ8GfcjgvbHo1ik1nPUjqPMuNiQkazSSTrGrKy
aRTXOcJ+Y8IS0Gf8z7zAd7BJkhifu+QrFvGYnUilKfdOAfajSjpOIEn5RNaRBVUe+UjEgOMlANHB
1j4TfOdxUkdll9Ndhhljt2gxeJGsX85TPc+dPwnOyyrohdc2ZV8z4GkEOZs2e7Zq1PZ9n7sqIGMe
71ey0BWhecli0MNUDQXQuwr9e3PMQlEU3P944q5lFdVvNP+SPTYPOoreciWVaolYzWVHSwbIXrwp
o6Xaddk4WoRzdOLGRhByVaULE7LFpnkVLtnpct9pkF13AyJqtv9d/pKrfLmPOyJVNsO0gsD7mJhh
jeExTRHKrPu8X69J3jNlA8B5z2813VTuwGWjSemTC7WcjVIv99XaiiMtbjm7czjeklGLDQMP4c6x
uAM6aw3RkcP6gXnqPEYEQW1lDFMcZhv9fLf2ggky0OdC8CcoENTRLdf/t+q4WrozccPqpjufsVdx
7xA3YgeI9cXnGLBBGpB7L/fEKegPMR7Ka92lzxpcGk86acY/FiD/V0PK3WQufOiaIv9GK7E0A17n
wzM+Ef1a6mN4GsiiewtjMd2t7OJ6o8U8woQOMJscu/AU1nr1lrktorBm0pBgt0MuUA3kof5AccAZ
lkhEexirUcYOGO3CHgiocU3doj51cr28hcizE56c5Ty0lfEwZl3KTosvbrRZ/A1gfv3WeMSn8ypv
h1PezeGxo+VabHosqm/LTJiCoCPXNfwd1J0MD7b33tvt4Md6QunR1V9L4UnSjEMPXySoGtHx63Rd
yMM+MSsN+1nSscA83Kmh20aVQ+IKLfBzXQzhq0LcbeOJWvSrPDL029J0gInlcGU2HZWPHZQsh3sB
ZxrGk+Intte7YKxpzdm1TUvhAh7LPMR9m1H23CXuIt4jkdYEsHpahUak5pmulB0GWIQcFICsj9Li
SkVOpD0tFAQ/3LDmhAE4cw8qMXPn2SDNEJlB3/HMeTloLs5i13Mp+zwnHr57DnWyT4ExfW6rZPoy
DR5TqJYNuaKVWkfbmG0Fb8Y6ba71diiJXet6/F+j960erPAHjH3UwzZRIZto5M1kJWOzm213BuVL
2jDImCZ8TR0bplCrTBUS20KDOyCqrJp/tp//J3T4B6ED/WeDVvz/n7fy9L0sv7ft9++/Ch3+81d/
Ch30P2ATsAzhpV8p5/+RrxNkT5I0Awz0DS7jGA9L1Z8iB8Lsqa6Y3RoC5faqUf9T5GBafzA4ujAB
mDuakhnOv+CsMPX+MHXzmLIwi7KETrNcYjb66yTKxXWO+A6rqIbEVa/3gxtG6cCuYByNDVoi+lHr
DGu85nHH0d02c6CvATbkRLqHpsA8F9phW2wNpPo3LQLZp2mNv3HWIJwoclrbH5W5LSJn+lyADV7z
Z23zTa4xOsYaqNNLe6TIJGSHCPNvfVl3xIWTBAcrLAoc7NG+vsbzED3T7+dBiI0rKRwwC9KFsXFk
+nm5igtRgH226sYjlrMtjv3E7gABNOoroHaiG/C/pglxwWtoUDkn+ZMBPImGdmuRKmQaTsWC3Tds
3rTlxOJJ/lBkOM576LmkEk2XhKJCRdG5Ajj3nBECBfJ9EQ+MJYygzN37odflWaRmE3hFFH1hrEBG
jrmOut1+CJj10bVNhdqTAlgexgRzrSJIqaor96hgx+2g3YC86wdWNgwDUYlEspqyOw3l2YaSBq3+
PHpbiH/Vps8aEF+wEbdjYwkfsZd1LWmXHHuqRlgsi36yoCScSHWvt5nRLH6spUvQpqI6UzGTGtV4
GglSQOWf9KQm3AgFzHUEbGJv1Xqxw4hl86ntcl8PRnt2Ey0k0Md4cibCquasd7btCAkwdLP2fsmw
6kJ0ppvTV1OAOHN+sBLCr3pSsEiK/CKKpN3rtZke+iEy9uQshi+Dl1Q7KNrONy8hsuHcz0Z6juyC
8GgPf7k/TURweUUOI5VNBa5dpXbUasRRY33aMrFiC7sGeRHcJd9pPo8/IqyhuwXCvOc3IXklPDfW
vTWPbX49p/Uzmvv02eNV/abh4DI35WKLM5OVAbwCyZYV0B9yziTZWXXksbs2iCCL1zCycI0lM9eA
spyksviSWUb90hxAv2b3U9UgVSvN4dZAJnllNYkzbWrwrcpPdK1wD73WJ/NOtWvMDQFcpKUta3Ca
w04i5f0uNzCDzV28BqwZjNfB2q+xa3NP/7HknUav0OpF6QNmKAJzpHccUKe5QasXGACwWd4BRTsQ
0gLxoS+bs3KMtypv3PC6Ia4vvqr1/JOTKPeBWNZ9qHm6dmyhzobGPu9M0tQY54yl/LpYRDhuIxyT
twul1V3bG17xFVlniAS3pE3sdf2zXU/mnfIuDow8c5+ssE23uHaJpspxasAZMXgzXgwcdezUD/VP
XwcJIdGhvtg9jJ/eD/unEwS7buWeyp9GkeLiGmGh5LoXq5lkbRViLMFaLV5JpMdvIlbrSXNxoQjq
fCwpmFv0+/LiVEFxS3pCskgIERKp4OpoEau35eJygc6B40UqSydlfCA1aYNwKX134StoB0Y6APbo
6WCwxN1Mi3joaUXBc4976zxCLH8p5tp+y2CmcqcIyHRHneJ/oJ1OshMISOvbbJldtjfCaagP7gyu
MBi0hIZ7p2NO25Z2xiGXPFJkRa7BKAi5GWDgR8cpKUZSRVn7OGKXhYAo4PAx9sExm+KuT2RZ3bo/
ZYvzTxEjgYC2YP+KuDFyJ5e01rh0bqfBmXa2tYa3inwgHM7GbeM7NOye2O4aV8ohqG2TVYqgtKWQ
457EAudcSosNfSJ57ie2PXaWW5ADcGTv2fTH+xKh8L6KVXZHa+l6iaTubhTEIsRpdnwV1jXM57Gz
AIeg5+ChQhTXkAze65sOLsnJIw/P1kp2kQAjWb8iJ9kqkuO0HS168ejmNYHpRrvQZRuJRXK0srxh
8Fk9eIPr3HROM7xiQzDmDdq0KwTk5gYBgh5kkxWxQ2TcgWS6zwUV7zJ/bebmnXeUukHN4OxGwpX8
BKQgXgrRiEfwNuFuEqn3bFtRe2+B1uDlUObHPHLb26rztF2u0RIYShF+XQzHZpetB63rREeWzvAA
8kV8zlydGhwDwuug43oHGWLUB6YR05W7uAvgZxLVooZkiXqc0y8xFuqT3VTME0hFQNFvbaZO0HSD
cq/T+R/ogqRzuNw5Mk236961zcv6eXGr7jg7Q7/XVbns7aGAaZDq4+gvrTb44JnjW/QdCIvUZHhX
iIZrIlpNzN8K/fDI8cnWseyNocO+QJId3zGXGWEtrAEP9DspJ6W3Y5QxkIc3WjFL42J9Ns2Glvhg
y/pt8IzurLuL/n3ojWpn037bZnqoH5y2MT9pE8cDDrQqVtpolyZ1vaXJl99kYmxeep7DMwFA6o6A
UnmNwK/0l7ikCxZPQB/MeLhBr0BKoZE7h3wZvjSelVzPVhx/Yo4hbsJQl3xI67ATKBZk/GyW/aow
xU0LvrsDWm17d3bqTntpOOrNc0ualE4WmNPS3auWMEVmXbjdCtnK+ww62ZWeZtX7CDN1U9Nh3WZz
JY6xiD6FwBZ8nYxwNg+uuxIUzf9j78yWIzeyLftFkGEeXmMeOAXJ5JAvsCSTiXlyuAMOfP1doKTb
qaxqqauf66VMZiUxGEEE4GefvdfeZpTJhvBjjRdW85RqpE13TePGBBCxp8WAp3+3YbaijMBKgVNq
S34xbEpHN6pPenzPgJYig4hKP2gf9RQL15oW8YnRK7FR0asQvhPNXgS2+Gmc8Nn0scNh1MHolHnf
aIThTEElMcRVM+dOIEBKVnyrKN8LHhwqExMeeewok/Sx96c2+91y89/z/T+c7+FqRxyJ/+/n+9ui
/JY21V98zH/8R38c7yP3N5dODRzCjsVW2fsJpchpgiYj+G5eYJv2MgD8nyN+sPw/S4zZ85cJ4890
qvMbtn/Pw9zs0jqApfI/Od7zxfrr8Z7gq7OYpCPOcMANF673Xyy1YijCWvtkXlxp0OHhlsCsBrlz
qDO8eHCVefjBQqlxE6Szty2Er4wvqfTy7yVzC31r2mCzxgKtYnDfGzCHxKOauvKM4p7ld/BZxNdB
ZCzEZsBdqZWUZznmNhox5YMUdmfVyQYBuvPJg2/kkNdXedsZzWuN+gRDFxPPvpqsPb6CgURGarc7
Ahoieh0ybvmH0EQxFrKb/Jdh1Cq8I74WMORm6RVEU+luHZ8OlDXorxDOrzTSF8X2szo0oikSbnOq
IA7hobolO6OsTHcNNXWpX6iI2DjjTfl7NUP42dOATsTbTTUZtDU4U/g+B9Qnh2qHqvkseqjhioXl
CjtSZHubQsEeuAl/74iISz7PjnImThrdOiajP27UMAQWC9OFmT/+DtAv0swbTVhovQdypc6buFhX
imwHK15FnypHLduo1lpG7oIFC4kbWht6cohzQltK6PQUVKykOG7CXJHX+k7x69R71BNVOG02Q9Jk
Losf6pb2NnEacYNnxDiaYy3uePjFzExoQ+y9xSrv05pnmzHsE9ZnD4UBkBwQkkmWio6aCzldb+dH
7fQtaPNiO1J7v56KKd1kDT3DQ1gVV0SCHLQ1tzpSta72RT10BOtrFqblUKpjOBC7UWmxq6q62Th+
mtx6NovYIS3J0NLhsnEl/GfwYs2hn6P4Iqqxeo5rQ+LXiEvoYsbQ3qLIfSmaKrkApunvxnQILmVb
DK9pFeoNB5L4JNpUX7geGtqpmwzSsIbOYzfTM5gJA1yRQh+M6RTejFYW3JCAjp9SjrIHnfoGWbRY
S5QTI9oNgXCuYj8u9waC5ryxAraTT8yTHuNX6X/pfKt+6CddsG+K04SKX0iJGscL5X/rhsLNYy0Y
GBGHGIUVy9bjyL52P5ZF8uQQ7jtHJG/bldV64yOLduw7IVuYfFF/yx88iQGLO8FMhREN1mDUaNNb
TZbt3ZFDZkIcvUesWIxwygXO5mgibVNLnxPCKXinWKjhViWJfbY0rh7y8ooj2MTfWuF0vaSlXz+J
Xtf7IQ7aN4KIz1YnhrUsw/DEXxpjS0vSCXdLeD0DFLrEfp+ealeLR/K684tyZiTfaNT2e94I80xc
lgxm1znBaUTF3rl5+7EIUQfLIwCcagosizjIkb1D9WL6efk8Aax+dkaZeWuvC4vnzqijzQjd+OAb
UiCxM9ZFwSh3Geusscn9NaGHEsqeM93WUe2dRt1HbKumIkf6ZKt7a+VZQcZuZg71fDO7q+Nck7xu
YXc3SJxcxRyuUy8E85NJo9+4Rjdtm1G16zGmPozPRRL3KtN1YphrasXGU4ORc0Mxgf3kBoZzKw3x
hQj4Q94awXftNeSJzWgw2XOPSDxru53zxwDcEInBKWbX57YrkuEIcFlyjNw+uJ5G0fHVUP3DXIas
K4TZvPuKE2mLherOiaP5DQ4exBrLoPAqqsb2nOSJ+yVJXW/tdyV1cmOF1oK4mVy7tqVepUd1WENx
eFxwcKGb2ZrhoYsTZrfkW++k2Uc5gh7vh+7KVvG49fxRb9irOC82DsmDw4I1XOlxnK5sjartFj48
fCltg2+cm5o3nGqNnYBWjXKBB+JS5H1Pty5Lzm2ptHUz9BlEsjLOGH7SinDawaYh674Zl+pGimuc
h0HG4VsxVljhAIVQWR8uTe+k4hEFDBCBcDO9b2yZm3MEjdGHG21xn1Omo+8Sq45bTnzk121siJgI
LOtxokf2BgcPbQAJTDpKhqlBBhKTHpuKDM6qnbBaGJbd3NBzU3CJeg3ILf3e8cy7t0Z/OiagPNb8
UNTpPO6PdFMjL3euvjIklQBR2NInheb7ozHc74wvNgr90Mv11FGCwCJ+2wkAa1llFNejTsNrFJ3i
KjUb0Nr5/J6aNmg7k5S2q/WXxhQPtGKZuCZEircSTTgj57HLiBBgbZujS4dVcGuwdCaL2Y/9ITHS
m7IYkp2rsngjamE94wl39xDT2J92wXs+1+F9hy1gnZIFf0wCJgccOC0oraLaChF75bUHbHDtQQW6
bmrYY2AmOHL6lS/3Ln3vF67cagP2ZrzLKA/9TsqT9mMbZYBjjxs+JeQjT/yG08YmA75u0MpJQxZe
dVfFhrcrbahGFiVza7M39WbqzezKEEmAI6lu9lJptXGVlq8Q69JNGUL0GoLiq+ytNziVqB08Hq+G
sUqAGxJdvHNDuGJ132ArrFJ7PTm6/2HR8rfFz6kectP3tnAWl7mfJgk3ZDlGi2L8wJK/v2GzJ/dj
hMBGsELcDknuWNscZFiycvHmrg2RGsdRnUXm0uVdjxg53fJrp0e1S8aw+F4xjrCfgQTBbe9rGpYf
osj6owPnHcNCUWw6j3/ClBjhG/X8w5BJ88g61t3Q2WPvbJlRutQa+XuUhx73TrBm0quNldvH5SWX
JV7VPs92rcy7o+JAslXY1Q8olf0u0Jy8GA28PeCh4ZxVDR7OUjMtS8swNiYd5GvdNsPWCfr6XXoj
Lhu3fMxUYq3VlPqHcXC6deZdzy5c4tpFKDPbyN41lvfeme1FAaAk+1Hn0PfnPbdog8C18WLRZLlK
8RHusmLmhFGCbCjM5iZoxSUw+33Ud/t5rNTKrApIbWlN3Y9kGdfMCRyMNlx1EeIYVE+blWrKuq5M
dricrp3KMO4jeFL70lfRwYX3A2YNSmlR31Exnu4QjUlONEa99svpEiGNIoAW0DDpJNzImdpCN2nC
lYcst68HhyiuETi3htT2int78IhJJjvMeYw7xLM+utg3tuwpq1VG+/vKzgicDyjCPA8cdRltK3rP
qonmcoPLr+mNg6+H+uIbWCoiOaeMtfRcmVGrjhqV7kANIdJJNoenSk6XMvO+unHw5XNA+O8s9U+z
1IID+7tZiuZ4xhyR/bwqQV1e/qM/VyXRb7j9IwDpf4xFf+5KvN+CZY4hscOs9CeN3mRWgjtGRC50
bNNZfs6fY5TPdMXyZMlJmf/xlsT7LOX5KYlA+onxCaA6SS8HKv2v6Qth+VCDkWhPSMdQRmAr+oMk
7LwIVK3vDq9mUgU3huc191k71TeYLiG2hZVpretI5Vtr0bxyyRdxK2xd3OLxRhRD9GJbilCmo8w5
QQrldPkpo3FyQfBq4gh5LS7GAA4zmttQjs2V+SnENUhy8P6Ku4DyzH1lRuk+Zn+ydz9FPPwW8WaZ
fvZzlopjsah9qsd9NxN6NNYOPRqCIQhlEEqw/8yzulHrAEok5cvQLB2KGCHB2hhn6ia+bz6xRSTB
9FHheirm5ltQlBwWC4yhK6FDuXUX7XFcVMgi1v7tGGs6Hi0/IojN5to8LpTFA027xvty5vkRLLlt
4vrhEca1+Ei0HXfrdMl1Z2mrQOw64t7tXTy1mItZZxc5vjr8ch/sMEyYDogkLcRK3DBT4t9g6E/O
fTsb7/Vnjhx6pn1jzF19nLLuZYh0d5+Ptr8v0nD4krZSPkSRRCwqjVm88e1PXoRR0N+hPG6YPlBI
BSkkmjmN1NTEFJAybRxAx9SLigAkgyW+dRPPlbXtjs8+e3U+6bp8w0olD9GcyZ1FVv59NlV5lZni
liYM71QI2Z6oZZnPbVwO69oLlsdC2Nsb4WcTmNpJUevT2EnxEmURxax8SoqfVhn9jra88jxZdAKK
pvJ5ozoiNmrF6srKPAMJ0kz3oCbLx6Z20+dCZrjrx7p17NWkmwaHo5dbG5RwEzs8fhWakrgAj51w
1bVyo7lfq8Zc0BnWEO/SmYV6mUxYvcYeqwJVgbCM8SeOP7LcVoLYj1MjaZU9WIc8re8yn5nFRZi/
SqgM2njzhK1ehNV1C9j7yjYca8KuN7qo6/AnJppV2+QJTrjNqKQS940HNEfnAtTnPiipLAQ6Xh3m
lmjHZghcQithbd3MlRddWFCkaxAM2zbFFQw8auML7waT5PBeB05xNAWn1TE3jHQz9Grau3Wqz2wN
fQI1kayhReXxi1GxzD/Fnd2xvQBf9L0bzV6tUnNU9wOAmXg7TIX1KqMyrtdJ3amLxWYFs51pr6MW
0A9rO0YnOCjTfT8GZXhwnYJjtAij5pDZEyU6laPdFc4XaHMqtpwn+EXpmXox9035HVWKbCcwSwRi
Lg9tUodf88AMroFTTeaRpuHocR6KBnd3jgbKc5dhetOy9duFaV1985I0+sIJ581gcbDxEX0BZvvT
h9eKifIFDnz1Ng7j+iVPVG+tS5HLgD9WLV7ZU+CInYK8PYZxIzeVQS8t2QcvukptLTetFBerx2ZJ
/RnfZ4DZHXhV4W7Dsp3hx6JdzoPqN9pts42bwj2aR9mdisYKTp7Zo3U6aR7yObjQHJh/2UE4U7DG
H2zuB1hL92xWvX2TmeC/jEjG7tYNhPlq0361nV3uqINtkl6J6irL94SDy2MyOd0NM6IqwVo48h6X
q8sHG1T5M3xn+so6SzITYMxQNKnpOlyHxth+HYKpBbtkYLLvzCjBhW9O/a3LkP/eeAHuD7qAhrup
w7YHbz6JVjk7SaDV9NLtIMB0X8Hujh9dmY6v1JpZ105PxnEL0JIuMMebRLyOYqe7TacoLjah3VYb
hpThhB8uwsJrtg9J0bebsIhGti4iW1dl0W38Oji57SSBQ9flJUrJRg8JBJoc6Ni2sdxur83qMak9
te/FyOAAlWBAmGB5RwRmQuGSg7/tTD1/n51BV9vB8rtN4yjY/E1Ke2Rphvkty6VyUGe3JGUDoU2w
W3omUlrWhylwsYi9hFNBj/UqFY4l5QupuD6/jTUbZntpArfyMd7NSzu4X5Xmvb80hnNbpDt8aREf
kvHJc+v6vsNCcK+sPmYizvL4aVwayDlGU0ZeB/V4SpeG8hCaNzcpVsz3IUzPJTNR3ZGM7ygww7cr
s8K9iZKqXzdL+3n+WYRu8chb62rKbpRNT3r3WZnuLO3peWTy6/qFgTUSOsqqX3rWIbMwI1uC9vVu
6WGftbSvccJQzi6WnnY3pLEdmWB8BFIZdqt0aXR30NpugbbTlimX4syJ6f0GjhxlmkutZsIbf2+X
qs1xEt5eAwiiwIgiTmIgdHLOHayFxCqnXe6C42EFQCxNkospPhs91VLuaUsEGyJlFH6O+R2kSbHy
OopA489OUGK/8T3RrCMjJP3xukkaVr1UiE5LmWgyUyu6fJ6PYqkajfJZHLhdBPu8E8YtBWd0ktr2
6F3KaE6/xxTFHjJtsLkUncZDSlX4dJqWelNWGeM+mqLoOFiqfxJxU90Nljcc+D7RjQpIVuBjXhpT
IWkySM+fRaqfnapqqVcdHfb2K9yd0Tpc6lfTpYgVq76LhZgI4xxE+tjzYGQEt8ebmg5Xcylztfql
19Xrve4lW8pezTEujv1SAFt/dsFmn72w6WdHrFviMnBMM4DDlxd38VImC1WJzJO0/Fd7qZq1J0pn
ZbrcNEcAfzSujiPMfCFsu3moaavN7Drhjp2GaXvu+qXP1kRBTddUf0SvLH+LB/ZQfXfnC/QBkmhR
Z6xmurQ9UG1WZ17Zvsx4jv1eogucikZdHvx88s1StCvITOrICaeds9TwtpEfrNO69uM1sZ/LjOyQ
n+Wn3KwW5dlrHS/7Zn8K0pNdmN5WjNil/QXX3c3+tYU4N8g98lRmqhOXrI07NqCmC/tcF8+vnH31
c0FB3Hs+aFJtUgWPmALaU9dlj10dTNvK6apj0PW0NiqY1kGj7/1yfuUG+MPN0m+59F/Jyao3B5GW
rInAQNB76jWIjPzgB2F511nldnQr44o/jr1wm8GBF7L74czUha3wkRfFCtp3mKFcZICVSeBdHG8s
prVSbsoSTRC1eQx9BX9otrFnEkbCfwd4tTJW/x2h/l/qvSz8XH+LS73+ltUfP89Pf/wXf8xPPj3Z
ju+5VFkRR//LLiqwfgMFumyH2VVZf5mjgt9YXSD/BUz0n5PU/85RLvsrrGtsK00rYqCCtvMfuM0Y
1f5CeCC8Tj6Ln4ODDdOZv2TpfwKgTDi3HDktwJoYcBhT/TWPrZ8Gyn+DrPnXl4ApxJhGWoFf2fvE
tf70EvGolixCNNMU5VCUSFXAVK9Cn4/0f1eA/x+vsvwWP72KiCOtqcWYD0H9tTe+NvpDev9AqPmn
N/ILoSbIGpekGC+hZuSay5Rtuvnt798F28jlp/w019IuBELRZbhlVEYQ/JVxtDxJ82ToxAGrhniH
5W+OW/ynNsx6XtoDIH7PswCzbqlwhPcmz8Pe0VufgM1+0sO4z1ohnuyUOWGNaxxfggwutlcNHtKz
Hq8i5hvCKFDuHamHHTMGep5pY/YPKpU/TktyM8iD/Nz7A2nupv1ahfDNw7Dflo01HBRmKkiYqUnw
AShbYQTpddm206roVIM4hZbsC4X73CyDswncFhxBQEVm6k3ptdkZPnbhEnCnSQ43NbzhLJNK6VWh
ZbmBsKquVFTNXxjdSrpN0CTzoHv37SoAbVE529CgbLcP5mrv2v2VW9jyi64n9zLGSFcGEcltw2Ye
Vz2LgVJZ7q4vOGkEurWuQwJl29xxNU4tPdw7geSH4D++CmbqRhqk0Yl4bW9dxzGd3w3ejHXSqPQS
58P4Hslqugx0FxAtijX7yAEQLWupj5HHzwsjssg3Fdn0L7AwPGczYtcQQi9dHPgZfxgI3Ljo8lI+
UXwbpjvtS/cyDDgSguUDBhp03bDpkCswAO3anzwfCmUsr0qfWN0qc0HwxV4dtOyE8ExFngwA3uUG
VR7uh+yB4I2TVN/zWX9xZ/sjqiPvVdswtl1lZC+y0PnRnMgZr0TaofCN7scSwMCYNXYzpwhTr3JY
EpqUyiyflMnPq3BYsssIilMVef1TZjA6lLoLzhWOMwzgY7x1PAGLFxX5MpZ2fkyw3W0i0YrdCC5j
39BXyW6G4Z3j+RRTeTWZ5D7KMDl5ZMQPZHd4AXumyLbL0ZGrsGBwzoeHopnVg2xj/mWBpknqJuN4
lYATNMu4OIWQy1au0agt7ZzubRjxca46x4o3lWjtjc2980aOWHiOue1Xu7akp30Fmt6K14qO6Xvo
qwksiEX7qVWBO3DMvFu7tHJMX4m5t1wRv8WBB/tT20Z8Y48RkeYihaCwAq1JLzC50tspxWQ6JbTw
ajoYTsw33VVnYM23qnk4sqb172LDMfaQIJ27wKqSq9H1nuKqw44PqhPeoTeYBxgQvs3Yj4tEKV3q
NZvw+E0CvAAbPDZy5bDd3zdTGv5w8yL8QZpSrnsKWc6C7uC3FO78NlFspFdLYcHW6GVE/DhaPo8Y
W8vGmvX3EjRAzgZKl/SfgMawems6VGFkX5VJ4j4SVZm38RQy2ziGZ+1x8OARg0P7EtrxAPnVSy9m
1ZmI71iEltUCKZIgo664IlT7bhW9PHWIwDeKwtRvwnHq61ol0S1sWOeRzMlUrODnUnHbWd55pB/i
juXCvEtaEVJ+JepvqGjjRUyTvtN5Km903/lXlia90VOhdi5aQj9W5w1rRjX/ocWBgFw90ZY7GuFA
z43NC3TWcvMq7RjL0WwG9YryK6yUte97G0wFDYjp0eQ85stqlWLXemDVmn/HHdEfrIGbUGFU/Z5L
A1YGDeW7dmr7PSeopNr0bcZ8TRv5Vpludy5HH0QqLqT0cSZgkKySAbAmX5rU3+QRahAEi/nEb5s8
2lYzn9jPd2eMlNO69OhcWud+beYgJfPoiJ3c24Go9AFQJNHR6yMiOURXtq25oK7TguqX2sczuiaU
SqqKcWtrTkIcfw8xpR1nYIiPBr4sFcNcNstoPcSSz0E3s17ZhHLuaMLo3sZOSm5jQ3EpG5d8dW5O
a8ld4GuWRfO2GYLgIKHPfgQmWR8byNH5M6IzNhkb/xCmz7ceReENIjIL8hLHyY8+AsgysWy4jSyT
fNWS6LFr33uAsEyITScV2UcvWEJXAPQY0uV2CAvSD1zD1MtP+LNc2q4AASwvCWqCIB+hv4HFClbL
lVMuOc5C9s+Blv2GqAX/Kp2LxjYDXXz9mR6z+8S+J4Qcv+Zu2jwNWcXwGKl6TwAs3mazZa5yw6zW
I3rDmsJksiWN+gaAXh7DAAM7u8uchuGYtmfYrZywJzHcRGScCUelnrEVVpRd+wXIXMuQCBLAGfSh
IUrOEb21nKOwnSEhYjtUp7y3iJ4EjS9ZvOXzfJB1yy9san8+RBnJNAs89MsnGCRzlyDgJz3Qa8N6
H4w+0t7cKl6WoTg+6Rmrs4V1gKRjZzy2mQ9BjLppuQ2dmREoIHWnSif9/hlAKpZwVCV87xxb9Cfh
64ea1yXwYzucxXtOo+LotDRIjuiX+7ruiL11y+LGFcyQkiAbHWPEFZeHHe3tkM/x8d2NPuFC/NXR
uolI/6dEGO8cMbnfrKort3XLBc6CskB0B/EDM0xuwRXUHznP8COYkf6xL/z5iQspuaM+K7mVuYoe
6hx9kMokgleirfehcPwXyYFUspS246tyrBOKuyuCRnZs6DuJKH+ZDXP4GOrY+FJRerWeJR3nm9Dw
//g7FVLHPyaTX1a7zrgz8cnfEL8zHpO44CZD0fwpx6W9NTydvdaKorCoGfTOgOb+jNjuPg/CcJ9z
r51ueFL5u7RLjc2UZQaOeZfIahw313NiiPsmxb1uC+Zeo3D0zeenLj0cwU0fMhAX5s5k88qDr8/P
7NEtHOMoDbUCDU31i7nDqWCeAyL72zrK5bGapLNtu8oinWi6fImDaDopYlu3cbgYmUELYx5aruU5
tIBKGS4GbCaU8xxm+oZtZLwlNZ+sLVcO3Qpxpbg1u7w6+gSZX6IYHLiMIbmt0HjsDUEE/vwzfMyi
b+ZrqyNvmbCxrdZwsVJugdaSgoOwU0z6hpvCRP4jrm9RQmd8RZ5KiK2105MJSsrDoj/m2xmFioxn
EV2V0ZQTfAjyW4dow045ZC1dVRFZHWcI/MFIjFW0+rYLeh7dQUrzQtA1OGD0XAXFBs0+zlahhdjI
s2k4sjWeibC7PbwFWdbsaOiYfyTBUO/ojwJkkcEfOFMwIW+7BGeaUD72tJS84DRaTOQgi3bQJfFt
dUVtPPamSaArrAZOzK7Tr0q202sz6flqSq+lL/wTBRgOHQHzdiD0Rm/Qk6m4nKqWIKQTZdbbJ3vH
reCpuONovtE0SF6Phh2HgqkFUQWkZJsBIzxRoThfRBEEJ390p20oJ3HEIk4yz5kGuExV5MPepViR
O13dO/PF9EnfQ0cuiSoSaNCPmGESiVk/Ha5QLvI1/XLuHev0mvLOGR8PCqm7z0xnPmIa8/cjDZfL
O7oNUm3jafXSG2vObPYGWfXAKoF9fQghY24/V+INmyV0UvvrVE9hzrOhe3AGBzZbkRlnAA13ii4J
lgHE3hHrP8JOBixMUBAV5IUSS/QVb6PYlLRlcaBLerELQzFu8b3Y+zgGU4DkI8+wpgQ0ss4MtpwQ
U7gIXrWW6XRnE33DW+9X70FtvBMxvdXsT3a2Hqvl3NYdwzSwV8GcPY70Ca9FaCQUOHV7PogB+dYl
s8RGCuxC+GLUQFZlDklllfVdvAlHHFeFQ77dDLHV1R7RmTJAOF/BQHc5Vdm+yx0bIkUbX7d1mqzx
dtAimpWABBsHT/eMX+lrogbvUGgLstSk9LDV4dw8tGBYZxYvZge7yU7p+fTbu7ou2hfaKOsVT/UK
KnUL+wFz/ENgQWXCb4F+o4ZpPtmkDfZumaqDkbJJ2DRJ52K2EPNdnvjioU2yYgtwJgA3oWmt89HA
tjpAyo5Fmu4RE/Pd0BWM5GaZnei8YIdjye4tEnN1tvAMEiMuvUhsxiZxRogEShfFua/fON5br9qv
w2srUjQ8UvfVXIYuZ4/DQnG8i2fsI3Ii1Jwbab+TIfEKu6pYRBUA33F2Cv6KG7jfb27qdtjU03m6
dS2ZX2qPjkLCM+LVF5yvkFpT+2YKI/lKVUZwKqDjP8dTYMZLK5bzZC5PSN+qiHYgBh50XatzmoXu
dVr18plWB++AljueSi8ZzqMxFe+S1S3QJos/bqNkfDcEbfW96gNyYr7lUrGeNyDdaeQ4WYXtXglJ
etsHT8sycqhdZt3eVdvJkO4Xpw5ok4w9i9g0PPWbxpg+iiEIX+wmqGHIzOE6Scp5BxssX+cDxiLO
eDOPwrQCEKIMPW58xOZznpf5IW8x5rcUKfPn5Wl7mpgqoBY682q0wk3CknPTZ9WjUYJBoO+UZkeg
AQg34QanOkOx1T4LJ3c2hU+MeAViuaNKgZPxvon86hEvUHMl59I+4h3iKLWlBjROcCMVbaiMg9OP
BvEjbMnGxyRLBS1ceEcWTOETYnm9Yu4M90wx48o2svgL4VuJgB6UuD5E/k1bTvMl74rupVWtDvat
4cFEyOIuK/ZD48Xeqig40riGrC/Yqcd6/RmJxXEMhl2JMT8NtvrAqwMyAnnnSkdhfXY42b7Xremv
pzgA5WoUN3Mz4LjqaZ7cSwhX7Cnz5qoYWmx9oNLlDdCY5Abd31/lbpn32zD0iEZhdFr3Irfv+f5/
l7WJB5BnWrRSAdk6J5bzKWp6dVeYiAxuUqZPWvQODy7Eb3IC8aVvnebNMdqvbt6PX4FwPcwKfNgu
IOa7MUj4otHP3Nlbw0F+VuUDujmxJXBk4t4z8SSvcVXuKBQ2d/Ow9MdyxdM40Lh7HDrBlV34ZHoL
odgdVBGzaW4nbySee7Z3JpK6Y1DzkujgkVGH5wlAvK9xFZisBqNnV7vj2WwtG9Mvy+hOd/LBzdzv
bCfxSTVyAqIcD7uhgLXE5zbl1xF1y/tBBHxiTRjuqbnRAn2FD8WJg+dgSN3HjLZOGB4ZX1gRURJQ
c6bCihTtPNZ4ZFjsO2aQJ27Ixa1uZx+RGiyFHKW/bcs6/tZExcz6cQwPRufkN76O4cZ4BlOMzWrj
QDNRt06Gsb6v6WbhhGtcqqqSRxlO1SXODP8u6EzSn+SIbqx0cH5YCTbvJh+Jm6gsOcV1qm5rT6dX
pVd4D24LSQtw3hwb6jXHlBWnRb+vuN1uh5bExiy1eYljRepkBGLZyKIhSuqUD5I77kotoZYIc+de
lIpl0RyvdGD6Jydppr0cxdeUTfEhT1KeWBwET9xIjUPlRMMVRzk8sC6MICImBeffpv6hZD5km1K2
bw6sydee8Bz5vASw4Vtj5rl5tloVn0Pq4jaoJSMXW28/KtvQE8tS24vYaIvEXjd11+mVI5rW23W1
nhnNUgHNZRLlY11F9arypmifZgs8FgnrkSTVB7lJzFwzRxXROeJk0qkdeEwNXmlXWPs8hqQOgM1s
QWuosgj7XG8dDDhIJ77/3ktQ+U9kVyH2xE1y4FRYbpA73ns7AxzCngyqDs/XaRwPSvvfAkYQIrBX
GFsvnKF8lDNkIkOF1rsblePZbTxn63cOQkpRi9uECNEQGfGP1He8O8807Euvox+ddo2nhK/eF9sO
8BB6fdOBYxAa+0pI3oya52ZPx6+i6KerN75MKNGDgfkPXNx/VUHhxQeeH7lhZC1BnL/KuT61LvVg
hOIwYlFcDQZiXNY2XJPdnnm8+gew6b8ou0SuTQysMGMxOfm/MpUD7WlJ8Yc4TE0CEwQsJ9Y24kNl
0pb/gDr+dy8F3TyIQs/2wLj/kv4we79FfrR4Y2mYPOrc5ZGRD9a1KSku/nsx+Veicci7smwo8fjL
l8zJL5+hVbBoLx1eqha1uipKWRx8kXPk5OJddYmu9s3AxfX3L/rv3t8Sa3HQ4bwlyP7XP5yXxZZN
IXh/mAo+RRv02crHgwDEjP/5+5f6lRq9vD++0KwwAuj0rv/LR1lw85/b1qB+e0qdxQfNVs3owvxY
2CiaJfLHHX5kFMRyTq9VqfU/vP6vnOHP13cc9jc+HjT7V+r3lLhtSs95fwgrAwG+5g363fjl79/k
8ib+ug4gDWVzYS4YdZO1wF8/T23xuJCRLQ5SIt0GY8opIgmc+Ka0zfkwT7ZeDYpS7kZwSP77l/53
1w9Be8+mgxO0+bIF+3mlEnmuthLbEYtIMm1ZphLMzxchODDMsqOamBPYlMp4+/cvu1wh//KO6ZX0
CaliOrQWPMJPmxynj/wmyHjZoMvLk1UNX3wAR4fE56qNAq7fv3+5f3fB0ksBypksWGg5v3zACQlc
C/wUL9dL7xEf0p7hn26jODD/4S7zLwzn5YJxIpoGmMC50Zi/fqB4n37/W/qzooH889qcYvVdS65N
oy8t8Ly+uffD2fyWYk07yP9h7zyW5EbSbP0q12aPMgDuUNdm7iIQMiM1U5DcwJJkElorB57+fmBX
9ZDBmMypNpvdLLqtWCI9oVz8/znfGSnFv325515aEBW2Y0tB5MFvH40juhn0bEPzPZR3FvFTV1js
63dGOXdTeYRL+wpH3W9hDhIEci9zpp4fs8CQLIHc3qSQWiXVO8/v3AVJODWuhFJBi3H5VX56XVLV
F8NEZtp+HGti0Mbys+2Wn//+Tft5jJNJLbY6E/cz7wjMzqvZbnbSzf/h9vyq/m/4Wp7pX559OXj/
DB4Orwepzr9eh4eKfWzMrtlX7F2vwl43L8yyoFE2jPFHjGG8kjjjb8KGNguRQTqqMWKe3r7O3z89
9B2gGIAx6PgTT3uP0qqg1ZVejaSmyZARdLY/Gml9mZEdf8CpUbyzGP7+7BY9iUt+rWkR/XH67dUc
q1ysTvU+LxQbFHu6I4vPeWcr8fu7CDDGtbBbEsYLl/HkA/dCo5ubNKv3MenYhHOVsQ/C9tJJ6GW8
ffvOjLRgYyyHXCkw2s7Ja+K1cYxuxy2J4kX/T2/hiOLuoWqSp7fHOfOYyNg2dYNnxcwll4n7p1fe
rvKUfHan3M+xvmmyF83N/CQtFr7XOxHGvweWukuc938OdbLGUqOyF1AwZOrBo3BfyBCVstORxoCL
YFMPxfw4WezHLPof2Esl1X29AYGEClfbdLPZbRK6vzuzpYyWN4ICeC7hi1luUl10QsE1HaP5Ksg4
B8q6wB+38O84V3WbzOySDjlOpq7HsqeCPfV25lNmA28Cr+OdC/0Rlv7rqsMKTl9P5wPAtXS62GXZ
rAkPGRbE96h79vIC+9Xg3k+2Hb/kc+9c9FlG/zQDfEW0ytZJJ2omyj7YYKhji86ssfhrzP4xDzgY
dTaGozK/r0ZE2QGFpbxM600LkxQ1p3AwCCJyhCBVggQbTOcCi2PvK1nKPb3tcd11rukzTrKmhOdc
pjgzecBkfinm67UHP2B2QrWWrKsed8tcDGJzq39xAuhYf/tdM4mPQcHBmsWW/+RdC/KhZvcxcV8S
rb0csFsfeOpqHyYNTFYViHH/9oC/b3iEIBFDWgCjCYw63fCAwB2GscrLved2hEzGZb6pySK7tEXV
7QI895cRpdcHwkLD49sjn/l82c3hDSdkgWiD08+3CadBi3q7AFY/TR8HezTgIVTGA7koyevbQ525
SAQezEbUOvjf6daRvijnzakvAFk0dEXgBzeUa1HzQjZuDnabxq7f0mCfVqNJ0f7twc9cJ/sqYdML
52SAzuTX6cNJQzSDmFr37ZLbXo/FQ7hEi7jJ1Lyznvw+EhArvifyIjheYdL6dSRqQG1YGkm2h3D9
PE3FuDZd1fMVCfG3X1O2GwimEEZx+tBP40kqQnv7cOgzdAU9EmSbwqtIblAn2nit7G9/9wZKXXBh
+E8I/LFOly1wEVWBppfLsnKx13CXlPQQ6em02aLmf3uw3yd7BmNrw9bAoqF9unxhPzQiu8+5Mk0+
REJ7hob+LVHiIRztd/Ygy7f86xzIUBxLbS6NOd86WSlzHKtToSHEgIKP9a0gbdDKVk42zNgvgEcv
Fti3L+78iB5bUUSrfHSny4usHJf8i3RfG8NFCu2knMDxNGkNXBIDdtSbl28PeO6NZONNhAm7DkY8
eSMtwr0Ie3DSvdb3F1M24M1Ob2Jbf2eY3zc2OJMISCFHz2H3cVpQGFxdxTE/ej9o5pI/Qk5mpVgR
376Y32cRRoFJR+K3qdu/ZcIozVRFkhjpvhFUtKj0gDDsvzuFfZfUHQ11d/bFVL4zS5on/AoEaozK
xAFOFWzCb/E6gGAAzkYUEzyL2JQRMhtrXZVCNfXo0mOQbVfthDp4BZ8dTBxJ1BVtL93ZdaoODxl9
5O3ItmierPoe7iNhNlXF5mDZFkDbso7I4uxHzyRTCAC99c5vf/bBkDPFG2fgnTh9MEgSIhgTfLpU
pwt4P15yoSnqnG8/mLNvGbpKSkqeSaLd6Ycka5aRsMz20KgI5CyHvZ4aD67TvbdrOfPBWp7N3pZ5
yOYM++v8ajkZuKG6YCJSFVQgLYgOytbV9u2rOTcD2WwB4CFyKOfe/TrKTEqeQrGfIh4CoDw4i+nE
6kG4ttmXISHk8+3hzt08LomQKWeJ5Ds9oRK1YhMizCc6pcG35d41sX2XN8Hz28Oc+3hcvna8g9Rv
zNMVQ7VpYcwlHw+OU/c2nQxabIEFOgzIUhNa7tcRHtaBamH7zlJ1bs5DESvZV3tnDj2UTvVIyCHd
w4e46QoNYC9klOSpSuYPTNfvjHbuhefYY/KyL2TK07tJ9g4SUvBSWJuqdIf1zMGhSwjA2zfTOPeO
cBMdk+VIIHM+mVe93lS9RckdDt+oP8U48vHuIKILEjFk9Oac8TEx3BJnWzfc1FORXluZI3aRi6Zz
hplOYzmp1kaNdQM+GnqMvk/eO90aZ++8wwmbL1PA+Dn5XJqg1a0xz1ltlKRN0NUvRueVuN7d9hA7
7nOvqE44VUQToxDxUzoO7QEbxOcIRcdsL7D/MZcHqkjeyp6ANHgR1/H2jTxzH+lpswV1HAEm7HRB
zBx+h1ix3R6L+Vs1G91Wx69V4mj3gCW+PdaZ22H80BjDZ6RAfLqNMQk70iXhG/s5ML7pFBzWuaW/
tBP2JMcrYMFZdvfODuPMR4f7F38wo+lc5MlrMjTZpEDOcXmJ9TGKQ8KfUO3Qx2jmlSAM4LFuxsWE
Xwz7v3+tGJO9pSLFBvF0ppSah9zQbbEEog8FKd9Qlc7uqMaHBCmET5OLNePtEc89SbZslAHwU3tM
Zb/OmnwrZA7IutxreohzzxhQJRSiuxvJ2NnnAHfeGe/MtMkFsocCKUW99scX+lNRIA8aGcUlt1YN
IZ0LzGZrvS7rtUAR+68M5cGxcm02jO7pIlo5Mu7ygiOa4ZXFrZXVGLyczj7GvWG8M32de0cFH9Ti
Q1gq/Scr6YAkDjdWzVkl7x8IkXq1rPoha3l+cVjfuWB9/v7qwwShmyYeeNonpx+goei1wUAs9thp
0Pg5433TN+uKOsA7A52ZmCmp6xZgYrYhprc8z5+eVzUDh9cDjoBZaD2HSu2ASz28/Qpagp9xsqH/
ZYyTzw2bUZpIyRgI+o0VJujqosUMdm/2NvTbDJtsHOqQuMemWrd2Ej6WY0OsukWvticxnOJfjxoS
kIVfSjyOeIeNzQjrfx+LrrmYpYzuTA/0UjEBBA8qvdjBfqQtnbqTjww2wKHt0qTQlbq1jCU8jxB1
4372csRWhQEgpsxbaENDHXgcoFR4Q044u8NyySJJYYpEyol2GAqnQ2Yh0RxElF8NWjPscXM+xGXa
+txhiFbUippVhFBwjzgxX5XjXG2CPrIQC6fjZSlFTKhe0m/fvr3n3k1WcVhIdA6XUOxfnyBJW3U3
2bybyIRfatW94Hq7keA0RV4utObyX/js2HOz2aN8T0PoZDwrmopahFOx7+poqTldj2Z6GLvinc3r
7221JWDbFBT+qBHY3skwUqURjDWv2CMiv6uquEEz6ELweaQJfYUgBVe++TlsineOTOL8uFRpuaMc
rk83ZF5F6mIF9nqfQ+/6GClMhtidtTuMLnq2QTPDGae2cuJv0qFeZwUiQTKUmMhrczhYqPytZNQO
Qu8xpXay8AOEobxw1Y5+Jx1sL/liwQ1ejQopIAlo4drD10jtxZnXoRF8MFNiY9zZqleA9iWs2Bka
fMLvQ9JQ9Yrnw7hN3AxzooL4jqOLv5/Plh+1XbJxIDk91QJk99tv2Lk53cZZDGeDMoMwllv20xwR
662VF+lQ7MmrnOguraZR36VGN7zzZp2bi34a53RjNFRDnpWgh/euBR+ioN7g51G0eftizi2INshg
+gr02wCp/3oxem1WcCuaYk/TCdDmQsjXzecyjdDUt9M7prOzg1Gv5Mzi4W473fbaDZNRkfGtaJGd
cxKdd4TLbVGAoqXu4ndu37mJwKbsz2qBZe+3zW82TcJOUFHtm6S5I38TkmkwPZdZ89rFaBYi+507
aZx7L5aeNwdYJATwA3+9lXNbZdxf9mmJgpgWz6Zx4c7NeDCpxa8B+kZ7wOsLwsgT97EeRPspxNQA
jLC4cheSkwf64dHBEoQ9IwhJSHz7SZ/99ZgQKSNRv6V9/euvN6qg1cAI5Puxrl6FFz5F5vAhE+hI
/oVxHJeTIsffxTL36zjtoE1RhR5vz0m0oprTvRSTNq7h3byzkJ7bti5J6pRYlv9zTr5DgdnZCtBe
wp/cG1GLxHUs7prSukhc4yYr64c8894pVJx7gX8a8nTDmswyQ6MHegPIyy7sy1cPAFUY2BdNObxz
5hDn3l9OpEtqukNH+PTz70ZXVrNycqYZc/rcRdX3MfZsn+Q116d8G/pLHI0PKrvYxPXiNdCMRZnZ
IPojSe8ZJz684Bq+Q2/iWMDVhs8o6hoozx5p80WW+XnQulvljO6TazFrQitrEUxprVrP6VLaLM3v
+mhiZ4Ewpir9c1L210hxKszm5WvsDuMqn0S86fPJ/FAhumaxN6133qZzd8FbnLqUOHhvTxuwWVa1
LZQtdn7VfJi7GWq2Lp/hrx2pmT538TS+M+C5R7w4sxDKOBRbT297lRjhVLMZ2sc1ETdD1TfV9kcY
jgjJcgOLgSb97Q/mh3biZEOIYgbjusnnwjHz5AQcahMQWTfL93Y+e3409vYHGRngb+AsHqMyy56I
3yT2RqKc/GEXcCOSf/J+JgsRSd9Ogx8RvXMbztx3NhuLBdrDGPjbkdezJzfvTJHtSSqWm6iZ4KBD
Wt1PSdk+Jw3hwegiv7xzI84UMVElUPVZZm3nt7NvqKy5Cga+6HYOkLKKUG4RpIptGzRw2BxbrHhT
UE5apO6G0AMnejI4L6C/vv2LiDNz5eILR44Bi5hGm/nrHAZYOrTzLs7xLSeC1sjia4gFSUtoqwvr
yJ1xDl2CGhmLFaGYGUVkQ8vpoxJfNdyOYtS30xSQbiTZeIO60D+yLS52EbSrxTGVbhH1WTsk+a8T
Ymym7GEj7STaoBWW60Yrun1k184GuL6zdsOjWabiQyoKdcNniwkNEt78HLm9d5HpziedDMp3Dubn
rp8OGB50Z+nQnxaOKLcloD8F15+l6gOp2GhRbRU/k9cQbd++1+eGQniN1gA3OsvGyapJ06mu82VZ
gl4TrSHJLm4+VaUXXpSFz2+P9eO5nX5pS/VXcHplGTw9/heanfVjHnM4GMh+W3U0jDF7zdLYBYAF
ifTOjKNR6sFtpwB2mKYW3pmdRkyWyKpdVZAe9uMX+l8C3jsEPNIFTCbef6IE1i/dy/95/QF+uH7J
X//j3x67l+hnesOf/8Gf9AZo3eAW9KVH+2Pjurw0fwLwDEP+wSmFkzsVu0W0w8T2FwbP/EP/J9Lh
L/7dQhdfOk+0Q62lJ2D9HW7Dj93yT+8XiwYVOx2dDvt25vPT76asF8Ty5E5XXjFrM8mwI5ly29we
icfIpTikCmuvP4RhdWwt2X4zpineKfJQIC0Vzb4BdXtkQ65uk773NnlsqPtomqxbkG8tngoiVYkF
Q4g/6j0mqpyCVTDea86kipqAoIGp7DEKlJdX+x5K3coOxwHECRZt7cbLJRrnks0wrWs0YqX7HbTN
FPd7vPG6Gg6h0xuwlgIwnMmF57j18KEauMkftKJ0zA0GPJNEymRsyAtw8G/duDDsfJ1hiVDAegB0
3wzRzcp5gkKVy9zvxyy+DvI82tWOOQtoa3aAKtvEqduVYs9FlZDTeu3LGOXxg5vIBo5uHiUkxljX
nQIMPFtxuI3KoH8J4uq1Ng0P90gKLsomQ8jHPMjKSTbqTB7nBXwGjt/hiuKCMjeYw4b6aMIk4EQK
QU9dR2E6aAc1luO0hh8TTh802guzvtbDlFp/ICvLdHZmzKQLOFMvu3pv6Oixl1ADzrbpQpGBb3dV
qbYkSglluWnmw/9OCP/4rN+ZEJamPYvsfz0hXMVLfFjZUU3/xw88fPuPf/vzv/pPJqZ00Yog4PYE
rRydGeYvLKbzB2V7+qIuRW5qNTZj/TUreH9QLBXIw5YTMFx8jhl/Tg5S/LFotK0fEnSCmVEx/g2o
C0Xtk8of6j2HZcfhPMoviGrgZKMnIqIqKILox0LXyqjuMYza2lrBdEYGZyhiqOC+lFBpCUPfEqJh
YA2oOoFjIXMwvM1xsarwel4pMJFeiVEvmZ/VnEn5ZJAOn65HiMKha4aPueodPw5t63mQsrvCJNLd
zmw+gm1cJhTVSwRMV0wOUuLjUl4FzT2iYd0lxREFHjOLgu7QdOKLNspgOuptrdwVc3p3OSSeLB5F
GvTOZYuJVQd5YY8w8mQuFtYFahXi3BU2nlJfeeTyzlOL9CNtp7UgjMuPHNF/os8wRmrVD7l2lYrY
mld1Q51wm/JsP7DNzm1fmEWZstUL4kcjAtoXRvRe/IZkcfsg2XR946BTf7Blbx5ap4t2piKKofam
DSCE2G/1OqYpOpjmLjFj8CkivbVBBSZ7/hVxBd8vyNedEjHOcIqmq0biwoAy/KJSSCSunuTjoWkd
beFciQ1aK0/5g4uFaY6c2oLEp7X3hp5ZV4NnqY0Bg8qAZuzV5bED0v80Q1H+UDlW8NB0k+kemqAT
2jppKys7Zq0EwIirMPk4jE1E+dYkqZnyG/egGlY1NpsL2yvJh6gc7mVPBsPKtNtAX6XTNB7JuA2h
OIdVtHFie76vi1DG+i7Au79PDZsKWcORyOxGduoErJKyOA0RVpU62bpTEOxlmZsfq1lMOXZbbX7w
MieTqy4cnXgvNd3NnujI9MVjuAj89U1fSFNpG5wrXtvuzD6Z9PYQhVaBZDDJrNh4CVvoXTw5bKkW
5cBN3krfrCt5jRl93Cg9wNpJCOMhHmZMZYFNaihx6mlajgms5gVLXRJOh2WqY5vdte5q0fxhwLLM
cZNhyEJx5yJVgHecKotemHkI++bKWkyz80gITFxey3pm+bPwdioQPE5abAs7bR9BXN4p6qnEPPEb
hoDvoMZOnwx9hN3gxME2GKYPOt43aB/U1Wa7Ti7rXNMP2FTTbQf98sJjK74i7q/dtBoVsVyqGD91
Vm5Ht4yPWjbNBx0vNQ8oMx8hEXwuOpcEbgP0N+AMzZe4nLZlgTSTHGWRHNoY4HbZZBfAKcMjStse
MCOJO0017UAZ+K2s+q2cK+6PVq8BqkPXrDUQuZWRAOGPoldrrj86ygCHG5Sw9GuiKDzZpK5P03Bc
g4APLzF8UcWLqbHWNK+7WINfUMbGajCtwJdNYtzy2yfHxJq0hgCvrjrgG+lfIcVOZFMLbg4f2x4H
9jp1KgKrwrnbl3V9KEbrQy2ye9gvlyRF7bymBzJrzg8xFPVSb70LJxzvSfY+FFAC164+sV3g7ofI
Lt1BPrZ1vXMndZXg4lp5Vq+2TZXBoQhmjlCBfLIFFWEcdO3ayLPXTOoNtugRigeOXTLKqJLhowXx
iIOu7iwmwdi9kgvXISEwEfCDZ6yoPMo7iBHFJldN4TseVHU/qji08zxsBK+gFDWonHu3yb5CAIxX
NT6LC5zfSEkb7CpIJ5PryOvI4XM5jvBVGHdhVN8NOCQ1l4uay+JaQe98yZbZLO0DpyJlpNWOVWXK
+9is7YuyIlSMB9ZsK2p9n8AMfASrNABDUd+jLjf2odMieY7rDC/u0pPRAu+in2KxaZnW7zq8w2Q+
294hTZz7wG7uxqHT8dE7LoHA2uj40By6Z+aVfm2SQjmsKtEl12BnB7/u0m6n86C2eln311ZoRfdC
KQ+Eon4/N1oHDgOHdGhCcPL6m0nlWwx08EmSykFN1t6TI8zsEkFT7vVkmwhicC0UQy+RjK9TEbE6
1OhdUwN5ZNI9ZEVqb818Dj6M6XhVaXXjA3tMHh0tebQIvgEdPLwQW/LRDs2D2Vs273FPdE1GlENk
jls6hgvhceeZCcmwSS2vTSOsd6PbfC1wdW6Ip26X8tdDhTiMFzilEJXDej1a9ahfR4a4773qMmuj
JzvFF25mM5xP4MTMtBtb8z5Lb2x9QVBEusyllebeuq3YtXGi7hWPDu7HQBeYadT9nAah8THDILJu
hLPkXchgZTrDlTMNGzZ/F0hTu6011EtIXOKu6gH8pY8MIfLTKXN3mernQ1R2ewoyF0McpLuOzaIf
eggS4kEjNzzN/DnwnJU7SniSJU6MrwAGOiZspHbXEPflXZTD/52dpr7K+hi27TiAnkms6AsqNemP
Zn+p4po1YcweDTnsC2gY3jCzsCaeBw2j+wAo67qOnfzroAqUutPHBAD1ZuB6yDwvU5+SV3wcJnEw
mtzYyihA0ByCZ7lWGPMHmDl1te7nyDhasRVuSUaZVm0fik/EjlXwzQws9loDS2Xjwl/EvyuK21Ab
WngITWT7HetaFdOvmEqC12iLV9uir/pLMywCPzaJgfN6iPeBIDlJG5fleQRcbHsrzbWuR51mjQaD
90YPqwEV9ZTJMKbSkfT3RaK5B494yAs1iEep9OoL7UaIBGRY9ukWrI1YEDUG/Wcpy2nYs86am6Hz
voLvvTUiJ/Y7OXb3rVXcjoWm+XWKkXbCG5tS02gb0WyxapYX4Cef3ZaKropB6GhGtzG4PDKms/oz
06vcj/C5X5LZaDYjlecDSnmgrOUQ7ezMhpsBaMDPQYeirBk+gYBsN0Q5a1cYeNOnyusIVxxa97uN
JGfdW5UJ2V9kL6XrTB+cUQOA2bufRGpVpLrkzpMDfAEcta0DMIqShyIsdFJJljwChzqTEKpcE4PG
R8QDS1ZCiRQUbMyE7PHrhYS7bvLkW9WkXyZdc+49rxieRTtgtO9J09BTaz1RSYYpR5Sp78bIFPy5
auSq0pvs2M5zuecIKtkjFOGVYWZ7YhdTX0NSv+FkSvhgDtWG6Tbq73Auu8S32vWzNnt7jHHqYWip
3IHrgWTjzWl8WXTdN8JGvjI7Z9vas7011K/+MU6Mo10ID7RoM62tUYs3QWWzQFDnXlN8BF+NDa7w
tTIxrwtBvxglYn2ZGC0MiK6dLnM5evuxNNTaieqvWYjYF2RXbNxWnFw/MEG2aiN6ATTJ7sYog3Ud
tluZy5TFq9WKTzUYxmMI2G2bsRd80sdGTH7pZi7GLzkJ4EnC+FJklv0FkAIIn3nhDgURPHUjY8PQ
c89NhJaQlVy2x/lw4fSzBhRUXxfCvAk4qBAYRKwUTMDIy9Y5Ow8/Ih08jKi9G/kYHZseaH2aD+EH
+BFdY1yx0fLzYnhqvPlgm+O3MrDtXWtAmZAe0JKuUhtYafYhKAAvzMryiJXUdzy5CyuR0ErioVpn
ZUnwnuw/D92SVImEHfRGICAclMGqWUJAtbTcR7KoVlNQETruGtledOiIoyYZLgrYhkEjrpMoEY+x
xFiVVTYhilFeHpMuIpPT8T5Mc7TNBlz7FDzlTje+wEpl00QaBd6S4NEIG8DxtbkONCnWdlQhZbCa
lYvp7KKxp2Lj1DQYCt69vFHtivKg4ZOEUfmxHNYuTDumlNhaYZUDY1xjZp7T6PPoYThgk78FYKgB
cKkeVVmUG3Tu1cqK8yMOlGmNoC3H3M/2MOs0cCOhU7EuZiUhQ/LeQyq2s0PxNSv6x7KarBvNhv6W
c1YxYRNv1VhIv6ngfEto86KymiutgcdI9pj5hJ0N736W54+K9CoI9wnL3YQXMDEgeYgSuw+cqnRl
JiWkBXCJeV2pLVEbnh+TXfgtJZYTihoUpZg3nfD01aSji7CVGzw6RnZZE6V63Uiv8/u6+M4GuF2l
UbsxkrkkmhggtZLDjSIxmX5Enz82MsFAL/twW8vC20iauGy8XdyfWpJdpSETzDSmJFLBKL+23eCL
3ja017HH7KIxVXfA6LWt19qGTxGFnY9ReTd6lVwXauqvTR0wcwlrZG4bYnOlPl2biXehoXZFdFcK
3xmGgYhpZ7wkCOJbyZkjM7RPpju/hBWMeqPtLznqkkqapNsxmw+UrYbNrGm7LPoOZhpZp93ql0ab
VPs6bW7x3xwLRViJB0XN7wkS3VYVR9zBbMROdMPOLC1jJZLkiFmURTTRL/SUnFInoicQzy/K6b8G
ffilJK147Zbiru+unDJ4hJsNz0oV4WdNMxFfy+wAy5goFeFcEjv50SVqpfG8cpeyQK4gZFXEa1I5
0wrduJSyuktQ1vham+h+18MnAnwY6tdpUI5s0bTbHgOiu0pzNbMsJAGXy2pQr3StirZIA9pDwxv8
eWogaqfwp0UwEjUjTEJmR5khGIis/FNWJihT4tjIUV+atH1VKahqtWXjrM2oKcAGLAkTmqpR5Nnp
Lom1kIABs9Ejv0y76pNJZpuvxsHioFPVj2PvZgcIK8OBnXV68KA87aRXyG01zeGRyqG9xXn+MDUo
qegb3nhun9wWsWZ8t+K2P85RbF9UApO/mU3pRV8G0xb2YPMgi4m+YWO+cI5PrlKCz/wg1G/mOQT0
35bhpVCO8HtKrFfoSOSmnpFPiVLRuIJEsiWmQNt21BXXTUxusCjIWSuEXIeUG1c5bA3oQd1CaZg0
EmuwVEqU83aVgPKOsuDGNjqbbsT0xc17bwWE/MUJM+4YG1vghjTd8dAfkCMhehuHayMne7VsI4f1
2Pvs6TpUWBpO6yQHi65VVsFWqJnJVuPHE5kGhJKDFvQNXtd83NL9QEcCxKlUKqH8qGcH9o4HJyc6
KMvyYbt0MzbM6JBkcqvYZGm8S1AZcaBy7/tEkzuOw1RdhEo+DakHFySQenrFcs1KNHJiuJ5a70iz
lZQzpGBrE7Ql1K7c1waOIKVh1keHDCnKt1m8b1MwOk0DHgv8nn7s0rq7aEvxvZ77KwT9EPs4X5hz
fG0wu28gX+a3ScNjLBeyi5eaGyPLRh/6ubGyy7hbp7WrHUeZ3MYmTEBSA69C23kqXa/dsceukScs
RHqltoWhkzdJzSPrLM4zCJ22fRrzo9zeXMVx9zqX1Z1ddldTBXSsWVJTQrGh0rBwmARRmFoOkLyL
uLyMko1ofT1SzMqWHuxpamKtSiuLjct0MfKl+v3SXdX7jjkSVRr2g+HL4CRfYsdC21vfqq5Uh7id
SBGp6yNT9BOdwmIL+3LDcYs32cAC3w3tCAEo1q8xHJk7dwkR92YWXtnBB6yM+ynRDmRCbubBTv26
NgqPw85cPNdSo3QyjqO7hTr6wNx5b0IS5YqGbkMAHKcvd/TDhiNhRzDYPJPBRlVgbQQxJH/aCoBq
ii9FV3p3SUg0JTtaLFx1tLaVmB9dQ95iuOhoohvmWrT6FguFAz+xIcKPzbK2tjMyPzjkJA+kJr66
Rn3dzuYxde0XwnzApb50Rg57y/3eDDgcdTeeNujkQYjm3rpOCt9IqmQ918N3MFupn2np56jWok0t
l6C7SvNTE4BTNrvUS2YQuuuioB4QGcQ+MWvR109um4gJ2m/7xiaQnq7KTd4P5gVpYXa1UiG+kXHg
YD7UU8O/xEpeDSlB5npVbwoiE5t11DmrsbaPVW4cG51ovkTRAFBp1m+p5ITYlHrIRrPh1KzQU91f
ov7Bsd2ambeiDdsc4qwObl1mtY50KqOxQHiC/yOJj11596BJO2+3udtqBMVr6dj4wogot9mcEyam
D7OPtwmBkbW5KrhHFiF5De6ISb/s6Tl+aVOgud0lwcktVYvV/0gTb/daLr2t9t+X7uBXNhfMc1H3
/379Y/uPP+NOX1piv/xh86M9dte/NtP9awtd769a9PJv/nf/4Z/F83eq8RjbFj/Jf12NpwgYxkX8
SzH+z//oz2K8Y/1hUoelm2/hTTL5BP5ZjHeJ7kXngNGCcq5LXZ2K+5/FeOFBWMessLTkFsenjqbn
r06d/Qc/DY04UkQkZISE/p1iPP4CWvg/teo4rnmOQM+P+A0HH527X1v87mAjy55CY++6U5EhkEH+
1pC5Rcl3qi/jUWzIt4bOh/iOhKMwetT7Cl6CLkp2wmF/LUqOfF4zCM6fgRFsGgfDSoSkiwJBsYQM
TaRAoi441EH3EAwkPRFjXb/ooqJ/xRrYhI+ErRRPZkf3b0E3Z2x2tOabxc7+WEahdwk9y3opdFJ3
feB81ouoyF2l1Ci9p84utVfeafWYijJXr54DgyG5gLY2Xkels2moc+HXTo56ArNoZw9B8TAKGXbE
zGvsMvuODiC7ixIbHHyBbkX++LCp3CRkOWHD1+ZxLdfIUdW10ahsPdZ06Wy4usOx7QaX2wKfc2+o
MSSn2Oh9IrSWPqMpkNi6+Du3Rq1Dl2nTLzKfi2M4xuzQ3VmurUamH5ukLTaWEci15tiWn2FXfmI3
Pd3nbPLCg2z7eFdWeUXaBejgnQoieaBDqX3q2ixec6hTj5HeRqTlkTvIqWyonaeqjYfOd2ylEZTT
zGTIqiQgRyXwWESxu8nOvGGTOddbDaflQ1O78qWnpzmvQMBVn2Qo3Usbo8KDGsVyl1MUVlCFPePB
Sy3y/SZ2WQ9h3JF9nLEWVqtOZDo+8bIzrluULOSCdW1FGaIqsnzjWgNrghuR0+NrTV2wB8bFfoTf
QNrnj7+Ebc1z5bjb2Ku6L/j3pihf1hExpc5lVSj2deRa5b7V5cFTIt009q3edi+7QS7ZU1E4G+yd
LO/JRRzS+0UXeE8Iw6HBNO6Ag91rpPGACYLLYConL8Up+3mnOqziguDql0pBod6BBiDSniPYfPQK
knRXGGZpQYcGbWr0RlwQbjp+Ts1pg73HnEUXYFn4BUajVuHGCRPubj4E1ScCconyhFxJkCb5PyJZ
u4rWwtoFw2teB0NGak4LBjU8dNUQzwT4Jt23JCHDidhF/iw5SsULx7nJdlmSdPVyHhwom9qazj+A
3cCPpw7GX7tzR7LZbIIQ8ptR8Xfm2hHsMfABKRXxWOaWfbHNAuBLDR8j1UxTv+XgbV/+GJG6e6q2
g2aLw5gZvJv1YHJ/kzFccnrSzl2KhkRrydEc5l3TQDrUSZB2fRkq1hy9qT7Ri57p1liq2YdxYsk7
4tC8TSpqksJjETftJrB7IfzaRN+/CkXGZU256/5/9s5kyW1jbdO30tF7KJCYsegNwZnFYs2DNgip
JCXmOZEArr4f2sd/y3IfO87+LBzhqUQWCSC/7x1vEmqSX+EFZuPlt3eJelnJfTGDMHCmubxZt/G4
ygzLFrdhB8RK0WhP6XXvab5nsIIWUF8D523r4vqVWub188Enbva3wxxeS2P7+jR3IPK34ZwyWAeh
7L2r3Dbd0ZnFBRGWZJX6mgQ6ACBKDQjmF/M2bZvix7K4XJGZZ1yvKYCfeiVdIyCUSo1oE0hNnxSA
ej5F1wOVTITQIqh48fSDqUm3HlF2v9tcaWQC1kpA5lDHRRK6A0xLrCURHy79UK5FX8Cqt/oQ7WBF
sOIM13ZtLo1PGW08L3yZXrKG6RUPWTIPgD1d37wPjurjrZ9Z0yPQnr1jMyu39ClQujpK916lQ/+R
XTlTmku5LYqwmB4Dj2HMtzoubKvTSCMlH8CNZzoEO1RlTmrsUrtVHw0a9/vaDSsgTD4ytBXos3zw
vtD/aJvMt0k3rIPrdKsp7bWYyQ9SZs6Bkjc+33lK4pfO93mCqLYeecGSDDnhUt41SktujAHNu9Uy
fazKzmnADa+d4EWARbfjxLivRFM9ICz1iCchyphg3jyBTqoXf2vobv7u+KV9jLsh3WdjIL4Vrr+8
BFJN/paadjgruiO+2zTEPSnXnQ8NJqDNnBVxVKfGc5cZHUpfp19XbQ63XIRBuqMwmMhZihBIda/Y
3EMCfc2gZKiU5vI9pZmKO4Au9lPgah+gNvNnygeW2H6nYrCnuT4mUBKPLaQnIS5nSDkX+E5D5kEn
WV6Uxot/g/HwtvO68juGZcLal6Ajs3Oa2/lYDVNwW2jjQZSYpTdoc0iQzYOxFzdFztP8fnHs5DCa
4Y46r4kgSMJ1+jYnhFjh6c8NFd9VY8fThIRcFtdGPYiKZFypqfgdwn6Ru1Gl9k2TV6b1HJNI+QL4
1z0W2rlLgPAfqB2SKy178RCjF3qEniOpXk1DcGmRje1Tv2g2pkzMN2npiQzd4GmR1D/SDGntaqKj
r2H8VR1yf8CZ7UdsGdz4eg/Zw8jbWHc9+Qorr2wSd1OYiXmj64Ve+LgdzPs+oWpwsmBWC0SU1+qo
DipkRN2Lw9KszHUSJ/pz3ExlgThAudnWLJUibbQtChUZwgHOt9s6CiZzeLKqPHhPCdHrOQpZmVXm
qFUJ+HAYPZurWtvZ54nj/UQxvbodLPOz7oL23PQodFZCT40X+RV9Fj0J+usRX+zjTLT1aZ4ycQ+X
PPwYnan7PIeybr9Mg1mM96nXxfI0dOAKsiDbpmm7N4s8yfskoeuB1jQ26EBMN+Mg7KjoGWl8j+Zt
UkgvXUfoZW9hlaFer/xeDHq6aZc0o0Jjtu6zdBjfg9SL1xJl/l3YhO5lUhoeNa+SEkQF5PnWp6rq
bMLLVmsCQo17J6/dte8oaGbit1ej403HhsTyz6kanIgKxedYNeYxN7sXcp7HTZJxnQLlvAtLHjKd
9TcG0vw3raVdcs+x2oi4F5iEkuQEgi0vdlBT/kgCIf5ZeGCfKpDEFIqnZt1Mzo1OBoffMBCRlaAQ
ZGe11MDhZ9yylliUWSc3lIfWACniNc4c/yoULVedVTtRpYec5bAo1gKommchIckJTQecFGGM9cVp
vVXlcYRvcRCTmwd7Yt8H0vHughCip+7A/VZdNdb8PskQ5Qsp6v5AuXWXu2hE5LNntuJUdUa6FvbU
0NEIyE1dSvmYQliwoTN+bIm2TdeTdU1/bczJWKnBw2gz90lyB31qb3PbnJ/MrhtPc2+br3AuPKA8
WZ95Ao1UqvUUMQxleG8P5og6UiX8o+U0J7tc2gegLRo856rXG1VXKSHCAPVH5WTqHgWsue5i70C5
K23nuZyfzb6IsRuX6iVRyRvqjDjCcxUwUGCcfB4bsG+/n0DM2t4+ErWEHtWUpOSGSbD1lMf3MHSZ
9lakJodLFPjK67akqbvcCeWQR83ktlsnhbk4FUkIWuCXxa7RNHs3Ib/42EzdY5zVPrrcNs42HId6
D6sLalSgOGOlj6a+Kh+QL1SUWGaJs15m2Z/gGh2bLOVZnabOQRVgWZO95Wems19ShB75PG++0Yjr
/QhoStwQeuIue+jl4qPx/XYfdmG8Ka6jVYPljjx0hC6IUcs6KsrM26RG22yyakyjQAXqrK/oQYyh
IppH+naINgciIMT/dumDxn7mfMvPQ0UVwRiVIT2C2ZDacMVu/aDKSXoPBRTDAp0bdqtxyBgLqJz5
mgvLlNuQonJuIJNZMPdEfpEcspKQp5sq7/vNrHL0L1kfxPc9Y8DZolmIJy/6bMJQqb6l1jpjxnLC
d6lE/bDEOmtWpUy2ba7mG6yN7m1bkfBL8HBrrBUZ9kfQ8uE0iXbeBVVKMr079E+JLo+AJqcmWKY1
mpv2UvZ1/4FhmW7Moe2OAtHurpPBC4Oa3vp9R/dp59xnqACLlTvmeb4FdZDFsU8WLbZ0adDnDXTZ
ZFFdVHAipYViRtnwhxMGB6QnoQXt2VRlsbJpkQkqO15uctUZ5cc8Tv0d5RLLBYCoSzeySV31NRia
JxDKiiaTLlVObO2wS9jGgTLfXZvY/kMtiteGhpDkBGnoE9JemV8ovmnOE6UAqxSOWx1yTdozwMuc
w6NmCeSc5bjmK9mmD2GnV11exXd107dbTNir7tpW1OjXJXFqZMhdIP07aTXtHaffATFBafxT1BMq
uT8txqFpEzaH5u2ahuD8xaQlQ61mSzLX+l3nHLTNJuqmifW0zH7/LexEuvsJObj7feX+X+iU7jAy
Df3/+d/urwpwnGC4o8m1s30y9sic+/MmTlPljAIVF3hF8fjNkDC6A/O4X3JjoNHBqtVHUuDWvZVj
oIDxOs+OKaZAiV6e6SYqePJxY2+wfDrdpexGcVtC6lAjjFr0ZUwGugwoS+FZsVQxY1vp9d9Madoh
C70zLI+WZxDz1JLPv0+VYsyEcf9Su6MeHnsRuv12GYRARkBzje18RvkFyRsHEwubjF2bWV+yi+Q8
MZ5K327edTH3366Y4o9gGatHfFZM9EPL0yMi+qB5N9EQTTeS3ci4PjtNFixhxBRr9KrfXu3w/S6Q
dbef+R+7i1M3uCG7RHjTpiep4f23Xbj0WvEPbqMr2vEzGkKsh0vCLopqQtYAZ4BkfvY0Qk1ZMYRM
vXfn677sphm7gRIF69rff9vXP+gvL0RaCWMAYk1yYv/8QpSNonogq3tfJAVfcROUdFdWLd8P9x6B
8hRHsS7VE0vIwin7/p+++tXLQv4taTnX0M/rtf+TdbNB8YvBbqphCxrriSaXYJ226cz8WHT7ejJ4
VW/wWQIMXALN7zjhvw+T/NXegs2BasCr10H4SE1//d1RPRoxHW81zRENfzryB+Wc/by1nqqsZ20m
14pffnRmZITkgmB0h6hh8aukX+wlua9Pv30a/3Uf/AO8Ceph8pD59/DmOe2ZXfoUH/Wf5ca//dwf
cuPgE+r3q24Z5PNfmuI/5MbiEzeTy+7Js+4PaJO//QPKND9hq6INjAc7lwHA4H8CZaJh/vWeYoMC
hcHiatshMVC/PEBRvLZuTprMocwolPEljU6G1QNJLWUTrN0hMTGng6ytLDGwrnLq0nky1laFCb+e
nylGbdtVLXsLYXBOAscqFDNFLXlsTXdd6uRrn1yVdzqhusViZUnVcopTf1ZA/421sUnyPIe+NPe8
SzicOcGsfjsCKH73swAYoSWAc9slNj1SGXkSD+01rbjLYsIVtJ7uFv/aQGUn884fnfhYu1dAx6um
6oa3iR+Z9MTmCymQyzYww3xdKcM+zGrO4LMSB8kA2EmDJPRRxFgJjgEksoACxzL6bZS29LY69CHv
zTGW6aZUHGwwaVQcvidmONM4EqIqSE71YOeBvdJQ9vqutXz8dL6kyeR2oYEj2NYkEckHEnq9rVnk
ZesQ0VCakEU90ry1kXCkHoRz/T8l5Tn+29TlVCqhzsQVYeQIGTzK6Tg3RO/LtdDBYgeRYNIitG5V
ejGYNwUd8mvJVHmhmbve1OZSIIL157ZZIYkL3hb2UwPSR08bXbX+TnkLiSx6WtXm2H24WTve+rDi
fZSb0t4Xni2QGVj1WtM+9NYRVBOExa7sSvMs+qDYBeG26cYgw07qQadBerZO29wRv29xwTS+uRoU
DTEG9d33IzVGz3B1+RuTLrVaRZVENnbxaz21+92opuwh6AfCy8OppV/DCLcJiwUlBaH9nrmowzRR
PevU76pDGlbD0YmJxhKieEiKLL8fp6GqVr5B1mGl250htAe/WVHyPj/Re0dAixGG/Ve3FvFDSQLV
ekIIdMjx521MPZQnn9aITd9gN6EtpIDwB0VpDZHsgOrCD0/myCw7kj3vgPvaL3KEXYTjnE2wsQD+
iwIr44i3np+a2b/vQZrmnW7b5cW2iqfMaKx32hJB/i0n/0gtT7x4ATeVA5q+hbFkoACRQ4c7lYfO
1t9jLLVfFgSSm7ChDGA1JnL4gopxky0pQcWJdlZ5o0+jk7gXYL1ia1NfiQZExpxJ0skPIM7eOa59
CmMsFdwKqsLZqfVwCLO8OFTOHCJiqGn0UjX7qXbrfW6X9kknlEUVYIn7UjYuARGJuFVjk70xeGfv
fKPFbpqUfVJAEXvg5uY2x8v80ciBwo+4k/4x7ezlrnWHEd1Gi8wybcS4ipvAhzQdGJANloetAXR1
JpbbvgeZ98h85ZbYF1NHN3oTpOmxQltzYVfpb8bOTl+nHth+ZZOPcG7yMT0PSd4+0SaqH1kBm6Od
0/tjTGn4ziKVvXSjN5xI/McjOSnYDHPxF2sryqSkCCGMD7ih9Q4vpVybWRhsu3Z0f7hj1+7I/J1f
p8witC6kcChvysPgxmemjGpN4Ii50r+p9Ct5sMLmNBPAj3LThnt31DdVaUaPnLQ2k7iXFW1FNdLF
ftx1aeVvrYSGmWXy2q9N7KqT2ep0Wzgz/qPK0fdZjbImIVZlX3fKvo9nPb+pOl0+3FiM93wg8WWq
G/WK0FhEo6PLNffJsIawyfa6cLJd42Qeoi5V588kehQ7vnbuFuMaZeHnzTfbQFi9BCUCqSk2IaS8
Cbqj7IY7X4yVhQCTrsvMwn8VoBb6sVgJSnHTixWXMloNxpCnZsrHcxKXdw2Y6a1VW/KNrIRit1AW
u53s2RhX5pyaZy/NzXM45OGtgUHgnspaxUFBYuBNzUqzA0u9FK1qipXgRj0qJdmA0bFS16IHePlc
yGNTo5qQgUdlj7Krs2pRo/k2jxpEnSfDc7Oj1Tri0ZuBCyNzMCiaab35I8k0rSo0R7J7qj7L9v3c
t18xROAdyGgvm/JwE7e19TmDxTgUvVvsWjJzngQs0oOkTOPWQnJIzmK7QNTNefvcVypE0eov5xHu
+0tTK5wozPAPRVojWuTu8W8qredvM8LCOcpl69Jt5eqjIctxBwJEps3Q2UeLtottkLbti3bd/m5y
kTjMDoSAjUfsnpMNiiFUNUth5f+Y05zGUG/oQddD+Q2BVbZx0gW54NCQnRMoYLUetEqYA3pG3mcU
Gj1iBEpG9Ar0Y/xCB6EootHSdhF5Cx68ayTiC1lEw6b2m/qARz8FFfGy/AfNSu0Wl3/7Gkj2ko1T
y/KrLWWwq9opPisRB6cxqIxVMS3dIQkDlLe5VUBicb4hGByK24EB+ZIFZX/OBWWQihQugh6N4RwP
BpJ7J0eSW/iIZcZKveKV91ZWg3wVh4KBFai3tbpvZB/cLOzI301aydQqVCnHdchnTCnnYDwlieu9
tynheVOOhhxanxzd60ObYLlliYmMMYP6gl3DviUOg4BfIuPXeVDMgj5XN9j5tOFerwkNjGGFRhuV
gsi3qfaDL7m5kBuS2l/gBOqzISv3MUBvuxLmZN/oIXR4DM4Wpkr8STKuztcv8NhSu7FbBhWNc5Wu
w6y1zgoE6iAteIAuqQiMl5b97AcDbWO+gVK1rd2d4WXoJPF6bgJE5mu0PuQB13ZzQLLd3/uudD6G
pKMLTwy0Tik9ho+Qbkif297amklHUnEMYIQcpnHu8rilTssap5Dy3MrfacLBIm3aN0Hcab52ahsx
a6ECvUKZ4WAFGwEI9D2hkXGgoRu1azy0/h59fRP1RT9HVTz3d81SNGQlNu0+S6BlJyJvIpyTRqQ1
zfO7WHT+K7OA9TTZYTZTG2X7P2jHUO9lHbjbOG/e3LbwN0YGlGdRmcjvZw7MHZrwCItHHgUTQ5Yc
ddMZBw93F3wqqlBQUKNdPtKmA5/t01gfLTWtQV31iagpyaXpoNjIcvcuZjbdCtLJTsrLnQzzTOdn
a5vI3AwvgQOXLlULwt+94LAuL6MmFSaKUcTvOO+q7ejQh4aYc2bRF/7egjm5+MKfOBX89J0BzUPQ
mqHZbed4r5osxiiTh7TXiU7kB7eQIuLKLu40AfMwLs6UuSsfemoDvTiTz5nrB6/rKG9abH3wzLm6
ILLCg1HYXsfFEfooN5cEgWVu7XKTxwr+PoZpTKr4bEDV9eNoFvLZzOvi2bGYAekqWsCf47a9NPkQ
npbcY1qRbnww/QarnMS8ip2r5gRDERsfUjUiRpuknR2zARcZjgGRKkbMsN4jbZH9d7vM/B4kMh9m
ERAY0AY38ejmaziLjt4iDCoeONQZDeh8G7boTMM8hQuR7XRMKr1sSNuXbwsi3szxnqRHn5Ky0tsq
RVNZ2M6xzH3xOfUdCxkXuSD0NtKc5JfeGxyndZhJymVZTew1KgCgYnv5Am2FMsu4Dxr0imEyevh4
RYJSFwF6PVR6ZxJkEOVuAW7aWKe0ECWEh3zma7G3asYjhRBHrW1I4RUlbZfRSe0zjuh30eO7mEYK
mmSeF/h0A6SOZcEHU2qkzuWM28a2m1XtO9URY46NxSDYJsDbR+jdS0JywYvdVQXW66mmUdOruq3w
sbssxgTdnit7vdSwHzXp+D76sBUMBKwWNBS6SnxXtHruwtj1L5OXABt7VX6uuPy+GMTLWFdDXzn0
3r4x4vmIPtekOA9Fwii1E8Fvccz1SXpIiU/ezv2wRE0fu9EMQbFq6kHeVkbByZ5n88U1+eUIrqIW
dyjZE5puQOuIkeynrfX/A639BWzB6IqvDK0LCU9/jUBKYtRRqQrSQwa8zAg3+aivl4CntIti45GO
2PajYZaqOLLNfP33L/4XWI8Xx4hPXHyAcEf82jmEWbXz5qVJD2Kqu48lI5usSYsE23iYP/z9S/0F
vXLZZwL+um6/AUjWn2EdIJzMm/CQH0RjtdWGe4QizWqW9fe/f52/5EeAGBEd6VwTQUyyeX5FcChM
njHb+fKgGmSxCUloB0/hNi+qdLhDOEMF6xgmGH9mp/zS+JC/PFVkciED+LpcYx2oNn//lv76FfuY
iZ1r4N01BunXtCVlDoTBsGUc2qlazmbZzTs7w0mxcuiCFXjbk+5jUiPfM92uvwcd/xc/+if8iCsb
Odm/x4/uvlc0bzOz/SKRI1Pm+oN/SOScT+T4Uc9G0AyJQ/zd/5PImZ/caywq6BBZf1cg6X9wJMf6
xL/yyGBGAELahPuTRC785JPj5nEpCBuMFU3bHxrBfz0skBf+W7iSm/UXXCmg8OGqsjDJJSK69FeJ
XFHaPQiSOe9dv8rnNdxOKjCRaPvWilmuN9j2oHnLMu3KrR68NkQZQRu6E9RULC+ExmYRyD32h7Yf
CnedcHcZq56iAyT3NLQO8UV73nwqZ2GuIecmscI4zZEEp8LCLGZ2DHy1DZ28oP0bn0TiYWUlsbA2
UHALUIFVvxBD2R3nrE1uqWQxN76xLM+xdXUQO4WfbDokqtkmqcv2UeYdrjizDdluxWT6JDzbXhXl
osY/VZPlwRzeADCVilY9LKToAJb0uyGE/NCLkZ4nfubNnetMrcE4nBse/TE7kt+bagXcC9mNscva
1IZ278JAFqeRaeuS1slwHnVv7ESccQKZMZ4U4pYn0spi+CoUVGMESCKjadIKex3uViwmIQ7ZBs/3
WLj2c9DxMQsDL99KsZFet2yGF1SzewsX1sYK+eRpshRHxr3ybjBsbzt4S3kPhlSTJBIQ2RkHHO4j
FYNH17eaKAuWOMp1woYbWmwkXVCeK19IczP7Hg2hwFeoiytYKR48w42qnbfelcMjWeNVQFV4jJvJ
QkkEzaeCfIfDyX6ZityiCtMOdmUjM/zyjPhnp87T9WybGONqnk+uO/YPvkcR8sbzYvdoG9r80Rte
tXFK8eCPd2VYVOteOyz10rxz1BWE6mvLvhUQJO8CpO+5K+3pMvaZG4WltzFojozcMjdWfsJRSkZS
cUQVH9+ETVbdu+bgnHPHek21463zmkNu9tTMcC7jx1m5LTZRl0Q8aunNWsCj51n2AByKloITfx1T
GXqQHu6QzA7oVNc6QnhQr+OlLkEOxzreZ0wLW+WV+Y9Q6w8Rh8a2dkirXRHRJR64yOVVTN8e+kXg
uC9IE4AK0+ucGrC1V7n3NVdbBFp8InUoWZVB6wEn9m9LCWhI+puxTcCcVtjdeZd94kZSSWSlJLUc
izEx3ggUk4eGAfDBhZQ9z44bYlXtEVkbybzpxDRGhA4nt/bYct1w2Wo0dGgTmjmB36mSdJ2ZDs6+
BlfiJhDu9DDrwV2NMmWn3HlOiUL2OYjJnWHfFJrJyxWL46l1phOZBA8aDYPXRLOBi+TRsnJXP7o9
+V7Oym3zRLwIh2sBhU+WnrzO9O85reLkdXKWElsOGgTmt7DmtMI/OfP6Y3qLbdV6DekINam5Fh3+
/9hOuo0jasN9o8ygyg66tuBJinphdZ4yc3GqXVejTngcqXfQj0OeYq9cSWlkNqZlc8ze8xzNSrVe
xrzyF1w3vRURbx4u67G3Jp5sKpXyvRSpvHq4BOMxC2vJ5anr2dxM8yJkshLpxK8f0JIg1wWJMsGm
Le0hl/t5CJx3NA56+PDzEFj3nc8oVBi+1VAfUxImXIClOKdZaaXx9O9lKNOUKwS3A3k4ufLmyGzh
ykgK66yYG0tMv08J/z2p/+mkFjSK/N1Jfa4r8if/pGOHnLv+zL8OaSieT5y0HqSdb5oQvpzf/2J5
OBI/kTF1laqbwmQ7+umQJp/KNPlPkHzo2Zm9/4f8cZxPiOvJHidr3XVJyBT/ySENU/7nQ9p0PTKw
rkHHsPYWKffX2fhnShOjjxXHc3LxmyYUUWGUaPt0YrmR23r5vPeRB1c4d2SSpavUbs7SKoyowJvw
rY+JM4DnKDkRAjNpp0OytJh2AMi8j6WzCPOoUvoznbKZb2psesVrujjtTd0v5rfMllPIk4iqP9RZ
wp/XmK1He0crcf3sD4NvHfo2HMcjztpOnzt2qU0y5KzMM8Yywky8/Nww0EfoqQYecMaNqeYGLXIT
SPws1WKtMZt8HpXVbSwsYAdnnABuZ8I9vyMXwE2C/sTZhgGj9QaOCI+S4yXpGR2lPgBH+XuDjPDD
WJeIUQBzJxrXjZ2VKWtdW+GrriaKDgwk7VEJ3cy7wmr+Orl9E+EYxgY/TzdJKADtr35vxPI6F/GA
eKXIgGN9u3NBfCqGeuCIrme9jDG3rPjm+ZTNRYm71Erdo5Mt/V3f6Mw7aUKzPvhE5lPeh1ncPdFd
sByGzumR3PmdnPLNVRHYODxSm10XNEmxsSZLn+vMKVKnuJrfSPGvtqQVlKOItJMkg72nlwDN9ITO
pxmVf4ImqrAOR6IXAmmlTnKVYXkjLXEij1mUJDeMoHMIDTza4gT1NSj5AsP3m3WDk+N9tC3x0Pfz
dIfP1pi+hZXfZD9CLNc/yDMEm7y1KuKPxaOPgXnrDamPVLnxY/+tQWR4RafD8Uazux89vP98UF0e
k9NYqOyQYkK0KcbL7wkf6zZmSnIHBdT6cp2kV2aaZlyWuDDXM9R3ZMAQHYMsrzcSTep2SalHz+vk
glp7ehg85aRYiwtrnYYgd1HRDvIYBIPvoJHh046sLIj38DnYtwpSNA/EpHZbwLD+S201xYc1tMJm
Fe89TJPtlQYK4gCvMJmOBJ5w0h17G7++YyMmykp86nunUp+TzMFjsNSOizIo44CuOd0I3XbME2Lg
cktqkrEbbYfUHV7uDAnX7MQipvsKl8DVdBtkF0fE/qpsA2Y9CnHz0zXwAs8aROI6yL3qMGrTvU2H
OMPuOxTOjRdky7ECDEMwZAKPquQL75EwH5MEB1XIWy/pgceU492g6+hJ6M7jz0mXhKS4L6jyMtvZ
5C1znxJ+85z1y61b+e799cq+QEeaa9+0SehpxXlB5btK0maIAps27SDFYson0Jg/ajopLrWbyzdU
UMupax3i21Eq73vO/tWcenKXZWO+i9OeAPu26b9ZmrB6vA3ho3QM2E87sG6C3H9ZLPNS2Rn5RyQb
3KD1dcEEWoMe916/um3N6Jnlkybnwrbeqe6GkVHzUrNFF6b9QH6qQojd2z8MP8CHPvBpbPMlGw4K
RR37S0hAFATc2lAzI3E+es5jY+spIUJhrD+cYJZPuOTpMq/zzv2K7TvdVeQa8Wc0xgH2zIrAlgz8
GGNx0CaJEPlENlGQZahUx2za2pUM9pNLTL9uKoy/ysMfOrhScKGrIT2JMFFPoMFY8Ph8nhATonXM
SEuw5ptQJ0bk5nG4N/ykCYCxWv8YINAMkccXwbfJq5K7sAjS/RjX1Tc/NcN1YSJVXjUlfTybuXZM
eB1xiL3sYSi74EBM2MQgObuPwsAuA147WwD9dhzpAdOhmYk1DiIktEgN09usQL0JFWJ/rgtJcm+i
SB7TVL+uJ9Nz391Ah2tbNMtDPRHb4Pidfs0T8oBdO6uvij8q1EZ/+jAmjEKjZQ8/JI5mIL522dRF
0u8mx7LfLJJ/LotIw8s4BcvdTC35VhSEj1k4WE+k75uPoLIEIwL25u22rnu5ocrc/BKQs7t2KFJ8
yByjRuEI3BglmTJWDtDlD2yt5r4aK//dJk3VYC/ssPnwyImSYR69Ff4sva5qnvyBxovvB6N3ttqF
pco1bPBYYT3LFu4v0G5yrMOuuWsFztahNUc+2TCZEb13wyPtCG2GZSNO1j0t3S0WSYz+8YQYVwiQ
0KWbZxU5VvudpZdJniV4ZbtWfSY/J4sMu+1ulqrW94VvbKB4wjO+EjddkTOUxAfbM/Iz8uF2jcE3
+1z0o/WUEZF99puAHCotelgsLwkfnHDC7x3Aq9VTnMKbxI6OxiQ1L93Y5K8lDMurDKruDt9z/NLk
cXpSU4uMHF3Bs+iceUPRT7ab8UFu4nlooQQr3FIOvy30CYD1cKiKZWRC9tWzQ1fDvEqdvlob0DeR
5zr1pkW1fteiVbA3fhDXx4rG4wErtZ5PbjaXeZSiF9sEtWPzOQ76zZkwMLtj4u1IFAJjJyRoOYpU
eB8Wf74R1XGV3skh0dhCzfB1Xtx+bzoLB31QmapY9bJPt1CQ3o2PJucp9sdOrgyMKDmGoiDFRIRY
HGsFmv+G4ozot4nvv8PxPw3HNrKUvxuOb7+PX779eTb+/Uf+mI2vWav02NPMEuCN+zlwEXz0Z8TK
NK9eS57P10Dpa2HCH0oolznZvYJZ4A8kndOP8wtC9XeIFcqrX4ZhDziClwERBf8Cj/8FCEaPP42k
hdtnP+79l1k7Lk9JQcyZuxTmGodd22LCro/A1a1Y1aIlEGchp0cTv71TVt/euLGprDc3WfLb2i+6
5NSSOUSiXdOSPqe4uV7s0Rnfhrzs1oOkai9pZmuKyF4d5aqhHHcNc1CNO6Vn8aDsvn6vxni8LCi9
pygwquu5v3QsoS2M3zYliwadbYZvpMtHcKRmHnZeyFtcNUk25ZGUNU9oY7anO2cGm9kmE6qkPQD1
otZU0ZpfMwUPuCKqIf/WQshdUumOJcKMcrrEMc/XFVAHv3vZlGh3aFfO/UM9dw4jlVAMmnha+K92
Tx7REZvrjATIbeeDNCoynMpynpBU8QZrbDCLQW5VW5b2vUVsxn3oZPJhyfLx0mKfxSRVDGuCXLmp
474esWd1/v4K57QYCetF4hcYkJMFKudJ43TT0Jzt3HoemmbwlwadknlNXI2Fm6pdGVsEdOwgKq6l
vl1qktI6ZWVXmVF+jXK1f4915dFvHJxe1IpDUrZEUGWAolWVb9KgMIrplUYGp7cf2PopCWaHYn13
03icbvMWu0tMdHjahXAzhNVsG2Q9cqVsFGoSkXySxcxHs7HlNBa9BqIbbKZ9RgPwsN40xmQtkXfR
wWz2WsQnqyOlgqrlfrxeOD79OtCMCGamTEPbkQBcjMdhQGD8f9k7s626jXVt38q6AWWol+p0dky6
acCEgE80sAnqe6lU0tXvp+Qk22Av+1/7P13JSOLYgKakqq++5m1wMJ7LbHAQnex7OS3lJp/sqbce
YwoZe3lSKQYZ3cswtbA1Nl6+LEV0+9+At5LjfxXwAsrtnwW8u6R++fNf533xXL28AX5+/ca/+/bW
b4Q326IlTJDRqrL/tAQC6zc0loFO0LGjq090/Vtl1qaLgDY1Rg7A6k3Gcv/EQJcfB75ftxY0XvQ/
iH/YYr+Nfxq/jWg7ARkoNzj+99OgFs2DrkTOhhyT1C2bk/ojEiAD9IVQ4Ihte49TKeV1YVBoZ2Pz
iMuVcW5OYGjqkZlpuST5rund8lbIsrrB4ueBeIgMW1OgH1q7wKUXDb/srKDYusyFD9nMDDWEvdkU
EuUjZd1kauqehVNes+Sv6e+eAYCJdkPnAVybSg+SyxhuZJe+juaYnkqe47YNmopmZE2mYiBRoRCM
2LDnL2th3vhW78Blnp5rBdjRy7v97BLIIEO+9sAHdyWEMm1QcQocdTalWH43cfUqcjAflryLlJfQ
GkdT086vqSRu3Gy+NJGEAn9qbFSSPjNTqHc1OAZvyGmpWl/qwH9s5x5ybYSxOQpgmGi4R0RR/c2E
xuW+7qMFOVKgeYPzmMviOTAXCw+b6c6Ef6OfwEBPfOfmxWvWVMa2p6g8OAV4LKckFIxxkDBMl/ex
M92FlfK3oe3H510hvjAPEGdW4mJBSZNgtOvzBbV/oOg9D8Y0kaxJL+xktMFMqHs/me+mxn1MnPwi
VsVz12bP9eKdgsTRIHa337vc0OSmryiy3bgF72p2BsTXGtTL3PxicaGxKdS8kOsFE4y8EriUBFBH
5HUAt2wTM6tcS1EZEjR6Q3c2NvSzTMrn0ULtyZwXpAvpj271tRqXLwANcjP15s1gT2djgkp4GGtJ
G/OyCWB54x766hR8mWel13muLpkhecewFrCNU+4QCODDEg0Rsl1+QVmPYC6iwegyQJphdOQuVx0Q
MkyoHjq3jejhqvvS9HZqria8kbphh232cyUnsUdn80tYL5fSjuF0Jx3KlW3wmCrzc9g6H8SUWlsf
etCMqtLijd2RE/5+AQMGUXtgoTrHuOQdGWjhbvNB0qcG7+zXc4KmOO8TZWcHeXRWglqGYdPaJUjC
3nyoYuuLcKAJauVRBHWLCyuQ92033ruqeC1NkGZUlHSQSnXvRIAl8hRkWGEzR1t8I9laFrrF63O3
Kv8khPtYt1V2oJV4ajw3OAz6+7hPzBFAC0+O/wiidj4iWrQgR6dOjW00n7KIaVsAaXrXGZG8dXyW
XaHiaDu3qGDOYpDHFkVLkF6ePO9LPzxX0jA+5MlcoNfUlB8qo5lBLXFYlQk6cbZROF8Gq/80y86/
ssK8Yfqgai0O0eUJmjMwyZ0dAO7pOQpqKq+4sQv/LMMb8AEa00OpDGYFi4soLOQrVKqS6ORW+Sd0
9uQ2V8VeJTS/FyfdNcMMC8dVibXrcNVFDQpLyouwRrHCD9pTYSQ3FWj1PZXIQ21A9EWFxtvL0XtW
1YxcaGUjcoeK9R488yYMUCRqFuEfyrREJXWuoxtroGMXY8xLI8X+Uluo5/ZYm0G+Nbe+sq0DtHXe
28wWwFglIj9jKqlsN/zgmsF4puBvb5BmeAwM/zSCijqPZPcKPfvS9fNfGAi/x/OHutksQnIVTQ4I
3ptGAmZwR9KG+uhK5OQckJSacXRKvfYaU1D/FyARTp43jBx9NcGB5sD8cUFRvBMlZyQ0Vv4cVEe0
LutdZSF9CYeQng0B/ZvD9P8BjsKVdJc64GIYNNBO55N806qegkA5GUYbR3vIn0VENNThOKNvsUXA
s6/P+ZV5+Pk1qS3e351DdymgxWQJ/d+314ydCopoD7pwRsVq7/XyHkWyglodNU8DfJK+36KgqdUT
3X5+aeddNcJpvNYhwNAYy1vfkapoY06w/EJtk9mhPVaX4c0c+YkOF5doLuVHU6gvU4++YD7RKM+A
ozEZrzQYEVwsXaa4Wi5HaG8QLL2jEKWxzUa64eGE1CHhO/Rp3KM3ioxbdg1b+FB68k6V8YPpJSXs
YnReyINBTOIO5QHMe4oZSGzdkPDw8zv9wRICgmLa1G8W9BNd+337Yu0iFWVtu9UxsfuDW5s3kHBv
yqVrf/FE9bDlu7fpMu0gtQLThKrm2wuJyQoVf8haFYV7zmD1ZrZSd28CVdhUvsh2fQgHNrbKW7i0
N8FglreJ5rO5S/zaSuKyTlWynASC7vhlbNCvhO54bwj/5HTyLAkJ916Twu2LaWa0ylaPsWfPZ2Vs
N3uVznRazK6/q3L1oDqOfVB07sWQhiUV5ECNVKWvUQpWtsoL3qIK6zPU7V6jetF6DYdlYO6IJ/gx
mb1jklToAyOqgGSMuszBm27tcbmB8eHA9uZni9D41Hn5vA3Q2fnFg/xBhAHHFMJBAjNke+G7F7YE
Ro3kmYOr1gQbgnRCEdkoAVEJmZzjzxeHHkB9y/jTu8BD8I+3FQQCmufbd9bZM4IK4DiPXi7v3D69
KOtfBcyVnvjuGoFv0UzS/wZT8+4aaYK2RWGa1bEWsjn0Kdp91KuAzuwvKVr3ZwPYp9x2j8KwT1Mk
0M6vigtDRX8AOP+Mxmi1wcoDedIic44y4xBPBNGpmctr4B+vyJvQCItSXMkdf9lkHnIeo7n0V0Xq
72XY/B4Ct9j4fYh20ZzO28Ijb7EsZ9gCNmkOdmejJSpa+4yCe0AlKX31KpZgm+bXUuUXuRfP29DP
SFAtBtqe1WwrJvNbaQ53dWWDPHWWX/jYuT/YsbwLgZwFcdiFdfv2pVR2M6h6LqujVVAoSLBz23Sg
jLaNnHtOeAIp6daumMNT6THgj/qOCYRVfkB55yGMcngbDHgOU7RMm8HHxwWaxSO0b2cXgpDVrfcT
DhE+qn4ecup2hvATkaipp3oXZPMDk6QvS29uoK59VA7ZoWi54c5QZ3liPswkYqjhJc0ZANEz0Ux3
seePm6xjfboNga/3JUqhBp2RMirEme0tDwI60/XPF+4PNglnhv4LNBXV27tnNMUtLY0Jn88prHak
OGoTTHwcF7xP1MS/eCOW9W6Qq08LTP7oL9AjoxX2fk+2rjMDCsEWuLORx7IQ8dmFUXYRcVIJi/ez
1CzJBdISOmGEqSwjA4yLazQ3lg0qnf6mrgT6uegD7QXon02KgxcgyBDxO+vKkOGHQqAKhvoB2sBV
7eycpv9SZsudKoBgBfowZpnFTv4MpYMsdUIifgGNPla7TNX2lnQVSe0sxBjBO63l5eIqZ5d6fKHo
mPcZA9/RTPLQROOA2OCQnCskgdYiKKqQq0byglbyON2nA4VkCA5su7SUet4y3XcDU5nZZRbiyHvE
t25aI71gGNMCsBp3qYaf6V8YJb8TSb0gm1EeLBedJb2NeuXRdZnu/VgXEF5usJ+QPSxasiUzyq4V
6tO7oOGrO1AkbYbINoJZ7RW8oC8dlJxp5AEjZXUNnbvEUIhU3C3cR0andxC9cCOpvaOsygtDZhcL
TUTEBdnAw1BcUBTTruJkQTWIhcnu8KfhurC8T0k/VRe55Z0QsdqBq5+3ujCCkIEWV9vVl5AqTsXg
PtodqsW/WLk/2N7kOtBCaa6yosx352QxM2OjGYuRXjB/qXp515uce5IyC1HqbKfzr7XUrgdhIcpK
prfu+SoZDvOEhmab8W3AW3b5gOW8yMUuhNAVgMJHL59GbrUXapyPhdUjnpFCiMT2Kd23VRF/aY1C
XDedSBDP5FwclkRcVcTy7RIwPDaIMdkwP0iHdMvsnGbrm+m4VTFC+EVIZh1TGHIeJk7NC2E0eh5k
jNQkEbSzh7supCQVY3Etx/HO9bROXAE1Pu1ywOnTclkm0z3iIdDXLGPZePX8xe9hinTNcBdQHRzz
1D9JDhGKzPHeQXhPZ/ND8Pf5+t+Rwq86bIhGENf+PTL29Of0rydEaN50175+0/9215gD2CGynP80
0f4C3ATgW0GUu3T2v8JqSPb/7q8xSLAQk2QSitQjTtwE679mDK752/+Hi9N3O2tFgAOq90yPEu19
tWRJv5WmGdfnMoTYSzs69j443dScVo/Qbx7ND+ql7w4groVrCSkaTUX43e92saTNvLShVZ0HzmSd
FjlbJ/CV4mHmCVxBURX7n19P/7w3WZRHa5I5TKDBTMhyvssKO21F1IQm1ystrZBlNkjuYQdlYcaG
eR0RExaUo0LrfvJT+/7nF//OcNQDtQNmFSS0j2TSewWK1jB7VfdwhBcC8gtemj271JLh1Wwt2HVE
i3iIbPNXt/yDR4y6WEgMZ2D0PXx+wCe8m8IA8m5pqZu8SIYX4jxyhCLt1E1szv/xBX3EB0wu5/pa
aOX9hCozDQSW+04cE7QgLgPNJZ61RkkZOsYnh6Pt6eeP1fruuQYeALXQhnzPw/0uNZ57iwlXpORx
rDkFgSxEvY1oN5NvsIwusiTzmFqnsKjc82DOrTtYtdVDhcAPWFc/XyqmxH1wh40VDZZOesAaIRf3
CMcJ9Tjb4S9WgRf84POS/7D3Xd4mm/1dKl/BwImzchgBnYPvujewFI4u+7hAyxMdMiJ7G1vTBaDt
GQGffvCse/bgfGcA+j3StfR9VFBD5xymkPccOz3N0MQvWEt9ZNeX5RJaJ5UmZXIhTRuhTgjm6MVg
MlFiCuIhqckQkATJ6FIUj2d7CQ+Np6yT0QVGtx9hjV2iIaLurIGzI0oFSqFLhyP051A6uCf53aLk
PkTRI7vsQH3e+EQJf4dVci6OmSmNP/AyEtFd29kdSy7KWnQdg3420Iuz8V2x/mSVKvh29AIzBQtQ
SPeW/tZ0VdGTg3XsgXiVNP9tuvcEgo5ZPEQ02asbAx7ujcjbLtwqIDhPY2Yj2dCZzrkvc8Q0lZTN
U1g68sbse5hRosWYYwvFVoC077znsDPVHc5UCLGscp5ohKo7AyL9vTfQzk6X1Hv2qO6q82oW6olO
JvoSgBuBf0FyUnej23GnUKqBlpB4Ig9YpdED6v95txuBXTwjsMcyWyTPDVmz+1Hw0pawFQ9Tu3jP
vuGruzSmq9pCancOKDOgwok2F0DfHvHcu69rNcliBCUSJ53G6zRX/QtqiZrr4nGz9iyxU+8niSqo
0SH+RZc2SsvzvDVa0Ma+DUR5P0DQ+yOhS/wQNsTTHRCiQO3L2WWdyMp3n2u0tJ6SuGHzg2W7EnMn
HhrUuOANr1qPKievXGVAO3Pm9QNUVjcjyMVpJ30tIsrubp4U00qaCHWO3qxktAspGLei8xEMZgN2
SN/r5IoC3ApSP+vzd9XggTwMkYFD2GtH8Z/027YS5mn9miGKUFSfzYy4sSRHg3u9TRB8202xEIdx
1RcCBxju/CGfmmPfZ1F0CY3dbLayn0ZU31UosPABfeMAdnOoYYYCiNBpaP2+8TZhmSP5BUbTBHkR
gTuRhwK8mTbr0Yg4PFXM88kaAqmw+TSq5KLvMRY7m00albsWB+vormkqpJKT2gN7XSVAm6/sRcxP
UGCmFzmj+LmdgJ+lNxNsu4nRrJyTs75iVN7bcBQ3C/xJnIAkaBFULUF/SI/n3N83TpTo1gsi+pWY
DwJ2dKuhqpPTYmkQAvH2UOnbSjkdIzErlHNqpiNw6pEpjRASsY355Hq5v+2DxHrsTbvdNcns0+lV
Fu4fyXA30emONwOEyk+Dm4NITZx+cvBuStWlDAx5hNASl1T8QD03Zr2cwm6MX9qesOmXaXCBuJ1/
asxK6M6xO19Z1VTywpXR1/SaYzBmzTK8CJoU0643xjjdsbgFMhiDqnbClT0w2iCIHpBsHKqdZbi/
I2iPLG7XPldWgLNXAZ7+2E4g2flCrU7cmZIlNefYICYW/7MhLqs7jjnWsh3ROzgiasUprWsNiIgN
gPRBPGjHo0zLmjCF86RUd4vWLdV6KafGtZqnGZV0FBvz6VnVYfyQeT4Bs7ZzVDDMDM/vhY0lZs85
j8w+PUsDxzkPG2EmEN6jascxWt/7XrmHUQmFg9uID5YDnwd+6gLoZ+kb61PZGQY27ok7hudO2S3O
tLWaHmBdZ+kSEt/mz0jue/6+q2jLwoC5mowmvoGTnABTFfdBkrQPxdA9zyjaEf1T6wEJfNgI6EWc
lMiI814DN0LUjf1pNKJx2qK7h/qEmIKPYLXzYJfK6dxzGGvtnKnFTi6xArANdRceRGVXiE7aik4d
NNIyCZtdrXoYrpK6Akcquw1gq7qe3JROVJ2qwHA/F8grjoeGE6v73aPTEX0W4ZR2m7ZtovqwYBOI
Xmycj7Bh+9y4AnEw8uhK9OkXgIOPc4A+ZOpWMJoTx8QickCY18K2aTvbUf9Er5pcpBm88MqZIHTn
luS1tkJ0e8p7l2DhFnF36sJ+BuiShSdDoZ/blViK7IxCK50VGfJtzPSwl/IXFk07slL62Ax3sTL0
UhrjCihDUlsnB5I9hni+TUxfdXglk+Mzf6CA6ydeDd4XYlWThikLxI4eV4qABSrZ6KzKjdJCcX5B
83QXwwPBH0+iYpZI4qD0YswjYX+FsHJoA2VhzZUzDpNy68DCvUGilb3kTW1xFsxaiYvx7tmqB7bM
+K9v1xAYJCNCbQjF6KU/mUVyM0xVyOAYHceraRzNs6Dw0GTuBqN/qRzGUxvL6VgRNsO9Z1o56qZP
kdLDQzItut3cAlvU3hYBGQMgIaZW68eyKlpViPllZBKRYXB8BR2iz23RdUc5j+pmkOS+JXDJvbUU
8I7tydaqkONcuurawukO7eNO1E8TLpjJB9uTfOq0bLjXSaKfvauo94M7F7FliPQN0pU1TklJ3MLu
mkJTBsE2Vq5/MeY9OFmUneaPkVF7T35iEVjnzsiupqZTCDUCqsbdbrTi+ymA1EzcLPwrd3HCnrgY
WB+L2jAvmjExXoeuFWfJOMEq4zOT5aRGIB5sNbEswqLjJG/FYN07XcvxFEOTyw9d4CIBHqtUP1Fs
rRFh9sASbscmxPG07AhVHyP9RjMQxs/LWLLiip7XaFgtVcNgL2Zn7oDTY3WEHnNkPlgG7CSX50Rq
+dF3UmP8KL+yh9KvXKIiDwXTwrwRiybaxO2couGJ2431exaSLcdnSnOTmLWoO7RdvH26Upewi013
w4Ty1KSZTeVKcgo0Ty5fmU/lILepZkPxD+gvzZAqsqW55vW3dzDRkvNcM6kQjk8vkE+PNlLzrFzN
uEL1Fy0pzcLCNh4xX83OqjRPy4Sw5c59tKVHchuHhHQH6MUBv2jGl5rp1WnOV63ZX7HmgVUrJYw0
BLNKsA8bKycjGTRrzEhdsNaaSSZWUtnQMoRjB044YVWvVde+4jL6QWgiGuuaxGCEnCaGxvzglbPc
SZhrfj+XR6XJbOTG0UelCW6ZprrBikQa13WZYEKDQ0+ouuVtcy5rkhwnX3nmrsQ5g051CJeOocr1
mLuI2POoPpiabNcwv33qNAGvlqiLbR1YeRRq7Rny2tXOlzcOvD0yv2pvayof0GhYUyDkUj3vFZlZ
baoAC+HwaGTLnxBSoKK5I1v44NFET+BamiiMkxHIZmtwAvebGZUXIkhiEiE4r4iGA+CzsbWRnnBQ
w7ru84JFWmqDhNTvWJGL1M4xkQKEfDPnU0bjnLT7Fx01XXW8KY0ZXlBweDQWLFoQ78t+ZBAywYnX
YC24Jv1wURBL0Invz8u176ofADxMBuhlUPZjJqHr1W9GpCJKhjGrB0TNKp9gPDJZvG/7DtFx5P+0
3YkuXdZw+PPrflf6c10GsvCRqExdKsW316UkL8B5q+aossJ/HgzchMteoa05BQnxqy6r+c73E63m
tkrl//zq3w9paX7bVMVscD7E+4H3TNu0mCy/PmKrSAGClIJ9H+qoi+oF0f4vMcSmQ1teC/AzlCe4
rx/hvx27X3TsGKLCQPtJx+6PZzQrqnioq297dn992z9AYP83hiSsHk8P+4Cj/IOIo5T/LUCYEHa7
TS/t73ad5sdR2+sWiM/4SbPa/m7Xeb95wIQdcDR24Gp9xf8EEve2Xeci9A/gboUmW4DuvusqLfWi
NUtG/7aURbls0RoebzvqU3+jprb/9M2D+UG/7u0mWi/GrEgDG4TLHPL9UC32lOacD+5tYmCDULko
7syDFA+MTjhoV/nXmNbbs5BZd/w/XBo8oKm7Zz4P9e3+TY3cwiHLcm8XwMNPleiwQZHzRD0QjD4n
e6jYV73ZkZyAXyOy/Pzyb9to+s4D27UJWcgI8uLeX9520rgSsHlvi1J3RUMDveatiWNec5HW+nJK
W1/8/Jr224HZXxdlqdArousMn/LtPVdNheNfI+xbEkn7vqL8ObdLn4obxQyKdp00Iyujo6g1IqtL
ZB1e/IbSpTCoNLYtdmhnaHRk6tgbXRztlwUBWjppyL9GnjStS4nIB7nSgnjQhuoFMWJVYEP6lX7w
b3UW3ob8r7exmhABCrWY/73ruoZT6GDlkNi31miwVkaADarQ/iRhj+IriLn6UulK7+dP723I/euq
TIDptWo06nt1FkxVgkx5nXWb6ZKiMvAGaYMqeTUzSEtry9VzG+vkBQKLnPUg/vn1v9+YAZItTkhD
X3e43+8ViSEttDRlIVykuyF6w8yC7DqWv9Q2fjdZXe8VqQx2VogWDcgRvW+/OVSjORgq0xytWzcV
NLWahPxWphYZRuQ4/QsSVO6zNH3wMaZJuUJ+ymYxMhSmMpRCf/G6f3TjQHSJlhA+ne9WrQ29SbRm
ZOJQ2bJJ3CAq6it7KCmhGHOK/8MmCQh77Ev+Dr5DX1hNZqaGI22ELYdwV80JRfzavlqbmWWnTUxw
b7xs25RVLigOTqUUKoZoaxmgGDAfRbyPZgEqeRj+5KYdXg25pPjRLdAkkTQ1qjljl3mgWacL1G/G
4vDztbKe//+bfa0vMLB5fyZAaUewYt++wKyIozGchXUbRRl94CWgFlvXjRrK5qnrAEYV4UTcg3N1
tZZmcYp+6hb9wvYIioMcIs1dqstlWij9LBoYL2vD8+ef8wdRMCB7Im8DEgik+93HNMiwpR+51q0H
wIaupM5VqOWbJ8ukG0MF+SvVbn2CfpOWgiY3PVY1Zy4Joxlim/b2wZRDbGdmPve3EyX0JVZR3nMk
cA1D3pLCfDShjcB7oAaO0og0DimEBE/GaRYfU7wcERKr5uHFqWnKIqOQnpkGmyB1sMKiK8WEWveE
e04N6G+p7gLIAGMhPXwyKFvO7YAbWmZ8rX7+GL8C475936DITN6zw8pFegbi5tvbWpCIgrKIM07N
d20FxqXdLkP07kMLkHqACEgHd5sFEraN7dHn2KYS38SDSLBi2oADcsztrBoBC9iG4FMOwUEusTEc
E78fLSB/8exsjMjDaMN0FuwgzGQyKHXKeNiZQV0jRxnPugbEO7XfmbbJzoCgCvcUb5Jmk2fULG7Y
VLdoMyaXYV9mV3YZ1ifMjbE3DOuO7io4WOMRT8r8g1XPxRcz761dQR4AynrGPpLPJ5OXmQm1fzHM
SbVLB87vC/znQLK1TgZB0US1BsCsAAeIZCW1dJCELRzMwGgexqqg7+pEQfARvTgUTtssxu+zs2VL
c8qLOwZYPr3rrY+G4GdG8owFqrIfcmgpy2DrLpDbndtU2HgXMIzDo30kpW5kdGH6QnzEeh5Xt8CV
cXcLIszC49gbKg8hHzvHu5r+eHODbkCBAbLARn4XZnTU42Tk2M1ZI2hDs+XATNPOp3UW70kNxD5A
KJpPR4P4uRcuaUIVEm1IAQnEUvfE+3TWvZ2gp0uCQSwgjj7C4E2hExJo+nA+cjJbiRU2mPSNZoCC
LFJ687Xv1O2VoURoHeK5LhOQW6kKz/GPT05MXoYvYZX7eD/RE8CUJet20BPiU2e73aEDmFy3QCMn
01wekUYGYi9DtYPHYX+eh7pGCh+btIDG3sFenPpTKXrvsXYgNbd+k7ywUNSf8Rhl2kIvrnbmyOvZ
JtGAJAlCvOAQArllYZWmQ1+9UmhnzoYxbwA2v7it6UNQTePm3vDCNL+UVYiz1EVVgdS5DyAemYIF
AHUg2JVBybyZpjWoPliRNDEim/9aNJ/AsuQu9r3JJp2N2UdkFpJ/82gk0nf4uHmGO+fc4j12YMRK
8rNQtNZ4ZcTgpcH2m3FIMkQEd59hpeN01RdTg6UmrLHfaWHzxuYIj7tynin+ZKA7gDhT0f+dWZUb
vE85TN2q5WdAimmeRNfzZn1r4aVCfTa2ptmFuwn2M1OBGBfDPpeE7NSNb8cAI7ftMjN1ibwJQ+XU
JF9lLEE0KpkYrTNfLFX6l56O8bk/0m0yXOJQ4JYMTDva9hi5JNiywUnjx8+tNruj4mBIF+DkNuo2
QD7jWg7/y75vQcXyRXWBx8Qgic+Eswi0EDK2aHJbA78TL4ygAbSQ+ABh5jfQJsdnLfR4OJ3NSc3Q
xOErMGTITmPVEmLWrubXUVFQqzsUwDjUU4OIusZIcjikGj0O0dVoLarD/gUNCB6l0FOwvh/55fpp
S0R1sw1DDXWD5TIJyOilsPHWXCQvfMwgMCzDbC5mYAlA3QLHQmY4a1tCidzMfjVQHFPKDafIYBZr
8XZmePQ71znBbPPsrVJ77LEluVKeyP4lrVkMoJz6F9nNTb/Bzg+rxVwyD0QkYg+8uX9pdOezFXH7
lOUl2a9K+/luTRSWvKX/uXYMbEV+r9nMT8gpQI2ww+wFSyRswtY5Qc14/2QmbGm/jswTYoR5fcUy
4t1hP0TyXjOyTLG8Pq7DRBMhc/z/6lbAFsmbp2jURJg5xx9zH9mCLB1hMhp1NfyGc9ojfHLJ98gN
DHB0O1qjo9u6JjijTlW0RMDL1+Jn7R/MmdDdSm92YTEZectQBP0jF5XYGX++0nOfk8ChCcyxwwds
bIXDh6ZuZvumtKLPcBG4eLVuISvy0AWQqtNpECfPwBzkNnQnJpOi5x01UUhyx/+K2OIArlzEOne1
LlXypEzPLCQ9WJj4EPq86RPSBsE5t1NfOqiV36XI3M8bA5n0coejWXfEYg0shl6eXlVYJzPOOJkQ
UOUnZ5J01cUFcLxupthIjmUCFwQYYcWqhY2DeR0tID5M5LGAmXPxzAYrFA9KpsF9lodtsR9ak7b7
OgVY3TmScuKZqgaU4NcgAKoZgai04qmgg0u7X0+DWrDfl42vL19ODG1Xh8ViYKCUWTVuhHrESbrf
HtvI4a2mNgINBQc5z2Finr7Oiek3qhs1x/5zF4KjzgF0l3s7XRgpx0xVrrqu55OsKxH5Vqu/REdJ
rw1y9L21mmq6cRv3N0JFNhoAtX5BWQvT5GDXUXssO6xg0mFBsGagHO1h3CDjubHDkRzInuLyI5NV
DFazzLq3DSxJtqgDczStUBdHd98ce7bkhjjP0HZORYO5ZMNGb62Jqbu+Q04icuTeJwJ1yBafrQXv
wvTqabEctmhMiZoSuhEjp6S9H1t+s4YE4qCCTJa2oAZHj09njOuxOS8mK6opINs5YcK9L14Djs4O
DSb/drnr9BhnfWpdg5owclxWsew6/XESn7vI08h9bsaB/VrpVilmberOXGYn2gXOggZrX+DO6EG8
fwE/yeb62lNL+s5zoDQzA2OBM3ZPUo35mSRmVXPqAZjwQN95d6qbqg69fj0jMDrTe/7LvTPFhLRS
JmUrYjBM3muj3gsGYsVFKX2+uxgTu/0IkwDpiCLKedBQvqxTmq2xT9mZcVbHjA7hSMhYl+RIVS/b
pGRNrA/gayzShbvU+IY1sHZxwImzrt0IFR3wEEPTHVWQzp87jqHbdX269hidZTQCMJ1v3fw6GEOW
SGhC/2I4LC+SeO7CvxZEOZXhaxNI/LCxE+poXVeQylY8iU8vZV0VPtxrYM52xNwKYMCZ1VaAszzd
bch7A9E6DLUs6ETe6uy6AEgNWpsmBKBqRimpvqGvFjPArKEZuhN/NpMIdTtqT+tkudwCS8669xK/
nnZaQwM3sajlhAkYxR3qhkVDp5ho76TWB0T9llsqdRa1iSziuB0mgvYaAd0crvqujgIe9hCt7p9D
xlNyAmZ6W30AoX0Uo9G/beRAUIAMLaNDa+Azt69G/WmzEYTk3mlnrhs3oF++wiUaSrUHoeeNsRdz
3+MsQ1a37Q4G+uEdao6AZprlo7TCVB2HUVao9+C+V59XhNHT1xm2Fw5cIU5rVruJg0d3P3gjSQiu
GeLBnBo9PFf6fgMx3bijHXwcQ1V+sB3vCwAqBqLMfI9e0ZooDbF3pjzOXkH9oGql+VqOT0m9lbXD
Blb4C4O+4ESa02nZDrQ8BRnK7D8gyMtzThteaO1Nizozxsw5mFU4y03c1pABJO4OCFNk1w5sc2vL
qVmeU9mro3buBO/fNBWeDU79KlRBvuDbEFNcksxo0/X2EO6V6gfzAgoe9rlZBOmDsXNCTjW6EALt
oirOjdqmC0OXjQZ7gcnoxzizeT1d2fDvFrWeBaGRRd3QAYRv60wEHBisxaaV5DilTunwSld3eczg
tFCtsR1b7FrXQjlnVnY5OYKtKtCfjYDd8vFw6KTZZKPWvcPUlE+q1sMkSojbaIfX+Z/1OunIRQNC
SM/68QyNHiIg6fFmLQxjM64auFNZQ8gbiGm1j74wSkjaOiypGc+IGP+wRlin1afYMgaEgZYZjIqj
/VNZTqj/+TbnZ5dxuI1lTLRaNLJQMmPZrnET1wuCI1hFZz+3FXui0PlmE4nwCgkcJkVRoyfiym2e
8gIYbz0Q97qWLTQwij5LIyO/YHp68GMdmZel5gSitkuOtpekf7rSN/tLrxnZcYPBRMfLW3FlfM0w
WsZO2iG4RHIAbFywmME5BRvaLICqMYsbx+6sHvoRQwjbDqlVMFU2EQG7Z8JDy85DgntLn4dHEmSg
0zZRZFNJlD4Hi4/j2X1Cx3q3tBgXrxCzbok5jL6mzJ5ZvjJIRgMUA2nzgMVIEO79ebAPXDm5T7pR
/Q5zcrlK4Jv8jt1jvuvZIURnqh28dgp7RPXHL01kDt3GuGFAVysU1UUV7p3OUUcb3veXsXG8l0yM
y58FWeVrXaj+ASkCYHXkVTadi968skjKzgqaK4/wv3ygXFFUJIAbqqzdtwAKLzwcQU7QrsETZH76
R9kM8UefHF9tx7JAr6r3zLM59JAld5ro9wQR0y91O/OTvMpMezLlSsQ3S2VQsWI2BhsJ0hYOPZ34
Gwn53wnPryY8DBboeP57TPYff/bDvx4wnE/fyRU7X7/zb2B28FtgMx+kv4/IsOM6/NC/gNmh/Zvv
gZ9j6rHOWmz6VH9PeszffLpTZhDC5H8LzHaC36BkMvALgMICOPbFfzLpAQH+phnmYScH9jt0gZRa
FtH1/RQxnl0crbM4gdgcjJd1WJHKQHTqLx2gGTtcL0h8RbaUd05gbGd8IhGdUykiW5h95gnAin0E
Z+nQDaL7SC/BgItSkDaGQ3GGsQonJjaD9WWtvPaA4CuuokobjDJOCbrDmI2R9tZEvW8jQq/wNjho
+Dsp5nznabvSNqKwD3Pgs90cd4Do/oe9M1uuG2fW7BOxgiAIDpe9J22NlmRJln3D8Mh5BOenPwuS
/+7Sdrccp6/PTVW4rBJJEAQSmV+uL4gfQZmhGRtVF21DL3sGIPskXnxQ3Uhjy9WPpGqnAmPu0bJ3
vXFOjY2HKqU67FRn46zKho7JKvBB+K9Lm2IOv4pm19k+5LfaukujJtO7BAbJsZNtfb1OS7WZtbQ/
rR2urrgQLA9RsyC37HRy64Sa3ulwNU+O7bjeU01Jd6lxiqVNmR65ZFrKj3Gi1MGReMqitkrBx+Ez
y/70WGPGu4kDPGgDd0HRgE2pBXBqF+O8i1QrdfuPOZCYW3Aq8i6iZwXrKo8z8KFeBtq6isBaETdE
Ic3bo7t3WNY3Hq7HO+45h0+Doa9bhyUNar5PsV9+GvK8OZKWJBuA6kMMyYcYdSnb6WK7xc4fE1oA
1eSiXYxX96oHD0t7TuX1dM2u/SYq+2M4Vf2jqxesUMHaib01Ot2WjmT8mDpdKd6HGq7WwDn2mf05
Nd7Bg3ERzqP+KaoW+yKcusclX/AyWOzqC7Tr5UIkGKOWS5DsaNw0rgsKVGwc32u3ktWO9GlxHWQl
7ewvpsZhUSY+eLfa+xAP2rvNpRVB//XHz1EXOXcolLK9ir35Coz+z/7FOrlaVg87nJQ1EzXlxcy+
0mWe3NL9PF8Vxn+5EJgoDxWekkL2zzFWWlvV+/l58mLdPL3YOM8vls4djilf7KkdfqXZSCGmbNQl
LTfyYw7FcmepasC7Vbfeth9Lhmxqyu56MCbSM5YdGGNZe2eyfyIh/0JfXK23para8zHDg7pIcaNe
Cl/oHUD64DN4tuFhtdBkZog1oA1GmFmvZDxKMGDG5Dry6qrYFrjyfEnitbZ3AlV6s9dWCxQtN1xM
hJXOXvk9FBP6mey70Xhq58Zdu2nJJG9nseBU1ji3kxKfVx1+tjv06mSZ951vl80x9FKyNa6ftN0Z
fdbOGfbB3ieFt3ccNT9tjgfLBoRRs++oIhFREld9SAqXpBWG6VAkPIeeYynu+Q0x+E+d3GB2cRl4
4XQ+C1KrTGY3YdOLkcpd6xcT8iACYQDYqflcvpiUd8avvLP1ITMO5qPxMu/aHGjzKPE3Rwt1GOzw
DEdhFEn5ig26szqIkIZIlCEOwEt2mUsskfapbiqc1FFAYZkho70v6+ScE6/Ytw3QSs+3rJ1ovOCT
25WL2vTrZWX7UId7nZzlAdt7hCj2oCLC29BepkNlmKUwRPLnWUkwrlk7XQapT1avL2nDXATBjnah
GHWZuiMpne8bL8fzDNjTFmW7C+6tbC+yXK67GsDR2UiT73YUZXw9jWpiBLJ1pfphq3PVB931jPfT
0xRj4V3QTZ3HO/TiGEulcU2gbMnykDWXOM49wwfxdjUB9Pm8Rute8VOXhbLra1HIlnITRkTILOvW
ITVuLG3Oc/J9rFRdeyfDTj7QYplsPY/IJFF0t22XZl3OInRk/jYs8vzzSuiDqsafLpUrjOR//IIC
LSPaHxJIM37YHcjmic28jjfFGi+/yKKM/K3vHxJcf4oNrLrhbI70dzfy2p3nJ2FOr0El4Mvaw3lU
LgUprKi7Sovhi2mGPUx9MR6rtcX0pIhqGtT6Zpo8A9DvvzsVu83ed3195ZZReBhj8TGmNHKUVmlf
khkFWVMF2RlowXKDI/FR06mzEWywkOAR/wmSuUcHQta5vfgCf7M8Ofcmd96bAvCl10/2hh07OOjG
dq4GGG2Xc+WnJOqK+8hbaTLXMXZETaiDTWTgPOSealLx0H8J6dwtMJ2CtLnTku4RJWdCfPV29ixv
O4FLYD07y1bxiV4nTUw4aM/BNi8QygOJCXfKScUF2sHoMA3t5VyWLdA1tPuq7mY64JuJ8kDRXJGr
IEIf3OS8W8NvNPqV57HqyJYCux/y6VtZQv+0yZjtwXU/1qJLzoNOx8dhKiR9wMHNiENgr3GTkqVD
p/8wqjv4N+Whs/RNvGT3g62tuynJbgGoBBfQZ1Bw2cVN7JfrYfZyLG9ovVD2xhu1d1Ar9tKowWMI
mOMAIZ8Mx6Obk4+bBsb1vgUZ7l2QWCThtmgawvYOO2e3cV4o4eR0FpDhLnwce+9R57D3SRRyGC7B
elrP0wt1PPVJgNNACxQAPbcBk8+5KAp37/dCLMdWxB/zvMYpaR1XQhmEby7lDNJd2xr9zMYBS1pv
bNGVP5dazGpjD2v7AZsnK9k1qLU/yWaYP5W1PV+goRNo6Cp91i40imAc5wMeEguJD9vLJ5b+AntN
KlL9cSntlToXK2aQW95XcMtAFeoho18GtOhGOX55H6xDelHapd7RJrf3OZoD0wmQxDuDdab7Sd3q
JWgPU9BCVen6rNqU+FRtcnJeHeBnpA2JHcdP7hI1dIOjhOygixJ0lLQ6p93qjjsbMM9mqgf64dnd
6DGHtCsvO8yTkn3vdA3AVWcZwoDz0mgflDZuVMGS4Cel/YG0PY1cF3Q+VfFuDfQ4nNvGor1Icuvc
aluPwA/KX06pwA0/CIXLHqZFa5seoJkCeApCyo1I3TAMAPH2WSuQ8ODn7OwuSLr2nuTxRCDp4QJY
A/U6w/qKEywqiyMWSNgdomoYbfhInW/wx0v/qaDDfBfpUFyVGK5BwAI5/wzzxj14Wp3JHr+BDT5A
A1WhaqL6R+4OzwM5HuPUmnBgS4Gkytkqb9zFHGKJgNpiW0ImO8f0wf4URUm2jRtkqZgDyIDT8eJW
I9Olt+kh6PtnFu91LxkkgFrim+vnOR82R8wNbxQj8iLHEXlDCzeAI8SHC5JwDPp6kAbNFqI2TKBW
ByCT8oT2GZVcN2pqDuFU9oiufXXuIZPHh0wG6k4X3ZDvNbnpMxccyT7kpV1gBolZPe1ly485CpIv
dFWkj87i+ZeRm1SUbpfRB6hHaLaLYhGH11Cd8Htb/Oce/5FPS0SuyouVeygseK7OrOzzjhJqtwXd
4H2WjUspmJ4d3LsRW7CXOOF1kS3LT8eKcMBqU/GV9TS9SCdLkEJwvedxhCu1zbvSjw5WmybBrrfx
tY1h6h6Wqpf3+JzIvfImcLnUb/cU18KzcC6HvaKJipzKON0sGt6X9nPkvNU0bzOVOzCFm+Tr0k5z
C02rdjE8q5GZNaKBa0TDPgYYiLYl/m2gExLv4Iy2/wPh0nyFJImeEvBLHxsDCd+ynmdQu4R+CCu7
eI4F7mI7RdHiol7i6AKahn1hNxE6J+brpd3G3p1c+2lLv2Z9ju6aC6zKolXEbfYLrh7E/vCDlYqG
be1jwcnSXFaHyWvUWVZYOK3axOJNWEwP9H9JqoTdvm9arEtiqtVZVo43me87lywSI1yAhI/FHx0C
FlY+mXfpNrHaZp+XGSRdV5T1Nh+XdlPjOEXE4GaXTUqMUpR2SwAFpjnJPbUCM0eanLaD92vs6+mH
V84JlZYinK9Hx5nlYerc+lVF8j/n/7+c/wVqlPeO//+roOb69d/iztf/4z/aTif8h7wjkWzgo1t6
sTJ4PfYL3/kH1qGwQ4fD/8v5/T+nfjiIqET4cbQdCqWTEQT+1ncq/kohkAxI76HoIZHw3zn1G6Ho
vxUw3A75cAI0D/sr1yYF8FYqwmFxKVGRuz8TLCGzX4g8I/popsmxWmBufeYsT8iH0v6gF1mU5LsX
pb7PUdFUV6JWRI+HxmKBYHMKrDon2sehBz/VIk/mx87GS2Fh62+81duwzMd0pxGst+64lQU4QfAX
2UA7Le1bjc+h3m6s6RGdIfW4gpIGgiv8elMH5NiAb9mZ1DH9HEQZmQq7bTHNVhAdqjHTDcVNnUSU
R//1Iv8vglRh9D//EtKQVyEmE2gVBNxm6ZyOTq1Bs/R6VT8bjTElXtPQBwvoia6U+XUYq5BLziKt
yl9I89PlwTXSyW7rJEPH8+A2Hc+P79+S88ctEQ8IVEs06790t5+8MD9z5pI+7/iH4ESABYSbxi80
QvrpzhILa8J8U/opBXYq1E0ALTeb0ZRsMha3HAikXqBv+IMy/qj2qMEUrlEMC3ctZl7Fvoc3sT4l
nRdZhL4UqL2bdc0FP1aGrlbtxo714Id/kb++7Q5wQeSbOUghC+06SNDwRImKi8GMAreoftoTCoyP
qkqt+h57qHq9fX/0TlSbXIiIyujzldFOcr23s30pyjZcQf79ID3nCLlvKKKBhXdsvvBZ+pn7YdK1
gt62eKqw+m0jYn+8x4C8yn69fydvk23mkZGAO0Z3RlchHNQTiZYAuwm9LPN+jDrovBvV4BJNIFda
7MIX1EFXKFjvX/GPQcZFEDIEJzmyiQZW9/bZYf5Z5E98+b0YwKcsu3ZpLMAlI1ZWtKK9fy0zCf/1
3fB0LFwu9mpM+AAl2skLdVIcJJtUOT9mAZrc/emQzEiSc6AzzDva0M0QF4s3DH/DA/z5kMwhVH30
mKCJRWX09iFRHcAGyHL9fSY4A/VDSiIAY+pYKaP7/jOKP18hmn1yw6RumVGY1by9Voazcz6NTvmD
Q2ji28cIvOGvgp6/Vm17BDRx82EO18gur+q0qzx7D+E9X58yjdOMpMubBZFiEriV8I5QDGXkNsGV
urjKUY3hiT1Mrksbyfs3/ceLUYEAW+UHvB3bEHjf3rMI8wBTFLv6jnCx4y7QuefZrxFQM6qsuvTg
GkXlSBXob4P154sxLB1aRG1hlO6nyeXIEvbcdMr6RmglHEppPqBqvQXgkHT2VsjC0QVJJjf3v6Kx
pY6/a7uuA8hUIgsdH9JynYAEUaNb+29xJbIQMwnPgadPMRVBxF9G6SQX/mLXRwhvPhOgUn8KQ1VM
j2A5dPW3JID6C2I1WPr1Vntzx6RaFztexrNQN9q7sWSU8jXpynXZDCBBLiyWYe7Gy3cmYJn98jQt
O2b7o9gPfUC4RKevC7AbNawuah5i71nThx69nCxzZirZX83bqTpcAftdJcXIGyFFZZZoPFITLugs
cxHcAfnq58/rYkKITUuih7HgYCtZ5BGkelCHHZcWSIhEyZTSKEpmsvzpTQPmAhtOTnq95fMP1XNF
oRcy7Fpn3COi57AasOcZxHOua4zg9gOdhuvT2kuYrGPXeuO9zvgv0yapMlaQTUKZnXfmJLSF4Mgu
kxTwXiYbiw89whubh6ntLEviA2JNfNs2esocftITKfZkm9TzoameqXFO+rt+8ks2s6WdM5ZgTQwM
ojiLQy5tpVPIj9P3bK5mxZiQ3VCZTdvPbZCq8Ri5Y4uFEf3Ay9mEIUR1mbTWMlwM8zAzl2Zsohm6
FPH6chnQp8hmaUe92TPbIHL42pqgNZDB2q2aPD/+fgCV9QmPWvk2ZYadbUc4SW+UXTH99BybRawo
fdsq962OPP5FOQ9E+VY3ZF7/8zvaBlXVXqaRShOQxUENDk0mq2IMBpkuXHpuEhbHRdY8U/w6qm4O
jICkAe4e/MA0cfi4qDgkwjoUSWiuKC3jL7Q0qEzQfCx+y+Ox0JvpUoewp37JvK6YNBmuJ+V91SvY
6odMmhaUTaMyEl5gG0KyVjQdIyoDJDpj+PiLNgB8dg49WKlAXlgu/IDvbTmPjGE9jxTOt4qFUUQf
g8IGNrtb0YMUIF29aqRqG6+IA4JdJmbJ3y0e0SIPkYVoVK9bGC1VjMujsaVDZTCyCuxpZB95mBoj
Lu6EUovLn+JAtnK8CPXo8ltq/Fv4FFAWQPrjzffoS9DrAuBCC8zT8x+ngZ7jbOeGiQQ55uHst3wn
j5IzU+Tq4fY4eoHk9jAkwtsdzAd+jumNRvyvntPB5Q/bUC4+t5W5oRnjFoh39mvAV5LhXAPfzLmC
ENA9ZgB9GJ/Y9swUNaH1+NAEFf9sRVDwAfsZAqkbQkeq8HsXrvZ4v3TLahaPBEnkV8glnfmk3dD8
0o5+B96E0sSNiF4aAcTNT5HrlVhv+o1ejvRL6qy8HgtX8AvbzrQ0bnFeGMyslil5CtghJNDUcQ4K
NSP3th/CRKXhuKPkB7sLGVORZOvBs0ldk5Zr5KHPl9ilMJaYrup4tJv1Vi3LzPQPNGRddx+WVM8q
AoWp9mgvVyPn9cTuUYtsvSiT6YdaoG/CbxMPBbNapSP+OgeHbxlfgVTb9N5sUPZRN9zOhdbWdJlj
K8E9Rpbm3bRugBLka0WeiYepomyJwa2XVPqqm1rXIUlQ4GZU8PYsxCw3+17G2YL+oBnqMKQryQtI
F6Hj7ZNjJDPcQ1FW5CyzmK9NlBLhhAt34ZlDnCBWSn5dMidJfIUN1iB8mEyhNpMnzcyS4vfTAmsy
XyIzL+1h1syhSKZtHl/Wpg2uOZCFGDoU+0qyVOoWsTHSkZz3QeIT1dDQ3ujJw5rmkFXtwFuqUOez
F4CJxDwTYIxtVsGBwWfm2mkT9ePBJoPNT3KEafk7KJtmXcrtsZzvwj4zESGoh5jlqXFnj/HrE4vV
YWQU+RaE02sm1Nh2Ehknb79d1CUeTcz0oNDACi6T2cLYausKJC3NgeWS7Wikf5xdvoyQbeh94BZm
k8VZoWU6zh7KFaRWQbewPlCGs9wPmMZ1KFRYooBoNC2dQMkeiT4i/7V0TIhlW1O+fC+DltPI6g7m
HMKqbwZnqlsJOjfvWFXDPQZ6k7TOTTWjoz09kPGuxXcu2gOEjNqPaLN4eOxeC1Z703rHHfvZZDFK
SNJ9PuxsWAmnjwFlZEbw97Qu08n8HWJqycRd09kEzl6Nmr3Zaitg06Jv3maMpd+F3UTas4htvk+L
5GC/dQO8ygV2f0ivbxya8EjWhjkEhI2/isX7gmi16D7a5Vw8hI4TZswhevzbC69qRnRK9Tg03xtI
39ZlB9bFvY64U7mtK0y5vqSsuesh94H3/XCzYu3uKVSW3ddpFcX0YQ2tArUXBnqIPyUpQTLu6OQQ
o7cuKinQoJMKxpuuTaK53iBFKcUVms8030dBP4ptyzsiaQvgol2puVQjCXZwAznZuc24dtOCGhIW
hIM9R2ct/efQEYP70StQwMcUnNx8NlVqZ8FpFbhHIiLmaRT35z2RLF+jT0PxSkE5hT3SHSJnRQ01
83EMG6/PrxH7i+Ywhn4sd4oAbX1AbpXUbHxe719oTJ6CjXR7R2wXlAb1QgKy1+EOkZafbaE9UyeO
VREfkeL1u7a2IQ9G5OrsMzGJxDlEDSVB+vv9YiU7Fkll3TZ5XbqPpEKxUjmzG39poHSSmoe828+y
v7Z0X1n3ruXq9alHb1RsVOd53SPZxpg6IUx8v2vOAuy81nljj+iVd+G8FsZzrUdAtdZuUNabMK+l
k2z9btVt8E2Qbq5+JE5Df88u9/ql/RlmSg4D0uim9jcOri+9fdZHVauC3ZDbCnR7RAMn+HnhW3l+
BmiTsDb5mQSVhBS5rREwOPVOqN6UoT3ZS8v0UfAw2e3v6NteisgT92hqMfcihZ+aDbUpJcXlx2lR
TePummjqIrTaYPSIUUj/Qq3WEYVoQI3zYmJN5EAZnyFKJcNsViELCR93G5jwsWMD53NIXM+scKWy
TYRJ/2AkItwoiglZBw/WTMHlCpeIkFQl7cjWAxI7Y5ehiyV21rPF9/mdh0HVJvpDsGRODn4mDBRr
cccSquzQlqn3rCpdcSuiQbkUntFERK6hGVrFMklxnMjelEka58x1qNQ/gyUxUXS4TA1rWRakZtPA
9iyCeytLtFD7Ebr/Ko+hC32sO1YO52zrvBxKmwclLkHAvVWKojkLIrls9mjaQ11CE3q2egaoqXyz
cwakmbnTLk58rj34q18jtHQVnT6YbYXGgcDO6ohvSVNl4/6xnDTrZO76GOPQFyVC7qiKGi0w6+gA
w6ZnYQQ568nph877Nk1tVaNjzPzqKq6psUAJbRoTS1WNb0KWhPIcY4QUxevFL1qs6bzbTfD6jJuX
qMgboKmP8ICjxIzmtbxmDV9MiPSS7vF0aXap3zsYEDHGEXNmk7GgoG7uXsjIYiCb2M3C+mxJIdr8
KuiPJXDFjs/cwaCthOnzn5FYWz4hWDByJSKlkZXfWJcQNtxdLoDgooFHKcOQpTZxwL0q50g905BH
7un1NbJhCvHE8W/oH4I2QsN8kFkleEcDfSKiu6nifJwSI7uwo/DzmPsKgHvSeHE5nbuEo3hIIJ/i
qcTamORT10GySM7hQpmgwu5R0hqfx8Uc5AOPpP1zSb5OzNt0sju/p9boEKXETmSi+bFuuk4d7SbW
Y3ALStep0ysvQskAU2dFCaT3UnY2jzpSVRsfYAGZT4Q6vEl4Ic7jB6IR8+2vmSg4GqetMBNMRkMK
hrp1/II4GwCQ2V2TcYzZNId6IlDdwtwlCvRkZ+LNHvfJZRsVGcj0rc0IwDJffWC8eCIu5qeJSjpM
P4rAZ7sU+PWxhyWJb0LD3BtiE8zLxtzt6+eR94r3Akul5qV2moWvvJKzHOMvI65WaEDpmc2hRpct
c6GgNERMkB3czjVzt6icsLouJxGj8okLalLDBb+glAS11Fl5t0CdSq5VrR2PYDdjapIV0OSxqaBV
ZLyP/TDtvo7dkCLx0fnQ9CwumITJK3cSfV4Bx3WYZ8gmzSEwaxQnNlvM5oVol+rtLQdP3nO/qHW5
lHQmLZeeD3NsxB1CtvnXMRGQe7bRa+SjY3sk1tB1AA3oLJ3DnMDg94k4WCu8OA4z3qacvipEN/wp
5syCvY1lWfN3OQ64qdi4p9hbepsSjiNj0sXaOgI2lsODtxYwrPCGwU3x1kJ5YGJ2LzBRGMprc8hH
v2AC+bihkvgQ6SjmrfUlCd16N6O1CqkNQnokRgkVeHpG3ay4q2g58563flNN4OfGkunkKS5Pai9a
zVKJ7nz0jo2v8I5BeTAz9Y8iEBgWLHlAHPX66VVjYUIrzIgRsNKYVRdYkvfjqM3EqCaTP7IiuZgp
6dvBVH2w3XmuWgZkNSduFVo9A0k1zHzinJbj5trzcte0m05ZfBYlFRwH5MarPg/gChbHQDucKdjY
LJf4QM79yNLp0WXErwndHnuds6ytTCRKyY1VfDu9nhrpF8j5SlsEUCxSBPwDoDgyV06xD+PRnAJf
DxZFtJqbrtd5WuItXxmM8k0frJx43THImOgckmxm/5RUFa80RZDGrQ+0RMclLid4HPd7vDNN60FD
coQfXBdmFP6eZsHqeY14wMy5TtNqA/lFr1QGElnlX2U9mxP68rpyhLM2gS58VjMr388aneYDSWrR
IA+/gYKOD1bhJB8YQH2DjV9M3+aoN+dMqEhFonaWiwwv3Oih43n/csnTrJq5JMdTWphdg/w9zbMu
TVUFdu/135Q3merN69RAC2gyu+8/3Z+XQhxKjIsSziF5forEduhZhaAr62+pG5n1Cb2WpP1xZrFm
7Xr/WqcN6whQQ9LUEjWEK70/q1LaRsc5Fbn8NsuSVtjLISnBGm9V7yZ8hkkHnhpQnoen9teBnjC4
3FjOtviSNL3DuZsshKlshBx5zdrzujL/rn1UXWyOCJj4avYE32sn/vT+7f8xVJK0MIGtoVEIzFrM
3/+LlzB3qCPjyVdf4evN3AcblDkWsrlyhHr/Un/MOTS7EkEs5B/yqsFpvpswKnUqAqivYQIGYyEH
TSvxk1h984l4UTz9dcqdllAEL8ZYRCquqRyU+W8frmu1DGLy918bNzFrVE8/43o7pKzs97GDMHLZ
RSHxPsHEwp9/FuCSuw/GKUudv//sp8NM1VRB/DBVVT43IBhv7wT16QyINJZfyElwdKQrgSxVUPnm
OP/+lU5H2VFU+CnE2pCdqSCdJq9zAsNAikx8QXPo59d9U5ijeZpxUjsilDVR4/sXPGGa+AYoQtqZ
Iq8KzapyMoOwCVhZTJbuSweblxnUAfNjmWNRXHivUdcWtAclKZ0Y2FXliu6r/fs38IIJ/ncFh1CL
TkVbogYHn62k83ZwOSUmhWj86gvd8Utc7allrWhT2ioJs7PXsGXsEhMawycy6/fvpLilepPyKr0e
kfX59Do4ZaZMiofU/8JXXCM+57SwFkHFlqDziabeXSB7K4CIKPKe1dqflNkskUjU4NySyObDp4eQ
Gnq26/2B5JGYunlKCd9I0e0DgnmnP08pLaMIq3PLxFZ61CbsskzjMWnktDXbudekxDa+lmaLb2BL
cFv+a4JeE9qzaua5Y4KmLKCPgu3VESZYjrLS+FDayFYYfwDLHZlJZ5zBiF4mVU5a9v3h/2PC+YAb
bE8BLndoFzid2gMni8Si3fBznbRwPo9x05sjUIgDDkvv75T1+5c0X8ubF85SG77UaAK0AP4pgohC
GRJDHUyfw9gzOcYhDb38GjcqJ7dubG1zB6jMwec1h1lEJii0YIzzH9+/jdMnlxKGOisnfrj8I3gp
f/9r7ay8tpp4l8nnHCFeeYHJfV8+OvnkdFeO7m/ev9jpCiIJzgxGB5x4QL3yFKLjwRtMk0brL2NL
99qTynwzLbKsMZHV+5dyTj5pfjusHrTPnk/lTYKaevtBxdNsF0U1Oo9QaqGHRqQv+/gQk0blpJtm
E7sD4OC15F8+CRvm5WwaBDmsKTorG9K6pGA48pj6fTPJgjhUrK4J1FOcBZ8TdNWYXtVZYtJas2XS
AEFPp2cCad8zaeK8pDryMFpAPauNlSv2ojjGc5tlZYTcwalKQE1qzy2LdbQ4VLUdu39xhDkZb8Yg
ZF2x+U5dH/PP0zFQKu7D0qP5Ctyl2ZlhUppPzppqTs7vj7fppvn3fDbvlMUL3iAEM/L6p/N5qhty
qsKNHgK3frnWoEid5iNOR2xNLPUsQa+19wKRDqNQzZXJkv7+UzcOJkNgTTaDq1zf5DM5CzasdE4J
VmM6t/JssNYrzaeKJ1naYO99BpiAA9Me6z6OxylN4xxLfhf+qBaZIpJFuz7fzhrY9KccxhqlqKQ5
OeMq1kt13H9NTYyCDGhPF0Fi3mQmiFqmjT+y8Ne7vktNYvl3CY0vkrmbUfNg34vQx/ELF1FOpEDe
H9Lg7evDGRpgi4ORDxQV9kJ1+vpanmAMUM59L0bpP2ddpZyDQ3n06OVB45Ljx/4kdufwcglSzHwb
F9u40smLpxE0xbipgqGiaBrjR2otgd5A0GwfI86v+pbWOWzPsQ9zjmmY3ZWU2r6PjaubjdfRpb2l
luN9GBXE/4Sut2t2pAQH6DIZ852lM/lppY48XuAInSm63EPbhX+i8idrtbBv7wsYzVsddrcuuxK0
DbrCr/2lw7++Wdo9NfHiKdGFSy+mQ5Uga3rSeXU+UcLrRfEF1YS6XOaXFt21tcVONp3/4LA/f23A
/ir03l5CCiOG0etkVfUABGR4SqVM0EHZlotdM3m7z/kQAjWwmu4jhp+asCgajtk8ZAfKBIux06G4
vJ2nMLU2g1uOF0VV7/spxKgpSLLs04CXBlnzaMhhtXb1w5oNpMRcYSVk+yx3a3v2ndsv9jdn6fUX
4a/uYzIoWO+zV+KOptM9FqPpX0hDbxdrJgRlZRYz3Dyo6RMonKxpNekfv1Vx9YP3RR8/6Ox87xUv
npOd7T3+Zfq9+aBfLwaAC0EW3oeQM04ikmh1Ce2w9/vh2X6JRmi2H0RFfnVTlviAuXLg/BfX5R0l
Qj//Szz2x8x/eUy0OpRsWMRPZROD0mENDbf80VYVB1dZNIiwSykQvr3/kC+/6f9swy9PSbsrwgNI
iGzIp4fI2QEkP6KV+SGmmm9GOmwXm5oDT7oDZePfV04Z3ac6spqNXaiw2cmxSYuzMaVbboYakdEM
3nsfOq8LLyqr9R/ZbzVx0lD0T2VJ8OL0Fa6dTi/cO3BW1a8SzfNVRXr2bnQW51OYcU7diFpAvocU
/UGWtFpvLL/0yN7k1OLEFJJY68LlR1bHPaWEoTuIWNlf7bmn/Zj395dY6ESEx5CYMIAwiHGR7NGn
IYHALGt2g2X9gbkXg5+kMjmTdVYc53WG8B4Wn6UVzrvBiSl6tPTqHt1qUdXu/TejzGR+82agaZpT
HWJAhGNQIt9u4CKPSsoHif8jHigckE7r8s0c0Oey01RJ+t3o0qbolz3oB9qVSqo9dXmsyVtdA2fC
cKzwY+vDKmL3KFfaCOlaDL/QuQIVqsut6xSl8dUil7NKlvKBHGjxobZ4aRuPwhjmT/1M2SWrQSb7
TejfEzaO9cHYEy9elmLoTrN2Tqb4SBtQ86FUPWbydaSHb0uRDI94TuZ3VhWwQXizmA7S6adhI7s0
fpiKEPl70kJeGZNZhBuYy5QAoO1kFELYEz+6ygqu0mRxPwmy2phq5rma/zLt38qSeMWMLW6tHPc9
TrP+qcfhQEqY9+5HwDRcdWMB8HpC9rzQ/9xW9o2YTMPm+6/zBGr4ckliA444wqH7HbnayevEvqQr
2Tp/Zk3mXpA2oy8oGhbrkkRldqAQ0bPSQwL70Ui7eErjub9K09C+s8ZQHt6/lxf68dupRajJ8ulg
OoYS91QM2OHrjflhVf2MZwoMnNvr6Evdrcm4a00HWms7ORmO0lDfAQVgP0o/HQ6YyGF35EnCECqQ
BV2zqz18mmmSMqlfUuiVpZPr3Ev1sZVyvvGGJKYlyI/dDc3uzrTRYJISMpx2SaufCGog1lBCziyG
5ZDlvXUdemLkBybfuvJ0stxiVs52lsF6OMQTuzcNHGl+VVLmJaKUJX2qRVtUSEro5dyPFD2f1MjR
lFhEf+yduaLLrpAdXAvkMsxEykVbj6zfrQzTipIrijqaWmfqSlhYF1gUo324nuipojswbTx0tYFT
C4Au/tSd2TT4f+q7On0eqqn/5aZOSqoHhNzfEl9/rj90jb16PQqcs/7I60mHSmg+T/lP0LG2j+Fp
mH1D5bFQNeSVcabyf6x6iM69yvq24H4JD8Qbm/L/Y8IGRoLM1mfsrE4nLEopXerVL35GpbcMu5cX
4q1DUtAg5/UHex3Dh7bDVHLxkmjfhNH8OQm6sWGeAFV4f8aeJOhevp7ANblllg60lqeKXXpPp7GG
4fIz9m3vY+sJfQ+wz9r5JHYv2ReHm6Fo+4uG7tbzYpbiuq98NrIXF4EUEB+C5Goar4DYy18o51sc
VODofPzLXb49A5i79NC7Kj5xNNMcKk++caCGSxm27vCTrHcbPxJZKNpsHXfZDPCQbhysfagp6dXD
TrFT9a8ERgUekZHTTGfYWesnFRbxlY2546PTuQMVEnYBaBtdwXDHmb91W8q9ry/6f/os/tZnIT1z
SPt/cxaOX6evafqm0eL1f/lPp4Vy/wlI0aGQfu2ZcP43YAHm/D8kiPlqOOwrfoQ2iN+ABcf5h9iC
rQC5p4s1XkDC83erhQj+oQEAJ1F02j759fC/h9J+OxsJHOjhckMjgoUyzXZnoun/4u7cmttUti38
V1J5R8VVQNVZ60GyLNvxJXYujp9Usq0IJBBXScCvP18LnAjsJPvszgN1WOshFTstutU9e17GGPMo
tUHKI6hWVM8/ZVkco3BZhVkJRIn3HFcBvZJiE7VIj94aT7GN3p4H3e5OdxNcAhN533HgO9Y4yIoh
tWnizxNlqI1zV4kFrSp+IIfFOENlqS9HyBL6H1cpuP+REqMwFnnF+nSLezWJAc5e6grOuudu9rAv
1uU00sv1XbUyqjOXVmUjT1O2i02lVGC9zL15o9Du66aggxG9ieAmzoGOlXNAcqUvugxAlfVgdfij
dJ1WpzCrUDQplfhxq3urOUnw8qOyRgMaObvyoUxhnbkxMcPYKKt8sUuX2kiPUcxbkk6/pWP0LSoy
dD6g2qV/2RpFtf6DD3eIEX5etIevYEibOr5VVUWCwhFsmKOvICRhslJm2fBTlRquaGNjTdDqStGc
iArRKl5Pcnvk66H7katHv9xAg/FH8dCJrLEPLGtaeVxshEXRuVttd3STt7xrHRWiZ+5B5R4cSHbn
iZvX8le0I7ZyRCUdLw++BsHMmS69NEY4zIhuHCf9ghKidUY7lUt7udc/654+hQD9vEqGyePRIflY
z+7dZht+jHyCxH/eu53ME7IiIkdO9cahcZ5Jsag96Zj0yHKmxnhyUTh70MS3vwS7/o2CAiqLZOfB
ZBnpORnOfAKlMKSDGTCN08xYVVfgZtXHeK2xDK61L26WVOAu9pFhfZqV/CnBpC4AyGj0Atf3N952
CEppmRQfLWf2lVSAPnV9P/hKyXIHATJQz/zNfgNNJVWm650xPCnpVDOp1JA9beTq7oNaGc+b4fZy
n+raGTwg66yEo5yPzBlUoaJcTwprr0/U2PVOLf8hiF3Kh2a0f/K9yADkY+yfYnClNOKjCU6aozg3
Q2EZYa7tKSDf4o5Dub62dyiMBqhsnq2NZzX0Vyk+djrMTlAkAz9n0sDWnzkFXXN96krwh92pWqUE
Tj593OwNOnBUWhH6IMG9ugo9I7kEHqHfl/kmXjhBEsL72Yu2OZaFZl9R2RqFyCw7c4vY/0AKWr2a
CbE+Z6PtrpBLYnK6sUXaLfGq1VmZeit3XJlL/Q7GQnGTwWS+NACmnZJMqs5ANXI2lXWFHP8+uze9
LHl0idIuTSr8Y3VZFH9IkFptm0WKxyF/JvKVGg0FCLyN9t7Raco7W9LE686D5Hmbu2RwFGpzX/EE
AeraWyQhXLF30qh62utONc7yDDqruS+95xWt3a7joT67SHI1ubcTMz5BF1GdJk78Dd3b9Qn8xfBL
mDDKeoeOG71djM2UfjraZQQrd6Tmy2qSWctiggipfleo6dockbhx6bmolFcI5wIPA953CnKH7opx
RWP01IpzbWLlik57m23CmMWuuE7XUXV72LbxKqF07w/LqzSxtEstjmYoNznqN0cJM6JfLbtHzD25
9jMfGaUwpl8ILO2N/7hR19MkShWEMQt3SzViux1OTQj69mTteM6No4K9nvz+6HbIXmL56eJAYxGS
O9S6KPC2l3+faJmyrNLZHZztoXKSa4AVyzRRPq1oDXeVaisdKG6SKZ9XpY+nbhWxG1+B//GKqUOi
rASFV7AyepDMLpz1Lp6vd8O0HLnJPl5CbkpnD6mJItaIYEg7T/yt8ofI5q0JmOJ6xXPmXqaO1p7A
plpnqeYt7btgWOUTPP7iOomXy9MEUHiKngx2ZkbC8yNeJiZm41nKZEhZaA7B3Pqg7Yez75w9A8Nc
RnOjsLXLIcCtCzB5WzT2Amf2GYlUkjDeZhk4f3C4OxyQw+LDv6QWTVzq6mb33fdhKsj0e+su2loW
st9ZNvvObqYZD1CJgCKrX12tiqy4CezdZpojMOyDjtgM6erm7y6iEN2Tvaun54G1T88jO1E+g6eC
Cr03c6BnyXZzA7meErTO/PchYMxRnu2z7+BU0A92ffMxm+2h3leVsxuvE8TrtuZ+vZnaOzsdxysL
uQM9xQxtt7N7Hb7fmeIozgV1Lh2IKGoZQWYsT+PAKx7S4aaapvvd7Jw2gOmk2tgbZ5zDE16QtMRe
6aGp7MZZrGuTyohh1kRrwI9IZACgSEbGOo7PA3M3e9jYHHV8AsT5xNGbIer0nM4QSp6ALeH1ULy8
qIpUv4PMQ4QSrozd2NUT71mNs+p0pXqzB3bebmEGobAgYmlW9uxi62+qK1MVbS7MEMsX+ym9zEmE
gUHSKxpHJkP/mx2unowoRK526RXn1IOycYpc91gxA/0S1kmGvndQXBNScpf8/hTiJLJLf7oN7ASI
bPgMmoPNFu5gx23AVoOLonRwR000t8fIFaFwcrDNkFCTaTlLyJWgF+ujLALFBVcsng/1vLqtNGzS
ZBlm55C87ROUaIOLhM5z+xE6ET7SisrKD0fL5eY0T9biuGq2+iias30RhLVHfW/uFlvfNpUTKI2h
fZJ5NMSbkpWhgzdkjglxdMk+QB0pGAVGMAtOAw3Za0Sowu2Zs1SKE6SP7PPCDL8USF8ZvGWGrIqi
A1dMhsotWdaSpopbdfsMfBsTuaaZXYqg91mhVdnU5NRCNfeFyym+13jv5/dZsT6zFEjqJwUKs2gc
l/daHG9OjMihdKWWHtiwFQcC9UI260rPzDEgFvuJHAy6q+CTLyJtpZ5VLoDGEeIUybRKAA9f6cXM
dMfxdu195R7wv2YKsiajilqXQ/gfru4zx3TBRMFJXZ4hhKcW49DAGowy8F3Pimtrd8puLxwclCwv
VKfgqoJURD8x0ezRoKPmJC+8UGW6a0xeAMVAhYaU8udZDr9mVHp6NaPxfWaidlZpm89LUMs0azS5
dSptZTx6UL3K8VIbxusPSp4L98ctb5GMjJRJhdTFYxhE2NU8oYF6iWVXx8qm0i6X1n59UbIRHFIp
KPoCCPLQRdcM45uGErjDftpWt4C/QVdrdBW5S/Etz3Kh7DfKYJB8R6ncAadVKei/hsjUO8OZhlB3
Wu0n5m6HthFCYkj1pDN7tKdBpD9Cct2IUKRMT3LXWisjK56pJ75RBd9te3+XRwmCtRZuKy3fwKfD
pF6H17YdImEW0raYy8BlZdyyuj0cpP83kW0zkZN5Pp9scj8vb7eLtLxbZORZs3//p+5II356cLU/
R//dL/1+oHeLwyfXsfJTRAcE8QYIuLbaR+kCr9GKlA+vdHjf340QADnKt8+Lf94b7sAS6A6qh+/f
BdGGqsDh7xWX1lLguwwacSCGylPH5Edr86vZ/35i9TL+/ndarz5/Dn36NmRUM5/yVtSvqrgR/8ns
O0MczV4f2DC+iMQJBMXDgMeL4AwHRE1YP1Jb9XO803+3BX4/wb+3CNxEJCrkFsEe6JY5BGnRLALX
2vEiAMIb0BdKpDy1fi6C5pokUeQWwRwcSopU9uo54mK3F0EbsFPAY8EpFw+LxAf26Ti4Vv1OHfv0
2hj8+jiQOBPqC9A+60UgDDxeBBehEgPVCUKQwxqo9ar3aBHo2dbNHf7CIv56Ecj2gaS0kFKtJ9k9
DqrorGdT/K2tT49mrxGlyJpE0xxQV1CpvTWHvbMHNM1EpBZYLuvTtyOAJApvK2UHTG1gCTgDoKE3
v320emxDSAEIbd5+GQBqQqJgKjd9GykioFkOeZ4XW39sATRVHZiUnnSK3y8/79cqQBiVNoOiqyah
Mer3PyZ5vAi2xRo44Nrp63F4ercVAHnp0nbQHVBmpHSmNyeB4368CprGjWhTrEfMum9HAUEWYBtS
J8EQRR/MvIawVmveto1jjDgRWNH626/PXI+uAUSU1No2S7gC2DmkG4B8N0cAL/P423fwCSlhcQk0
t2Tv9gC4YVH3kdoEujMg02MBDelOH0/IQYoHVaP6muidL2BQ4JK+DbjquQcQjFKbXfBqE9iwA4hB
+roKsG4EaUJqExio8gNKIqvE7SeejkPoGNyZgCCQzat/3ru9oLnsU9lVUAdUSkkD0Jugftp7wdWI
HQQzzGn2Su/MIlAZgfyQ2gumOqAcqpmEB/UidLxjzCIfQ+PoH3bz8IE9uhwADglOgtwq6IRIMJNA
1by5CoDYBlhNisykzA9P31aBL8mRvRxInZEyAYP8Yhy7d8RwQJwARBRIyeHp4YkAZCm/FwDMQFF6
yRNiaI4dBdcgwYjZ0JAVPTy9cxSI9HTZvUDUrAJK57/O9IkXqdki7Ij84eHpXawA0FQUsqQMAs4y
vCnAU7Zdf8mdK9J1SCqQTibTXK9Cvet6ZBYB2wragtwqYPWA7AMw694KFpaApSG0rqffO0ugq+ja
Sk7f1AdkifGDQBkdns4mQMwYRU6y6Y3N6dO3L8BRstO30GoWKeKjPX5sCIfuAPlgYMPQpw5P/zaB
Bs9UdhWIjsmdaS7u8OHp2ENIY3jTRFRDEVdz3Hq0C4hmpa9DkTYQRsDqOAP2cGCDP3ah8tTffn3a
ejR7iDWatHtsUiBgj8MWr2fZraKQPgRESyQluA09+/apc8nmzHADHMESIG1Uz//1RYBxxGUUjqN4
eucM6ewCaWdoiCU80NaagLhzEbimaFhnkJ6pP6lHhwCM2lDWGeIe5JjraL83qbGOCSR9TOKMgvtL
qbGHmwADLXkRYAjRJKFQCM398DDg8XUoaok27G9C5Z4eBcCu8mVljVKBEBUgG3l4ukeBJDv7BL+5
ARjUFrhPJ0KnZYXkXhBFNeADopjw9l5wB6SWxBL0ta7MpWXUkZtESp3v2kIFBc58veM7lwMiTuTU
LdxjgdDnqQ1Rn/YCGF5pN5kCIggCLogmVOxYR3qgop+NVehthZE1ENwKqVDRNAYICZFKfSkzd1aB
WAkfiirTCzCpdzdl09RWahW4IwBfoW6DY3x4Ou6iQ9NbrIYBObe2G71zmvEXNOm9QE6ZKVJmefum
tKnCUIeD+1Qvkts71xkZmwYOIWEdLaB2bAOSJ29aR6B4ohmLhSpQvRd6dyLYC9IFR4MAShfSamZz
U3bsAlpIA/irbBfBWetZAEXkJ+s7G2CrYBjZP+7IjkWwqa+gQgYPplmf/vnObOLaTEmdBdoBkS1s
CgfdiqNLopFNQMfvJsyuHbQ+eQoCVit7R5IvhMkP06Kxex1/SdyRgswoUJmHp3+3g8kVL7sKBtEk
1EyAjc0ytOMoKtzU2ogvGthTnzYBABHZo0DB1XHBJjeBwaviO2gc+NSOKDzUy9O7AAoSuvRRMDjw
+Egqgg8/HKHjYNrGkWIJYJM3KYfeVZlEdlE2dDA4CgjrckH+dAePVwF3USwQZ6Gv2TXCGkEqk3Ka
TSCanHa85l/kWA8GQZSzmszL/8FR+A+Mxw8CzBgJgucD9cVfZG8xZH71Cy/UiNc/b3gf58//vBfM
ltYvCiZM/dk/mTH/tkDch1LC0Q9fSguHz2n+eTPB1x/d+qyXWb385Zm/SOfpk4euuKADNa95PQ8h
0ND283Eezl8TU36+yT/vW+959P3/YeC3+4keEYP+q3FTH0Ga9gsf+BPSL5yuadIzz1pLcSAlyI48
ngf+9yjd+K23rqkv0mNHQZTOn6Pjt65ZBPIjI/vzlPtP27w1+AGkLjv4ySJABiVdHI9cQ5+lR26o
Vu+i7+/GEUzCx/ay19ha2U85ZdX959b32QA2ZUeeLqJ02X7lBgUoO/KvhWckj+T589xrbcCGyCH7
wudB4G8iv30iaxSc9NCbZ3/esSI1pkp65Gjf3hbItRAFyg774bVtqoEv0gMzwPZpXb68ori9GjSJ
7NCX0RZ9ie4y12BO2bGv5v6mZT0oyQkMhPy4aRnMN88vIx0u87qwLj90ls2fvG22yPPWnm7QK9Lj
+09opc/bDNu6Kiw/NHdBFuWtnd3UWuXHzjKf/+PYby16zQL4G6NH27Q7tKgPSg8dbfLO5tZrCIrs
yNeLx7TbjR1ksihkyQ+9m7fvraY2JD/w/t3ZPIwzz29f60294W+Mf7FIs0XLUjUJ7L8x+NWi8J9a
11iTEf0bgz9E6frlyzuYlLpQLz00wlLeu/E8jbgp24ezzmb+nQ84ma+7Z78m68kOf+P57RWvK3TS
w64DPJJ2VIO0s0hsSg+dLpZdEYNDlkx24I+LzQbRkt28EybQlllkoWSHv/Oi58W78+zV3VZnOmWH
/xRtf7ERm8zJ3/mA1xuxgX3JDv+Z1V+gV95yKZq6kPzYRTuqbJAZsuN+yefey8YQNqVhTcoO+3WR
htxsrZFriLn0yD6RTWd7N+lF2aHv59w7tGNuH80mXyU9+CLL33196+UBQpGwlR7fz54i2ke2PLeG
ACc9dhmhP7J8ecnDPqkpNL8f+a1M0w+06+v804siyFv/rJ1cE7/xFCzm6b//CwAA//8=</cx:binary>
              </cx:geoCache>
            </cx:geography>
          </cx:layoutPr>
          <cx:valueColors>
            <cx:minColor>
              <a:srgbClr val="FFFF00"/>
            </cx:minColor>
            <cx:midColor>
              <a:schemeClr val="bg2">
                <a:lumMod val="95000"/>
              </a:schemeClr>
            </cx:midColor>
            <cx:maxColor>
              <a:srgbClr val="00B0F0"/>
            </cx:max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8.xml"/><Relationship Id="rId3" Type="http://schemas.openxmlformats.org/officeDocument/2006/relationships/chart" Target="../charts/chart14.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2.emf"/><Relationship Id="rId11" Type="http://schemas.openxmlformats.org/officeDocument/2006/relationships/chart" Target="../charts/chart17.xml"/><Relationship Id="rId5" Type="http://schemas.openxmlformats.org/officeDocument/2006/relationships/chart" Target="../charts/chart16.xml"/><Relationship Id="rId15" Type="http://schemas.openxmlformats.org/officeDocument/2006/relationships/chart" Target="../charts/chart19.xml"/><Relationship Id="rId10" Type="http://schemas.openxmlformats.org/officeDocument/2006/relationships/image" Target="../media/image6.emf"/><Relationship Id="rId4" Type="http://schemas.openxmlformats.org/officeDocument/2006/relationships/chart" Target="../charts/chart15.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png"/><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2</xdr:col>
      <xdr:colOff>228600</xdr:colOff>
      <xdr:row>4</xdr:row>
      <xdr:rowOff>98425</xdr:rowOff>
    </xdr:from>
    <xdr:to>
      <xdr:col>9</xdr:col>
      <xdr:colOff>317500</xdr:colOff>
      <xdr:row>19</xdr:row>
      <xdr:rowOff>79375</xdr:rowOff>
    </xdr:to>
    <xdr:graphicFrame macro="">
      <xdr:nvGraphicFramePr>
        <xdr:cNvPr id="2" name="Chart 1">
          <a:extLst>
            <a:ext uri="{FF2B5EF4-FFF2-40B4-BE49-F238E27FC236}">
              <a16:creationId xmlns:a16="http://schemas.microsoft.com/office/drawing/2014/main" id="{06FDE615-93AC-0CD7-0842-E727005ED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428625</xdr:colOff>
      <xdr:row>3</xdr:row>
      <xdr:rowOff>31750</xdr:rowOff>
    </xdr:from>
    <xdr:to>
      <xdr:col>14</xdr:col>
      <xdr:colOff>123825</xdr:colOff>
      <xdr:row>18</xdr:row>
      <xdr:rowOff>12700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5A3A633-4D3D-FEF0-CB5D-23BA31DD13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40325" y="5842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501650</xdr:colOff>
      <xdr:row>2</xdr:row>
      <xdr:rowOff>127000</xdr:rowOff>
    </xdr:from>
    <xdr:to>
      <xdr:col>8</xdr:col>
      <xdr:colOff>501650</xdr:colOff>
      <xdr:row>16</xdr:row>
      <xdr:rowOff>73025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28ABD58-3553-BC50-16CC-7786ACA143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495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368300</xdr:colOff>
      <xdr:row>5</xdr:row>
      <xdr:rowOff>50800</xdr:rowOff>
    </xdr:from>
    <xdr:to>
      <xdr:col>9</xdr:col>
      <xdr:colOff>368300</xdr:colOff>
      <xdr:row>18</xdr:row>
      <xdr:rowOff>180975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20D3E2B-447D-E3F5-07C7-811742C8B0D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971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234950</xdr:colOff>
      <xdr:row>7</xdr:row>
      <xdr:rowOff>158750</xdr:rowOff>
    </xdr:from>
    <xdr:to>
      <xdr:col>10</xdr:col>
      <xdr:colOff>234950</xdr:colOff>
      <xdr:row>21</xdr:row>
      <xdr:rowOff>104775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EAAAA5D-8FDD-955F-ECCC-7484E9A1103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447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304800</xdr:colOff>
      <xdr:row>4</xdr:row>
      <xdr:rowOff>50800</xdr:rowOff>
    </xdr:from>
    <xdr:to>
      <xdr:col>11</xdr:col>
      <xdr:colOff>0</xdr:colOff>
      <xdr:row>19</xdr:row>
      <xdr:rowOff>31750</xdr:rowOff>
    </xdr:to>
    <xdr:graphicFrame macro="">
      <xdr:nvGraphicFramePr>
        <xdr:cNvPr id="2" name="Chart 1">
          <a:extLst>
            <a:ext uri="{FF2B5EF4-FFF2-40B4-BE49-F238E27FC236}">
              <a16:creationId xmlns:a16="http://schemas.microsoft.com/office/drawing/2014/main" id="{8C4D1947-FCDD-6971-1351-8C34A8260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415925</xdr:colOff>
      <xdr:row>3</xdr:row>
      <xdr:rowOff>127000</xdr:rowOff>
    </xdr:from>
    <xdr:to>
      <xdr:col>13</xdr:col>
      <xdr:colOff>111125</xdr:colOff>
      <xdr:row>18</xdr:row>
      <xdr:rowOff>107950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DA74CF8-8276-F041-F1A6-8555249E22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2225" y="679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189921</xdr:colOff>
      <xdr:row>1</xdr:row>
      <xdr:rowOff>154709</xdr:rowOff>
    </xdr:from>
    <xdr:to>
      <xdr:col>16</xdr:col>
      <xdr:colOff>189922</xdr:colOff>
      <xdr:row>11</xdr:row>
      <xdr:rowOff>154709</xdr:rowOff>
    </xdr:to>
    <xdr:graphicFrame macro="">
      <xdr:nvGraphicFramePr>
        <xdr:cNvPr id="2" name="Chart 1">
          <a:extLst>
            <a:ext uri="{FF2B5EF4-FFF2-40B4-BE49-F238E27FC236}">
              <a16:creationId xmlns:a16="http://schemas.microsoft.com/office/drawing/2014/main" id="{66E6AA05-80B2-7038-13B4-BF5A2C114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432378</xdr:colOff>
      <xdr:row>1</xdr:row>
      <xdr:rowOff>85437</xdr:rowOff>
    </xdr:from>
    <xdr:to>
      <xdr:col>24</xdr:col>
      <xdr:colOff>432377</xdr:colOff>
      <xdr:row>11</xdr:row>
      <xdr:rowOff>73892</xdr:rowOff>
    </xdr:to>
    <xdr:graphicFrame macro="">
      <xdr:nvGraphicFramePr>
        <xdr:cNvPr id="3" name="Chart 2">
          <a:extLst>
            <a:ext uri="{FF2B5EF4-FFF2-40B4-BE49-F238E27FC236}">
              <a16:creationId xmlns:a16="http://schemas.microsoft.com/office/drawing/2014/main" id="{44172746-FEF5-138C-2120-8A1E024F1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351559</xdr:colOff>
      <xdr:row>32</xdr:row>
      <xdr:rowOff>62346</xdr:rowOff>
    </xdr:from>
    <xdr:to>
      <xdr:col>15</xdr:col>
      <xdr:colOff>351558</xdr:colOff>
      <xdr:row>42</xdr:row>
      <xdr:rowOff>96982</xdr:rowOff>
    </xdr:to>
    <xdr:graphicFrame macro="">
      <xdr:nvGraphicFramePr>
        <xdr:cNvPr id="4" name="Chart 3">
          <a:extLst>
            <a:ext uri="{FF2B5EF4-FFF2-40B4-BE49-F238E27FC236}">
              <a16:creationId xmlns:a16="http://schemas.microsoft.com/office/drawing/2014/main" id="{2D6C58D3-81DF-8C40-80ED-917EF915C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266700</xdr:colOff>
      <xdr:row>4</xdr:row>
      <xdr:rowOff>98425</xdr:rowOff>
    </xdr:from>
    <xdr:to>
      <xdr:col>9</xdr:col>
      <xdr:colOff>571500</xdr:colOff>
      <xdr:row>19</xdr:row>
      <xdr:rowOff>79375</xdr:rowOff>
    </xdr:to>
    <xdr:graphicFrame macro="">
      <xdr:nvGraphicFramePr>
        <xdr:cNvPr id="2" name="Chart 1">
          <a:extLst>
            <a:ext uri="{FF2B5EF4-FFF2-40B4-BE49-F238E27FC236}">
              <a16:creationId xmlns:a16="http://schemas.microsoft.com/office/drawing/2014/main" id="{07CD1551-5AA8-96FF-F148-819B0B766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31750</xdr:colOff>
      <xdr:row>17</xdr:row>
      <xdr:rowOff>57150</xdr:rowOff>
    </xdr:from>
    <xdr:to>
      <xdr:col>2</xdr:col>
      <xdr:colOff>76200</xdr:colOff>
      <xdr:row>22</xdr:row>
      <xdr:rowOff>101600</xdr:rowOff>
    </xdr:to>
    <xdr:graphicFrame macro="">
      <xdr:nvGraphicFramePr>
        <xdr:cNvPr id="2" name="Chart 1">
          <a:extLst>
            <a:ext uri="{FF2B5EF4-FFF2-40B4-BE49-F238E27FC236}">
              <a16:creationId xmlns:a16="http://schemas.microsoft.com/office/drawing/2014/main" id="{3A8EF7D2-2999-46E7-3900-0D46FF6D2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577850</xdr:colOff>
      <xdr:row>17</xdr:row>
      <xdr:rowOff>158749</xdr:rowOff>
    </xdr:from>
    <xdr:to>
      <xdr:col>5</xdr:col>
      <xdr:colOff>139700</xdr:colOff>
      <xdr:row>23</xdr:row>
      <xdr:rowOff>15874</xdr:rowOff>
    </xdr:to>
    <xdr:graphicFrame macro="">
      <xdr:nvGraphicFramePr>
        <xdr:cNvPr id="3" name="Chart 2">
          <a:extLst>
            <a:ext uri="{FF2B5EF4-FFF2-40B4-BE49-F238E27FC236}">
              <a16:creationId xmlns:a16="http://schemas.microsoft.com/office/drawing/2014/main" id="{89E6CE82-9402-33A0-D9B0-4A25E876A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311150</xdr:colOff>
      <xdr:row>17</xdr:row>
      <xdr:rowOff>66675</xdr:rowOff>
    </xdr:from>
    <xdr:to>
      <xdr:col>9</xdr:col>
      <xdr:colOff>635000</xdr:colOff>
      <xdr:row>22</xdr:row>
      <xdr:rowOff>171450</xdr:rowOff>
    </xdr:to>
    <xdr:graphicFrame macro="">
      <xdr:nvGraphicFramePr>
        <xdr:cNvPr id="4" name="Chart 3">
          <a:extLst>
            <a:ext uri="{FF2B5EF4-FFF2-40B4-BE49-F238E27FC236}">
              <a16:creationId xmlns:a16="http://schemas.microsoft.com/office/drawing/2014/main" id="{FFAC781C-0932-051D-0FD0-23BF1E7A1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355600</xdr:colOff>
      <xdr:row>17</xdr:row>
      <xdr:rowOff>41275</xdr:rowOff>
    </xdr:from>
    <xdr:to>
      <xdr:col>14</xdr:col>
      <xdr:colOff>596900</xdr:colOff>
      <xdr:row>22</xdr:row>
      <xdr:rowOff>127000</xdr:rowOff>
    </xdr:to>
    <xdr:graphicFrame macro="">
      <xdr:nvGraphicFramePr>
        <xdr:cNvPr id="5" name="Chart 4">
          <a:extLst>
            <a:ext uri="{FF2B5EF4-FFF2-40B4-BE49-F238E27FC236}">
              <a16:creationId xmlns:a16="http://schemas.microsoft.com/office/drawing/2014/main" id="{2B789947-E5EF-9BDA-A72E-0CD070EA3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396875</xdr:colOff>
      <xdr:row>17</xdr:row>
      <xdr:rowOff>139699</xdr:rowOff>
    </xdr:from>
    <xdr:to>
      <xdr:col>19</xdr:col>
      <xdr:colOff>127000</xdr:colOff>
      <xdr:row>22</xdr:row>
      <xdr:rowOff>79374</xdr:rowOff>
    </xdr:to>
    <xdr:graphicFrame macro="">
      <xdr:nvGraphicFramePr>
        <xdr:cNvPr id="6" name="Chart 5">
          <a:extLst>
            <a:ext uri="{FF2B5EF4-FFF2-40B4-BE49-F238E27FC236}">
              <a16:creationId xmlns:a16="http://schemas.microsoft.com/office/drawing/2014/main" id="{D4A60558-A439-1BC8-9FAF-A6842CC7C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401425" cy="290490"/>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401425" cy="290490"/>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58008</xdr:colOff>
      <xdr:row>12</xdr:row>
      <xdr:rowOff>98082</xdr:rowOff>
    </xdr:from>
    <xdr:ext cx="11623761" cy="3531716"/>
    <xdr:grpSp>
      <xdr:nvGrpSpPr>
        <xdr:cNvPr id="2" name="Shape 2">
          <a:extLst>
            <a:ext uri="{FF2B5EF4-FFF2-40B4-BE49-F238E27FC236}">
              <a16:creationId xmlns:a16="http://schemas.microsoft.com/office/drawing/2014/main" id="{00000000-0008-0000-0100-000002000000}"/>
            </a:ext>
          </a:extLst>
        </xdr:cNvPr>
        <xdr:cNvGrpSpPr/>
      </xdr:nvGrpSpPr>
      <xdr:grpSpPr>
        <a:xfrm>
          <a:off x="58008" y="2161832"/>
          <a:ext cx="11623761" cy="3531716"/>
          <a:chOff x="-79520" y="2751300"/>
          <a:chExt cx="10771520" cy="206861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79520" y="2751300"/>
            <a:ext cx="10771520" cy="2068610"/>
            <a:chOff x="59315" y="1971675"/>
            <a:chExt cx="12608935" cy="2240994"/>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59315" y="1993344"/>
              <a:ext cx="5219701" cy="2219325"/>
              <a:chOff x="59315" y="1993344"/>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59315" y="1993344"/>
                <a:ext cx="5219701" cy="2219325"/>
              </a:xfrm>
              <a:prstGeom prst="roundRect">
                <a:avLst>
                  <a:gd name="adj" fmla="val 7219"/>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91388</xdr:colOff>
      <xdr:row>32</xdr:row>
      <xdr:rowOff>64787</xdr:rowOff>
    </xdr:from>
    <xdr:ext cx="484187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91388" y="5831273"/>
          <a:ext cx="4841875" cy="2009775"/>
        </a:xfrm>
        <a:prstGeom prst="roundRect">
          <a:avLst>
            <a:gd name="adj" fmla="val 5729"/>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134209</xdr:colOff>
      <xdr:row>32</xdr:row>
      <xdr:rowOff>130517</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34209" y="589700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139014</xdr:colOff>
      <xdr:row>32</xdr:row>
      <xdr:rowOff>74312</xdr:rowOff>
    </xdr:from>
    <xdr:ext cx="3686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013068" y="5840798"/>
          <a:ext cx="3686175" cy="2009775"/>
        </a:xfrm>
        <a:prstGeom prst="roundRect">
          <a:avLst>
            <a:gd name="adj" fmla="val 8946"/>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184922</xdr:colOff>
      <xdr:row>32</xdr:row>
      <xdr:rowOff>129574</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058976" y="589606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257776</xdr:colOff>
      <xdr:row>32</xdr:row>
      <xdr:rowOff>125799</xdr:rowOff>
    </xdr:from>
    <xdr:ext cx="3022600" cy="1968500"/>
    <xdr:sp macro="" textlink="">
      <xdr:nvSpPr>
        <xdr:cNvPr id="19" name="Shape 19">
          <a:extLst>
            <a:ext uri="{FF2B5EF4-FFF2-40B4-BE49-F238E27FC236}">
              <a16:creationId xmlns:a16="http://schemas.microsoft.com/office/drawing/2014/main" id="{00000000-0008-0000-0100-000013000000}"/>
            </a:ext>
          </a:extLst>
        </xdr:cNvPr>
        <xdr:cNvSpPr/>
      </xdr:nvSpPr>
      <xdr:spPr>
        <a:xfrm>
          <a:off x="8787371" y="5892285"/>
          <a:ext cx="3022600" cy="1968500"/>
        </a:xfrm>
        <a:prstGeom prst="roundRect">
          <a:avLst>
            <a:gd name="adj" fmla="val 8264"/>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335091</xdr:colOff>
      <xdr:row>32</xdr:row>
      <xdr:rowOff>155318</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64686" y="5921804"/>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68649</xdr:colOff>
      <xdr:row>2</xdr:row>
      <xdr:rowOff>20937</xdr:rowOff>
    </xdr:from>
    <xdr:ext cx="11944337" cy="1875480"/>
    <xdr:grpSp>
      <xdr:nvGrpSpPr>
        <xdr:cNvPr id="21" name="Shape 2">
          <a:extLst>
            <a:ext uri="{FF2B5EF4-FFF2-40B4-BE49-F238E27FC236}">
              <a16:creationId xmlns:a16="http://schemas.microsoft.com/office/drawing/2014/main" id="{00000000-0008-0000-0100-000015000000}"/>
            </a:ext>
          </a:extLst>
        </xdr:cNvPr>
        <xdr:cNvGrpSpPr/>
      </xdr:nvGrpSpPr>
      <xdr:grpSpPr>
        <a:xfrm>
          <a:off x="68649" y="364895"/>
          <a:ext cx="11944337" cy="1875480"/>
          <a:chOff x="-129443" y="3022763"/>
          <a:chExt cx="10821431" cy="1518048"/>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29443" y="3022763"/>
            <a:ext cx="10821431" cy="1518048"/>
            <a:chOff x="1084" y="416603"/>
            <a:chExt cx="12649940" cy="1460306"/>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084" y="416603"/>
              <a:ext cx="2571905" cy="1419309"/>
              <a:chOff x="-9041" y="423929"/>
              <a:chExt cx="2744007" cy="1394453"/>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9041" y="680474"/>
                <a:ext cx="2744007" cy="1137908"/>
              </a:xfrm>
              <a:prstGeom prst="roundRect">
                <a:avLst>
                  <a:gd name="adj" fmla="val 5968"/>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lang="en-US"/>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66298" y="423929"/>
                <a:ext cx="2667000" cy="235388"/>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596981" y="416604"/>
              <a:ext cx="2592974" cy="1420217"/>
              <a:chOff x="42332" y="423930"/>
              <a:chExt cx="2777068" cy="1395345"/>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92751" y="677056"/>
                <a:ext cx="2726649" cy="1142219"/>
              </a:xfrm>
              <a:prstGeom prst="roundRect">
                <a:avLst>
                  <a:gd name="adj" fmla="val 6563"/>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42332" y="423930"/>
                <a:ext cx="2769866" cy="198049"/>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43180" y="422712"/>
              <a:ext cx="2465553" cy="1414109"/>
              <a:chOff x="137771" y="429931"/>
              <a:chExt cx="2681629" cy="1389344"/>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37771" y="429931"/>
                <a:ext cx="2667001" cy="235388"/>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28820"/>
              <a:ext cx="2394954" cy="1408001"/>
              <a:chOff x="152399" y="435932"/>
              <a:chExt cx="2667002" cy="1383343"/>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1" y="435932"/>
                <a:ext cx="2667000" cy="235388"/>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168111" y="434928"/>
              <a:ext cx="2220647" cy="1441981"/>
              <a:chOff x="108342" y="441933"/>
              <a:chExt cx="2424680" cy="1416728"/>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4"/>
                <a:ext cx="2380623" cy="1144287"/>
              </a:xfrm>
              <a:prstGeom prst="roundRect">
                <a:avLst>
                  <a:gd name="adj" fmla="val 7751"/>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08342" y="441933"/>
                <a:ext cx="2402651" cy="229386"/>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188784</xdr:colOff>
      <xdr:row>4</xdr:row>
      <xdr:rowOff>8581</xdr:rowOff>
    </xdr:from>
    <xdr:to>
      <xdr:col>3</xdr:col>
      <xdr:colOff>429054</xdr:colOff>
      <xdr:row>5</xdr:row>
      <xdr:rowOff>128716</xdr:rowOff>
    </xdr:to>
    <xdr:sp macro="" textlink="KPI!B17">
      <xdr:nvSpPr>
        <xdr:cNvPr id="42" name="TextBox 41">
          <a:extLst>
            <a:ext uri="{FF2B5EF4-FFF2-40B4-BE49-F238E27FC236}">
              <a16:creationId xmlns:a16="http://schemas.microsoft.com/office/drawing/2014/main" id="{32E8E662-8810-2EB1-C21C-8B28D257A6FB}"/>
            </a:ext>
          </a:extLst>
        </xdr:cNvPr>
        <xdr:cNvSpPr txBox="1"/>
      </xdr:nvSpPr>
      <xdr:spPr>
        <a:xfrm>
          <a:off x="188784" y="729392"/>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D9CBBB-1295-433B-ABBB-72C36B21D860}" type="TxLink">
            <a:rPr lang="en-US" sz="1600" b="0" i="0" u="none" strike="noStrike">
              <a:solidFill>
                <a:srgbClr val="000000"/>
              </a:solidFill>
              <a:latin typeface="Arial Black" panose="020B0A04020102020204" pitchFamily="34" charset="0"/>
              <a:ea typeface="Calibri"/>
              <a:cs typeface="Calibri"/>
            </a:rPr>
            <a:pPr algn="ctr"/>
            <a:t> $2,297,200.86 </a:t>
          </a:fld>
          <a:endParaRPr lang="en-US" sz="1600">
            <a:latin typeface="Arial Black" panose="020B0A04020102020204" pitchFamily="34" charset="0"/>
          </a:endParaRPr>
        </a:p>
      </xdr:txBody>
    </xdr:sp>
    <xdr:clientData/>
  </xdr:twoCellAnchor>
  <xdr:twoCellAnchor>
    <xdr:from>
      <xdr:col>0</xdr:col>
      <xdr:colOff>231689</xdr:colOff>
      <xdr:row>5</xdr:row>
      <xdr:rowOff>154459</xdr:rowOff>
    </xdr:from>
    <xdr:to>
      <xdr:col>3</xdr:col>
      <xdr:colOff>403311</xdr:colOff>
      <xdr:row>8</xdr:row>
      <xdr:rowOff>85810</xdr:rowOff>
    </xdr:to>
    <xdr:graphicFrame macro="">
      <xdr:nvGraphicFramePr>
        <xdr:cNvPr id="43" name="Chart 42">
          <a:extLst>
            <a:ext uri="{FF2B5EF4-FFF2-40B4-BE49-F238E27FC236}">
              <a16:creationId xmlns:a16="http://schemas.microsoft.com/office/drawing/2014/main" id="{9C6C0CB8-7EC7-497A-A0A3-1B86FCD9F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188784</xdr:colOff>
      <xdr:row>4</xdr:row>
      <xdr:rowOff>46681</xdr:rowOff>
    </xdr:from>
    <xdr:to>
      <xdr:col>7</xdr:col>
      <xdr:colOff>429054</xdr:colOff>
      <xdr:row>5</xdr:row>
      <xdr:rowOff>166816</xdr:rowOff>
    </xdr:to>
    <xdr:sp macro="" textlink="KPI!$E$17">
      <xdr:nvSpPr>
        <xdr:cNvPr id="44" name="TextBox 43">
          <a:extLst>
            <a:ext uri="{FF2B5EF4-FFF2-40B4-BE49-F238E27FC236}">
              <a16:creationId xmlns:a16="http://schemas.microsoft.com/office/drawing/2014/main" id="{A7BB04C8-FA1C-4B61-84F0-71EB64F70B40}"/>
            </a:ext>
          </a:extLst>
        </xdr:cNvPr>
        <xdr:cNvSpPr txBox="1"/>
      </xdr:nvSpPr>
      <xdr:spPr>
        <a:xfrm>
          <a:off x="2625811" y="767492"/>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DE6063-58B9-4F06-AD7E-449C29690640}" type="TxLink">
            <a:rPr lang="en-US" sz="1600" b="0" i="0" u="none" strike="noStrike">
              <a:solidFill>
                <a:srgbClr val="000000"/>
              </a:solidFill>
              <a:latin typeface="Arial Black" panose="020B0A04020102020204" pitchFamily="34" charset="0"/>
              <a:ea typeface="Calibri"/>
              <a:cs typeface="Calibri"/>
            </a:rPr>
            <a:pPr algn="ctr"/>
            <a:t> $286,397.02 </a:t>
          </a:fld>
          <a:endParaRPr lang="en-US" sz="2400">
            <a:latin typeface="Arial Black" panose="020B0A04020102020204" pitchFamily="34" charset="0"/>
          </a:endParaRPr>
        </a:p>
      </xdr:txBody>
    </xdr:sp>
    <xdr:clientData/>
  </xdr:twoCellAnchor>
  <xdr:twoCellAnchor>
    <xdr:from>
      <xdr:col>15</xdr:col>
      <xdr:colOff>506285</xdr:colOff>
      <xdr:row>4</xdr:row>
      <xdr:rowOff>94391</xdr:rowOff>
    </xdr:from>
    <xdr:to>
      <xdr:col>19</xdr:col>
      <xdr:colOff>128717</xdr:colOff>
      <xdr:row>6</xdr:row>
      <xdr:rowOff>17161</xdr:rowOff>
    </xdr:to>
    <xdr:sp macro="" textlink="KPI!$R$17">
      <xdr:nvSpPr>
        <xdr:cNvPr id="45" name="TextBox 44">
          <a:extLst>
            <a:ext uri="{FF2B5EF4-FFF2-40B4-BE49-F238E27FC236}">
              <a16:creationId xmlns:a16="http://schemas.microsoft.com/office/drawing/2014/main" id="{25BCA6FB-17BD-4397-AADB-52E97B942011}"/>
            </a:ext>
          </a:extLst>
        </xdr:cNvPr>
        <xdr:cNvSpPr txBox="1"/>
      </xdr:nvSpPr>
      <xdr:spPr>
        <a:xfrm>
          <a:off x="9645136" y="815202"/>
          <a:ext cx="2059459" cy="283175"/>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A543D26-18BB-4B42-9171-70AE65743559}" type="TxLink">
            <a:rPr lang="en-US" sz="1600" b="0" i="0" u="none" strike="noStrike">
              <a:solidFill>
                <a:srgbClr val="000000"/>
              </a:solidFill>
              <a:latin typeface="Arial Black" panose="020B0A04020102020204" pitchFamily="34" charset="0"/>
              <a:ea typeface="Calibri"/>
              <a:cs typeface="Calibri"/>
            </a:rPr>
            <a:pPr algn="ctr"/>
            <a:t>12.47%</a:t>
          </a:fld>
          <a:endParaRPr lang="en-US" sz="2400">
            <a:latin typeface="Arial Black" panose="020B0A04020102020204" pitchFamily="34" charset="0"/>
          </a:endParaRPr>
        </a:p>
      </xdr:txBody>
    </xdr:sp>
    <xdr:clientData/>
  </xdr:twoCellAnchor>
  <xdr:twoCellAnchor>
    <xdr:from>
      <xdr:col>12</xdr:col>
      <xdr:colOff>109494</xdr:colOff>
      <xdr:row>4</xdr:row>
      <xdr:rowOff>70363</xdr:rowOff>
    </xdr:from>
    <xdr:to>
      <xdr:col>15</xdr:col>
      <xdr:colOff>349764</xdr:colOff>
      <xdr:row>6</xdr:row>
      <xdr:rowOff>10296</xdr:rowOff>
    </xdr:to>
    <xdr:sp macro="" textlink="KPI!$N$17">
      <xdr:nvSpPr>
        <xdr:cNvPr id="46" name="TextBox 45">
          <a:extLst>
            <a:ext uri="{FF2B5EF4-FFF2-40B4-BE49-F238E27FC236}">
              <a16:creationId xmlns:a16="http://schemas.microsoft.com/office/drawing/2014/main" id="{F4B93CD1-8B10-4DE4-B1D0-405EFB7FCB23}"/>
            </a:ext>
          </a:extLst>
        </xdr:cNvPr>
        <xdr:cNvSpPr txBox="1"/>
      </xdr:nvSpPr>
      <xdr:spPr>
        <a:xfrm>
          <a:off x="7420575" y="791174"/>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B4BD18-7EC3-466E-B88B-C08EF72F105C}" type="TxLink">
            <a:rPr lang="en-US" sz="1600" b="0" i="0" u="none" strike="noStrike">
              <a:solidFill>
                <a:srgbClr val="000000"/>
              </a:solidFill>
              <a:latin typeface="Arial Black" panose="020B0A04020102020204" pitchFamily="34" charset="0"/>
              <a:ea typeface="Calibri"/>
              <a:cs typeface="Calibri"/>
            </a:rPr>
            <a:pPr algn="ctr"/>
            <a:t># 9994</a:t>
          </a:fld>
          <a:endParaRPr lang="en-US" sz="2400">
            <a:latin typeface="Arial Black" panose="020B0A04020102020204" pitchFamily="34" charset="0"/>
          </a:endParaRPr>
        </a:p>
      </xdr:txBody>
    </xdr:sp>
    <xdr:clientData/>
  </xdr:twoCellAnchor>
  <xdr:twoCellAnchor>
    <xdr:from>
      <xdr:col>8</xdr:col>
      <xdr:colOff>236152</xdr:colOff>
      <xdr:row>4</xdr:row>
      <xdr:rowOff>94048</xdr:rowOff>
    </xdr:from>
    <xdr:to>
      <xdr:col>11</xdr:col>
      <xdr:colOff>476422</xdr:colOff>
      <xdr:row>6</xdr:row>
      <xdr:rowOff>33981</xdr:rowOff>
    </xdr:to>
    <xdr:sp macro="" textlink="KPI!$I$17">
      <xdr:nvSpPr>
        <xdr:cNvPr id="47" name="TextBox 46">
          <a:extLst>
            <a:ext uri="{FF2B5EF4-FFF2-40B4-BE49-F238E27FC236}">
              <a16:creationId xmlns:a16="http://schemas.microsoft.com/office/drawing/2014/main" id="{0F499D13-AFD3-4B8C-A599-96427F8C3388}"/>
            </a:ext>
          </a:extLst>
        </xdr:cNvPr>
        <xdr:cNvSpPr txBox="1"/>
      </xdr:nvSpPr>
      <xdr:spPr>
        <a:xfrm>
          <a:off x="5110206" y="814859"/>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02EC965-52B9-4874-BC33-D066C034DE2A}" type="TxLink">
            <a:rPr lang="en-US" sz="1600" b="0" i="0" u="none" strike="noStrike">
              <a:solidFill>
                <a:srgbClr val="000000"/>
              </a:solidFill>
              <a:latin typeface="Arial Black" panose="020B0A04020102020204" pitchFamily="34" charset="0"/>
              <a:ea typeface="Calibri"/>
              <a:cs typeface="Calibri"/>
            </a:rPr>
            <a:pPr algn="ctr"/>
            <a:t># 37873</a:t>
          </a:fld>
          <a:endParaRPr lang="en-US" sz="2400">
            <a:latin typeface="Arial Black" panose="020B0A04020102020204" pitchFamily="34" charset="0"/>
          </a:endParaRPr>
        </a:p>
      </xdr:txBody>
    </xdr:sp>
    <xdr:clientData/>
  </xdr:twoCellAnchor>
  <xdr:twoCellAnchor>
    <xdr:from>
      <xdr:col>0</xdr:col>
      <xdr:colOff>156862</xdr:colOff>
      <xdr:row>9</xdr:row>
      <xdr:rowOff>49083</xdr:rowOff>
    </xdr:from>
    <xdr:to>
      <xdr:col>3</xdr:col>
      <xdr:colOff>397132</xdr:colOff>
      <xdr:row>10</xdr:row>
      <xdr:rowOff>169218</xdr:rowOff>
    </xdr:to>
    <xdr:sp macro="" textlink="">
      <xdr:nvSpPr>
        <xdr:cNvPr id="48" name="TextBox 47">
          <a:extLst>
            <a:ext uri="{FF2B5EF4-FFF2-40B4-BE49-F238E27FC236}">
              <a16:creationId xmlns:a16="http://schemas.microsoft.com/office/drawing/2014/main" id="{DAE74BF9-D57B-4EC6-AABC-20C33FFC93F0}"/>
            </a:ext>
          </a:extLst>
        </xdr:cNvPr>
        <xdr:cNvSpPr txBox="1"/>
      </xdr:nvSpPr>
      <xdr:spPr>
        <a:xfrm>
          <a:off x="156862" y="1670907"/>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4</xdr:col>
      <xdr:colOff>315440</xdr:colOff>
      <xdr:row>6</xdr:row>
      <xdr:rowOff>20852</xdr:rowOff>
    </xdr:from>
    <xdr:to>
      <xdr:col>7</xdr:col>
      <xdr:colOff>356064</xdr:colOff>
      <xdr:row>9</xdr:row>
      <xdr:rowOff>145879</xdr:rowOff>
    </xdr:to>
    <xdr:graphicFrame macro="">
      <xdr:nvGraphicFramePr>
        <xdr:cNvPr id="53" name="Chart 52">
          <a:extLst>
            <a:ext uri="{FF2B5EF4-FFF2-40B4-BE49-F238E27FC236}">
              <a16:creationId xmlns:a16="http://schemas.microsoft.com/office/drawing/2014/main" id="{C06EBAD1-77E0-4106-982D-314A615D8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274595</xdr:colOff>
      <xdr:row>6</xdr:row>
      <xdr:rowOff>63757</xdr:rowOff>
    </xdr:from>
    <xdr:to>
      <xdr:col>11</xdr:col>
      <xdr:colOff>566352</xdr:colOff>
      <xdr:row>9</xdr:row>
      <xdr:rowOff>137298</xdr:rowOff>
    </xdr:to>
    <xdr:graphicFrame macro="">
      <xdr:nvGraphicFramePr>
        <xdr:cNvPr id="54" name="Chart 53">
          <a:extLst>
            <a:ext uri="{FF2B5EF4-FFF2-40B4-BE49-F238E27FC236}">
              <a16:creationId xmlns:a16="http://schemas.microsoft.com/office/drawing/2014/main" id="{8C320935-E09E-4D42-8DC1-8286EC283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102973</xdr:colOff>
      <xdr:row>6</xdr:row>
      <xdr:rowOff>81005</xdr:rowOff>
    </xdr:from>
    <xdr:to>
      <xdr:col>15</xdr:col>
      <xdr:colOff>411893</xdr:colOff>
      <xdr:row>9</xdr:row>
      <xdr:rowOff>120136</xdr:rowOff>
    </xdr:to>
    <xdr:graphicFrame macro="">
      <xdr:nvGraphicFramePr>
        <xdr:cNvPr id="55" name="Chart 54">
          <a:extLst>
            <a:ext uri="{FF2B5EF4-FFF2-40B4-BE49-F238E27FC236}">
              <a16:creationId xmlns:a16="http://schemas.microsoft.com/office/drawing/2014/main" id="{7FFDCF7C-CB34-42DF-BBD2-5146CED9F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487063</xdr:colOff>
      <xdr:row>6</xdr:row>
      <xdr:rowOff>89502</xdr:rowOff>
    </xdr:from>
    <xdr:to>
      <xdr:col>19</xdr:col>
      <xdr:colOff>163042</xdr:colOff>
      <xdr:row>9</xdr:row>
      <xdr:rowOff>102974</xdr:rowOff>
    </xdr:to>
    <xdr:graphicFrame macro="">
      <xdr:nvGraphicFramePr>
        <xdr:cNvPr id="56" name="Chart 55">
          <a:extLst>
            <a:ext uri="{FF2B5EF4-FFF2-40B4-BE49-F238E27FC236}">
              <a16:creationId xmlns:a16="http://schemas.microsoft.com/office/drawing/2014/main" id="{89C32F75-9B44-44BC-879D-3CAC881E5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47065</xdr:colOff>
          <xdr:row>9</xdr:row>
          <xdr:rowOff>128718</xdr:rowOff>
        </xdr:from>
        <xdr:to>
          <xdr:col>3</xdr:col>
          <xdr:colOff>362527</xdr:colOff>
          <xdr:row>10</xdr:row>
          <xdr:rowOff>163041</xdr:rowOff>
        </xdr:to>
        <xdr:pic>
          <xdr:nvPicPr>
            <xdr:cNvPr id="62" name="Picture 61">
              <a:extLst>
                <a:ext uri="{FF2B5EF4-FFF2-40B4-BE49-F238E27FC236}">
                  <a16:creationId xmlns:a16="http://schemas.microsoft.com/office/drawing/2014/main" id="{729419DF-7AE3-CC77-65E3-2609A39955DD}"/>
                </a:ext>
              </a:extLst>
            </xdr:cNvPr>
            <xdr:cNvPicPr>
              <a:picLocks noChangeAspect="1" noChangeArrowheads="1"/>
              <a:extLst>
                <a:ext uri="{84589F7E-364E-4C9E-8A38-B11213B215E9}">
                  <a14:cameraTool cellRange="'KPI YOY'!$I$9" spid="_x0000_s7227"/>
                </a:ext>
              </a:extLst>
            </xdr:cNvPicPr>
          </xdr:nvPicPr>
          <xdr:blipFill>
            <a:blip xmlns:r="http://schemas.openxmlformats.org/officeDocument/2006/relationships" r:embed="rId6"/>
            <a:srcRect/>
            <a:stretch>
              <a:fillRect/>
            </a:stretch>
          </xdr:blipFill>
          <xdr:spPr bwMode="auto">
            <a:xfrm>
              <a:off x="1265579" y="1750542"/>
              <a:ext cx="924718" cy="214526"/>
            </a:xfrm>
            <a:prstGeom prst="rect">
              <a:avLst/>
            </a:prstGeom>
            <a:noFill/>
            <a:ln>
              <a:gradFill flip="none" rotWithShape="1">
                <a:gsLst>
                  <a:gs pos="100000">
                    <a:srgbClr val="878787"/>
                  </a:gs>
                  <a:gs pos="94000">
                    <a:schemeClr val="accent3">
                      <a:lumMod val="89000"/>
                    </a:schemeClr>
                  </a:gs>
                  <a:gs pos="100000">
                    <a:schemeClr val="accent3">
                      <a:lumMod val="89000"/>
                    </a:schemeClr>
                  </a:gs>
                  <a:gs pos="96000">
                    <a:schemeClr val="accent3">
                      <a:lumMod val="73000"/>
                    </a:schemeClr>
                  </a:gs>
                  <a:gs pos="97000">
                    <a:schemeClr val="accent3">
                      <a:lumMod val="70000"/>
                    </a:schemeClr>
                  </a:gs>
                </a:gsLst>
                <a:path path="circle">
                  <a:fillToRect l="50000" t="50000" r="50000" b="50000"/>
                </a:path>
                <a:tileRect/>
              </a:gradFill>
            </a:ln>
            <a:extLst>
              <a:ext uri="{909E8E84-426E-40DD-AFC4-6F175D3DCCD1}">
                <a14:hiddenFill>
                  <a:solidFill>
                    <a:srgbClr val="FFFFFF"/>
                  </a:solidFill>
                </a14:hiddenFill>
              </a:ext>
            </a:extLst>
          </xdr:spPr>
        </xdr:pic>
        <xdr:clientData/>
      </xdr:twoCellAnchor>
    </mc:Choice>
    <mc:Fallback/>
  </mc:AlternateContent>
  <xdr:twoCellAnchor>
    <xdr:from>
      <xdr:col>4</xdr:col>
      <xdr:colOff>317500</xdr:colOff>
      <xdr:row>10</xdr:row>
      <xdr:rowOff>17162</xdr:rowOff>
    </xdr:from>
    <xdr:to>
      <xdr:col>7</xdr:col>
      <xdr:colOff>557770</xdr:colOff>
      <xdr:row>11</xdr:row>
      <xdr:rowOff>137297</xdr:rowOff>
    </xdr:to>
    <xdr:sp macro="" textlink="">
      <xdr:nvSpPr>
        <xdr:cNvPr id="63" name="TextBox 62">
          <a:extLst>
            <a:ext uri="{FF2B5EF4-FFF2-40B4-BE49-F238E27FC236}">
              <a16:creationId xmlns:a16="http://schemas.microsoft.com/office/drawing/2014/main" id="{1275C11E-FA27-47C3-A6E4-32B387AFFE7F}"/>
            </a:ext>
          </a:extLst>
        </xdr:cNvPr>
        <xdr:cNvSpPr txBox="1"/>
      </xdr:nvSpPr>
      <xdr:spPr>
        <a:xfrm>
          <a:off x="2754527" y="1819189"/>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15</xdr:col>
      <xdr:colOff>549190</xdr:colOff>
      <xdr:row>10</xdr:row>
      <xdr:rowOff>8581</xdr:rowOff>
    </xdr:from>
    <xdr:to>
      <xdr:col>19</xdr:col>
      <xdr:colOff>180203</xdr:colOff>
      <xdr:row>11</xdr:row>
      <xdr:rowOff>128716</xdr:rowOff>
    </xdr:to>
    <xdr:sp macro="" textlink="">
      <xdr:nvSpPr>
        <xdr:cNvPr id="65" name="TextBox 64">
          <a:extLst>
            <a:ext uri="{FF2B5EF4-FFF2-40B4-BE49-F238E27FC236}">
              <a16:creationId xmlns:a16="http://schemas.microsoft.com/office/drawing/2014/main" id="{2F536B5C-99C0-4B9A-9C20-F2DDE83F0535}"/>
            </a:ext>
          </a:extLst>
        </xdr:cNvPr>
        <xdr:cNvSpPr txBox="1"/>
      </xdr:nvSpPr>
      <xdr:spPr>
        <a:xfrm>
          <a:off x="9688041" y="1810608"/>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12</xdr:col>
      <xdr:colOff>152400</xdr:colOff>
      <xdr:row>9</xdr:row>
      <xdr:rowOff>178144</xdr:rowOff>
    </xdr:from>
    <xdr:to>
      <xdr:col>15</xdr:col>
      <xdr:colOff>392670</xdr:colOff>
      <xdr:row>11</xdr:row>
      <xdr:rowOff>118076</xdr:rowOff>
    </xdr:to>
    <xdr:sp macro="" textlink="">
      <xdr:nvSpPr>
        <xdr:cNvPr id="67" name="TextBox 66">
          <a:extLst>
            <a:ext uri="{FF2B5EF4-FFF2-40B4-BE49-F238E27FC236}">
              <a16:creationId xmlns:a16="http://schemas.microsoft.com/office/drawing/2014/main" id="{1F5CAD0E-63D4-4506-9F62-3603A6EECB03}"/>
            </a:ext>
          </a:extLst>
        </xdr:cNvPr>
        <xdr:cNvSpPr txBox="1"/>
      </xdr:nvSpPr>
      <xdr:spPr>
        <a:xfrm>
          <a:off x="7463481" y="1799968"/>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8</xdr:col>
      <xdr:colOff>304800</xdr:colOff>
      <xdr:row>10</xdr:row>
      <xdr:rowOff>13043</xdr:rowOff>
    </xdr:from>
    <xdr:to>
      <xdr:col>11</xdr:col>
      <xdr:colOff>545070</xdr:colOff>
      <xdr:row>11</xdr:row>
      <xdr:rowOff>133178</xdr:rowOff>
    </xdr:to>
    <xdr:sp macro="" textlink="">
      <xdr:nvSpPr>
        <xdr:cNvPr id="69" name="TextBox 68">
          <a:extLst>
            <a:ext uri="{FF2B5EF4-FFF2-40B4-BE49-F238E27FC236}">
              <a16:creationId xmlns:a16="http://schemas.microsoft.com/office/drawing/2014/main" id="{DFF127A1-F5A3-45D0-976C-1B134EDF3AD2}"/>
            </a:ext>
          </a:extLst>
        </xdr:cNvPr>
        <xdr:cNvSpPr txBox="1"/>
      </xdr:nvSpPr>
      <xdr:spPr>
        <a:xfrm>
          <a:off x="5178854" y="1815070"/>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6</xdr:col>
          <xdr:colOff>205945</xdr:colOff>
          <xdr:row>10</xdr:row>
          <xdr:rowOff>111554</xdr:rowOff>
        </xdr:from>
        <xdr:to>
          <xdr:col>7</xdr:col>
          <xdr:colOff>428196</xdr:colOff>
          <xdr:row>11</xdr:row>
          <xdr:rowOff>124254</xdr:rowOff>
        </xdr:to>
        <xdr:pic>
          <xdr:nvPicPr>
            <xdr:cNvPr id="72" name="Picture 71">
              <a:extLst>
                <a:ext uri="{FF2B5EF4-FFF2-40B4-BE49-F238E27FC236}">
                  <a16:creationId xmlns:a16="http://schemas.microsoft.com/office/drawing/2014/main" id="{2805FC74-01A8-817A-F7FC-96255A011403}"/>
                </a:ext>
              </a:extLst>
            </xdr:cNvPr>
            <xdr:cNvPicPr>
              <a:picLocks noChangeAspect="1" noChangeArrowheads="1"/>
              <a:extLst>
                <a:ext uri="{84589F7E-364E-4C9E-8A38-B11213B215E9}">
                  <a14:cameraTool cellRange="'KPI YOY'!$J$9" spid="_x0000_s7228"/>
                </a:ext>
              </a:extLst>
            </xdr:cNvPicPr>
          </xdr:nvPicPr>
          <xdr:blipFill>
            <a:blip xmlns:r="http://schemas.openxmlformats.org/officeDocument/2006/relationships" r:embed="rId7"/>
            <a:srcRect/>
            <a:stretch>
              <a:fillRect/>
            </a:stretch>
          </xdr:blipFill>
          <xdr:spPr bwMode="auto">
            <a:xfrm>
              <a:off x="3861486" y="1913581"/>
              <a:ext cx="831507" cy="19290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231688</xdr:colOff>
          <xdr:row>10</xdr:row>
          <xdr:rowOff>102973</xdr:rowOff>
        </xdr:from>
        <xdr:to>
          <xdr:col>11</xdr:col>
          <xdr:colOff>314239</xdr:colOff>
          <xdr:row>11</xdr:row>
          <xdr:rowOff>115673</xdr:rowOff>
        </xdr:to>
        <xdr:pic>
          <xdr:nvPicPr>
            <xdr:cNvPr id="74" name="Picture 73">
              <a:extLst>
                <a:ext uri="{FF2B5EF4-FFF2-40B4-BE49-F238E27FC236}">
                  <a16:creationId xmlns:a16="http://schemas.microsoft.com/office/drawing/2014/main" id="{E8956B9F-6292-D509-1168-86F95774D83B}"/>
                </a:ext>
              </a:extLst>
            </xdr:cNvPr>
            <xdr:cNvPicPr>
              <a:picLocks noChangeAspect="1" noChangeArrowheads="1"/>
              <a:extLst>
                <a:ext uri="{84589F7E-364E-4C9E-8A38-B11213B215E9}">
                  <a14:cameraTool cellRange="'KPI YOY'!$K$9" spid="_x0000_s7229"/>
                </a:ext>
              </a:extLst>
            </xdr:cNvPicPr>
          </xdr:nvPicPr>
          <xdr:blipFill>
            <a:blip xmlns:r="http://schemas.openxmlformats.org/officeDocument/2006/relationships" r:embed="rId8"/>
            <a:srcRect/>
            <a:stretch>
              <a:fillRect/>
            </a:stretch>
          </xdr:blipFill>
          <xdr:spPr bwMode="auto">
            <a:xfrm>
              <a:off x="6324256" y="1905000"/>
              <a:ext cx="691807" cy="19290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60067</xdr:colOff>
          <xdr:row>10</xdr:row>
          <xdr:rowOff>94392</xdr:rowOff>
        </xdr:from>
        <xdr:to>
          <xdr:col>15</xdr:col>
          <xdr:colOff>282318</xdr:colOff>
          <xdr:row>11</xdr:row>
          <xdr:rowOff>107091</xdr:rowOff>
        </xdr:to>
        <xdr:pic>
          <xdr:nvPicPr>
            <xdr:cNvPr id="76" name="Picture 75">
              <a:extLst>
                <a:ext uri="{FF2B5EF4-FFF2-40B4-BE49-F238E27FC236}">
                  <a16:creationId xmlns:a16="http://schemas.microsoft.com/office/drawing/2014/main" id="{C657362C-C245-CD31-F3A5-8FF88C5F3A9B}"/>
                </a:ext>
              </a:extLst>
            </xdr:cNvPr>
            <xdr:cNvPicPr>
              <a:picLocks noChangeAspect="1" noChangeArrowheads="1"/>
              <a:extLst>
                <a:ext uri="{84589F7E-364E-4C9E-8A38-B11213B215E9}">
                  <a14:cameraTool cellRange="'KPI YOY'!$L$9" spid="_x0000_s7230"/>
                </a:ext>
              </a:extLst>
            </xdr:cNvPicPr>
          </xdr:nvPicPr>
          <xdr:blipFill>
            <a:blip xmlns:r="http://schemas.openxmlformats.org/officeDocument/2006/relationships" r:embed="rId9"/>
            <a:srcRect/>
            <a:stretch>
              <a:fillRect/>
            </a:stretch>
          </xdr:blipFill>
          <xdr:spPr bwMode="auto">
            <a:xfrm>
              <a:off x="8589662" y="1896419"/>
              <a:ext cx="831507" cy="1929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429054</xdr:colOff>
          <xdr:row>10</xdr:row>
          <xdr:rowOff>111554</xdr:rowOff>
        </xdr:from>
        <xdr:to>
          <xdr:col>19</xdr:col>
          <xdr:colOff>73565</xdr:colOff>
          <xdr:row>11</xdr:row>
          <xdr:rowOff>117458</xdr:rowOff>
        </xdr:to>
        <xdr:pic>
          <xdr:nvPicPr>
            <xdr:cNvPr id="77" name="Picture 76">
              <a:extLst>
                <a:ext uri="{FF2B5EF4-FFF2-40B4-BE49-F238E27FC236}">
                  <a16:creationId xmlns:a16="http://schemas.microsoft.com/office/drawing/2014/main" id="{364B33D4-B0B2-AB40-0B5B-189B3629DF12}"/>
                </a:ext>
              </a:extLst>
            </xdr:cNvPr>
            <xdr:cNvPicPr>
              <a:picLocks noChangeAspect="1" noChangeArrowheads="1"/>
              <a:extLst>
                <a:ext uri="{84589F7E-364E-4C9E-8A38-B11213B215E9}">
                  <a14:cameraTool cellRange="'KPI YOY'!$M$9" spid="_x0000_s7231"/>
                </a:ext>
              </a:extLst>
            </xdr:cNvPicPr>
          </xdr:nvPicPr>
          <xdr:blipFill>
            <a:blip xmlns:r="http://schemas.openxmlformats.org/officeDocument/2006/relationships" r:embed="rId10"/>
            <a:srcRect/>
            <a:stretch>
              <a:fillRect/>
            </a:stretch>
          </xdr:blipFill>
          <xdr:spPr bwMode="auto">
            <a:xfrm>
              <a:off x="10845282" y="1894010"/>
              <a:ext cx="86995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178143</xdr:colOff>
      <xdr:row>15</xdr:row>
      <xdr:rowOff>140987</xdr:rowOff>
    </xdr:from>
    <xdr:to>
      <xdr:col>7</xdr:col>
      <xdr:colOff>485346</xdr:colOff>
      <xdr:row>31</xdr:row>
      <xdr:rowOff>944</xdr:rowOff>
    </xdr:to>
    <xdr:graphicFrame macro="">
      <xdr:nvGraphicFramePr>
        <xdr:cNvPr id="78" name="Chart 77">
          <a:extLst>
            <a:ext uri="{FF2B5EF4-FFF2-40B4-BE49-F238E27FC236}">
              <a16:creationId xmlns:a16="http://schemas.microsoft.com/office/drawing/2014/main" id="{0655CEFB-97C2-4DA8-9966-DD5CCD402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186725</xdr:colOff>
      <xdr:row>15</xdr:row>
      <xdr:rowOff>115243</xdr:rowOff>
    </xdr:from>
    <xdr:to>
      <xdr:col>14</xdr:col>
      <xdr:colOff>377568</xdr:colOff>
      <xdr:row>30</xdr:row>
      <xdr:rowOff>155403</xdr:rowOff>
    </xdr:to>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E6AAB528-24F0-469B-8791-E0AE5CBBC5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63525" y="2782243"/>
              <a:ext cx="3848443" cy="2707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581454</xdr:colOff>
      <xdr:row>15</xdr:row>
      <xdr:rowOff>158149</xdr:rowOff>
    </xdr:from>
    <xdr:to>
      <xdr:col>19</xdr:col>
      <xdr:colOff>68649</xdr:colOff>
      <xdr:row>31</xdr:row>
      <xdr:rowOff>18106</xdr:rowOff>
    </xdr:to>
    <xdr:graphicFrame macro="">
      <xdr:nvGraphicFramePr>
        <xdr:cNvPr id="80" name="Chart 79">
          <a:extLst>
            <a:ext uri="{FF2B5EF4-FFF2-40B4-BE49-F238E27FC236}">
              <a16:creationId xmlns:a16="http://schemas.microsoft.com/office/drawing/2014/main" id="{40B5A569-5635-46EF-8412-BE783A336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91388</xdr:colOff>
      <xdr:row>35</xdr:row>
      <xdr:rowOff>47624</xdr:rowOff>
    </xdr:from>
    <xdr:to>
      <xdr:col>7</xdr:col>
      <xdr:colOff>398591</xdr:colOff>
      <xdr:row>43</xdr:row>
      <xdr:rowOff>0</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F1D075FC-38D0-43F4-B421-F8EF19F1DD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1388" y="6270624"/>
              <a:ext cx="4574403" cy="13747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197364</xdr:colOff>
      <xdr:row>34</xdr:row>
      <xdr:rowOff>25744</xdr:rowOff>
    </xdr:from>
    <xdr:to>
      <xdr:col>14</xdr:col>
      <xdr:colOff>94391</xdr:colOff>
      <xdr:row>43</xdr:row>
      <xdr:rowOff>34325</xdr:rowOff>
    </xdr:to>
    <xdr:graphicFrame macro="">
      <xdr:nvGraphicFramePr>
        <xdr:cNvPr id="82" name="Chart 81">
          <a:extLst>
            <a:ext uri="{FF2B5EF4-FFF2-40B4-BE49-F238E27FC236}">
              <a16:creationId xmlns:a16="http://schemas.microsoft.com/office/drawing/2014/main" id="{C8906DCF-760E-4D6A-8B24-46F1B481A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343243</xdr:colOff>
      <xdr:row>34</xdr:row>
      <xdr:rowOff>68649</xdr:rowOff>
    </xdr:from>
    <xdr:to>
      <xdr:col>16</xdr:col>
      <xdr:colOff>68650</xdr:colOff>
      <xdr:row>43</xdr:row>
      <xdr:rowOff>8581</xdr:rowOff>
    </xdr:to>
    <mc:AlternateContent xmlns:mc="http://schemas.openxmlformats.org/markup-compatibility/2006" xmlns:a14="http://schemas.microsoft.com/office/drawing/2010/main">
      <mc:Choice Requires="a14">
        <xdr:graphicFrame macro="">
          <xdr:nvGraphicFramePr>
            <xdr:cNvPr id="83" name="Year 1">
              <a:extLst>
                <a:ext uri="{FF2B5EF4-FFF2-40B4-BE49-F238E27FC236}">
                  <a16:creationId xmlns:a16="http://schemas.microsoft.com/office/drawing/2014/main" id="{FA0AA944-149F-4E0A-B6A4-148B278ED3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62826" y="5915941"/>
              <a:ext cx="942491" cy="14877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390438</xdr:colOff>
      <xdr:row>34</xdr:row>
      <xdr:rowOff>81522</xdr:rowOff>
    </xdr:from>
    <xdr:to>
      <xdr:col>19</xdr:col>
      <xdr:colOff>154460</xdr:colOff>
      <xdr:row>43</xdr:row>
      <xdr:rowOff>25744</xdr:rowOff>
    </xdr:to>
    <mc:AlternateContent xmlns:mc="http://schemas.openxmlformats.org/markup-compatibility/2006" xmlns:a14="http://schemas.microsoft.com/office/drawing/2010/main">
      <mc:Choice Requires="a14">
        <xdr:graphicFrame macro="">
          <xdr:nvGraphicFramePr>
            <xdr:cNvPr id="84" name="Segment 1">
              <a:extLst>
                <a:ext uri="{FF2B5EF4-FFF2-40B4-BE49-F238E27FC236}">
                  <a16:creationId xmlns:a16="http://schemas.microsoft.com/office/drawing/2014/main" id="{4A9CD8A4-D99C-4203-AA3F-1ECE072001C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35646" y="5928814"/>
              <a:ext cx="981106" cy="1492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120135</xdr:colOff>
      <xdr:row>34</xdr:row>
      <xdr:rowOff>77231</xdr:rowOff>
    </xdr:from>
    <xdr:to>
      <xdr:col>17</xdr:col>
      <xdr:colOff>351824</xdr:colOff>
      <xdr:row>42</xdr:row>
      <xdr:rowOff>163041</xdr:rowOff>
    </xdr:to>
    <mc:AlternateContent xmlns:mc="http://schemas.openxmlformats.org/markup-compatibility/2006" xmlns:a14="http://schemas.microsoft.com/office/drawing/2010/main">
      <mc:Choice Requires="a14">
        <xdr:graphicFrame macro="">
          <xdr:nvGraphicFramePr>
            <xdr:cNvPr id="85" name="Region 1">
              <a:extLst>
                <a:ext uri="{FF2B5EF4-FFF2-40B4-BE49-F238E27FC236}">
                  <a16:creationId xmlns:a16="http://schemas.microsoft.com/office/drawing/2014/main" id="{82B0E587-841F-42B7-9ACF-20CF54BB8D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56802" y="5924523"/>
              <a:ext cx="840230" cy="1461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ANAND" refreshedDate="45550.885073495374" createdVersion="8" refreshedVersion="8" minRefreshableVersion="3" recordCount="9994" xr:uid="{CC9B4A4E-506B-4928-9F27-07EECBDE914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565205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DC852C-E5A4-4C26-B5BD-5E6ECA6F386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49">
      <pivotArea collapsedLevelsAreSubtotals="1" fieldPosition="0">
        <references count="1">
          <reference field="22" count="1">
            <x v="1"/>
          </reference>
        </references>
      </pivotArea>
    </format>
    <format dxfId="48">
      <pivotArea collapsedLevelsAreSubtotals="1" fieldPosition="0">
        <references count="1">
          <reference field="22" count="1">
            <x v="2"/>
          </reference>
        </references>
      </pivotArea>
    </format>
    <format dxfId="47">
      <pivotArea collapsedLevelsAreSubtotals="1" fieldPosition="0">
        <references count="1">
          <reference field="22" count="1">
            <x v="3"/>
          </reference>
        </references>
      </pivotArea>
    </format>
    <format dxfId="46">
      <pivotArea collapsedLevelsAreSubtotals="1" fieldPosition="0">
        <references count="1">
          <reference field="22" count="1">
            <x v="4"/>
          </reference>
        </references>
      </pivotArea>
    </format>
    <format dxfId="45">
      <pivotArea collapsedLevelsAreSubtotals="1" fieldPosition="0">
        <references count="1">
          <reference field="22" count="1">
            <x v="5"/>
          </reference>
        </references>
      </pivotArea>
    </format>
    <format dxfId="44">
      <pivotArea collapsedLevelsAreSubtotals="1" fieldPosition="0">
        <references count="1">
          <reference field="22" count="1">
            <x v="6"/>
          </reference>
        </references>
      </pivotArea>
    </format>
    <format dxfId="43">
      <pivotArea collapsedLevelsAreSubtotals="1" fieldPosition="0">
        <references count="1">
          <reference field="22" count="1">
            <x v="7"/>
          </reference>
        </references>
      </pivotArea>
    </format>
    <format dxfId="42">
      <pivotArea collapsedLevelsAreSubtotals="1" fieldPosition="0">
        <references count="1">
          <reference field="22" count="1">
            <x v="8"/>
          </reference>
        </references>
      </pivotArea>
    </format>
    <format dxfId="41">
      <pivotArea collapsedLevelsAreSubtotals="1" fieldPosition="0">
        <references count="1">
          <reference field="22" count="1">
            <x v="9"/>
          </reference>
        </references>
      </pivotArea>
    </format>
    <format dxfId="40">
      <pivotArea collapsedLevelsAreSubtotals="1" fieldPosition="0">
        <references count="1">
          <reference field="22" count="1">
            <x v="10"/>
          </reference>
        </references>
      </pivotArea>
    </format>
    <format dxfId="39">
      <pivotArea collapsedLevelsAreSubtotals="1" fieldPosition="0">
        <references count="1">
          <reference field="22" count="1">
            <x v="11"/>
          </reference>
        </references>
      </pivotArea>
    </format>
    <format dxfId="38">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6"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9C8242-D1A1-4329-907D-61FFA78BEAE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4">
    <format dxfId="37">
      <pivotArea field="15" type="button" dataOnly="0" labelOnly="1" outline="0" axis="axisRow" fieldPosition="0"/>
    </format>
    <format dxfId="36">
      <pivotArea dataOnly="0" labelOnly="1" outline="0" axis="axisValues" fieldPosition="0"/>
    </format>
    <format dxfId="35">
      <pivotArea grandRow="1" outline="0" collapsedLevelsAreSubtotals="1" fieldPosition="0"/>
    </format>
    <format dxfId="34">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D8DBA9-477C-4C7D-B5B9-C84B18C97C9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0"/>
          </reference>
        </references>
      </pivotArea>
    </chartFormat>
    <chartFormat chart="4" format="14">
      <pivotArea type="data" outline="0" fieldPosition="0">
        <references count="2">
          <reference field="4294967294" count="1" selected="0">
            <x v="0"/>
          </reference>
          <reference field="15" count="1" selected="0">
            <x v="1"/>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8618E3-83DE-4900-A4FA-E949853F0CB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D7720A-C3AB-4D80-8E29-1317D166A6E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6" count="1" selected="0">
            <x v="13"/>
          </reference>
        </references>
      </pivotArea>
    </chartFormat>
    <chartFormat chart="5" format="4">
      <pivotArea type="data" outline="0" fieldPosition="0">
        <references count="2">
          <reference field="4294967294" count="1" selected="0">
            <x v="0"/>
          </reference>
          <reference field="16" count="1" selected="0">
            <x v="5"/>
          </reference>
        </references>
      </pivotArea>
    </chartFormat>
    <chartFormat chart="5" format="5">
      <pivotArea type="data" outline="0" fieldPosition="0">
        <references count="2">
          <reference field="4294967294" count="1" selected="0">
            <x v="0"/>
          </reference>
          <reference field="16" count="1" selected="0">
            <x v="14"/>
          </reference>
        </references>
      </pivotArea>
    </chartFormat>
    <chartFormat chart="5" format="6">
      <pivotArea type="data" outline="0" fieldPosition="0">
        <references count="2">
          <reference field="4294967294" count="1" selected="0">
            <x v="0"/>
          </reference>
          <reference field="16" count="1" selected="0">
            <x v="16"/>
          </reference>
        </references>
      </pivotArea>
    </chartFormat>
    <chartFormat chart="5"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429B85-6BAD-4E5E-A2F8-26B248D33F58}"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3:I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F8E30D-4B4C-4D46-9D87-EFFB60961AD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728AD6-44E2-4580-AA48-68EE9105596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52DDAE-E87E-4DAB-B732-2587FFFA391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3:R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3059BD-AF74-4B2E-98AC-52969D1C76A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88F121-4B9B-464D-B2FD-AE6D101431EA}"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C5FA50-487D-4B88-862D-08135F0ADE1E}" sourceName="Year">
  <pivotTables>
    <pivotTable tabId="4" name="PivotTable2"/>
    <pivotTable tabId="3" name="PivotTable1"/>
    <pivotTable tabId="9" name="PivotTable10"/>
    <pivotTable tabId="9" name="PivotTable6"/>
    <pivotTable tabId="9" name="PivotTable7"/>
    <pivotTable tabId="9" name="PivotTable8"/>
    <pivotTable tabId="9" name="PivotTable9"/>
    <pivotTable tabId="11" name="PivotTable11"/>
    <pivotTable tabId="6" name="PivotTable4"/>
    <pivotTable tabId="5" name="PivotTable3"/>
    <pivotTable tabId="7" name="PivotTable5"/>
  </pivotTables>
  <data>
    <tabular pivotCacheId="115652054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69B9DD-A417-4A0F-8B5D-80C9E86FC621}" sourceName="Segment">
  <pivotTables>
    <pivotTable tabId="4" name="PivotTable2"/>
    <pivotTable tabId="3" name="PivotTable1"/>
    <pivotTable tabId="9" name="PivotTable10"/>
    <pivotTable tabId="9" name="PivotTable6"/>
    <pivotTable tabId="9" name="PivotTable7"/>
    <pivotTable tabId="9" name="PivotTable8"/>
    <pivotTable tabId="9" name="PivotTable9"/>
    <pivotTable tabId="11" name="PivotTable11"/>
    <pivotTable tabId="6" name="PivotTable4"/>
    <pivotTable tabId="5" name="PivotTable3"/>
    <pivotTable tabId="7" name="PivotTable5"/>
  </pivotTables>
  <data>
    <tabular pivotCacheId="115652054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D1738C-D948-4580-AE93-FBA8564ED197}" sourceName="Region">
  <pivotTables>
    <pivotTable tabId="4" name="PivotTable2"/>
    <pivotTable tabId="3" name="PivotTable1"/>
    <pivotTable tabId="9" name="PivotTable10"/>
    <pivotTable tabId="9" name="PivotTable6"/>
    <pivotTable tabId="9" name="PivotTable7"/>
    <pivotTable tabId="9" name="PivotTable8"/>
    <pivotTable tabId="9" name="PivotTable9"/>
    <pivotTable tabId="11" name="PivotTable11"/>
    <pivotTable tabId="6" name="PivotTable4"/>
    <pivotTable tabId="5" name="PivotTable3"/>
    <pivotTable tabId="7" name="PivotTable5"/>
  </pivotTables>
  <data>
    <tabular pivotCacheId="115652054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BA0D956-E14A-4EC7-B042-20585D5C8E53}" cache="Slicer_Year" caption="Year" rowHeight="241300"/>
  <slicer name="Segment" xr10:uid="{7529788B-BC3E-483D-B02E-D5017546D3DF}" cache="Slicer_Segment" caption="Segment" rowHeight="241300"/>
  <slicer name="Region" xr10:uid="{9FD8DF9E-1C12-4A96-A8A7-7B8A5DECA29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928C2F7-2768-4B74-BA9C-2CD4024600A5}" cache="Slicer_Year" caption="Year" style="SlicerStyleLight1 2" rowHeight="241300"/>
  <slicer name="Segment 1" xr10:uid="{73B05DED-EF47-46E8-BA1E-EA8E16A88418}" cache="Slicer_Segment" caption="Segment" style="SlicerStyleLight1 2" rowHeight="241300"/>
  <slicer name="Region 1" xr10:uid="{CBA23BDE-F424-4A16-ADE8-3911FDAB8ABA}" cache="Slicer_Region" caption="Region"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370D84-AE6E-43A0-B055-8AEF26C40603}" name="Table3" displayName="Table3" ref="A1:V618" totalsRowShown="0">
  <autoFilter ref="A1:V618" xr:uid="{4B370D84-AE6E-43A0-B055-8AEF26C40603}"/>
  <tableColumns count="22">
    <tableColumn id="1" xr3:uid="{0A1C9729-58E1-4F66-8455-16D791DBC456}" name="Row ID"/>
    <tableColumn id="2" xr3:uid="{295847DE-B842-442A-AF75-D2AEB1956733}" name="Order ID"/>
    <tableColumn id="3" xr3:uid="{B0D6D6C7-110E-4640-AA0C-66215521B2AB}" name="Year"/>
    <tableColumn id="4" xr3:uid="{6CC16572-3023-41F9-8D64-0B85A70AB912}" name="Order Date" dataDxfId="33"/>
    <tableColumn id="5" xr3:uid="{2AFCB7D1-9E62-495C-BF8A-79452960586D}" name="Ship Date" dataDxfId="32"/>
    <tableColumn id="6" xr3:uid="{C4DCB287-46A5-49AD-8534-976640CC8758}" name="Ship Mode"/>
    <tableColumn id="7" xr3:uid="{1FFF89A3-098A-4FEE-BCCD-C999EE8CEFFE}" name="Customer ID"/>
    <tableColumn id="8" xr3:uid="{56F3A8CD-A3D3-4A55-B0ED-FD6548B4587E}" name="Customer Name"/>
    <tableColumn id="9" xr3:uid="{3E78EB62-727A-49CF-8078-44957D4B843F}" name="Segment"/>
    <tableColumn id="10" xr3:uid="{81E56834-843E-4AC0-AA14-6A3936C7BA6C}" name="Country"/>
    <tableColumn id="11" xr3:uid="{5488D66E-B142-4E48-9092-B2B31053263F}" name="City"/>
    <tableColumn id="12" xr3:uid="{8C050A0A-F6A8-47D8-9CDC-8025946942EF}" name="State"/>
    <tableColumn id="13" xr3:uid="{4DB064AE-1697-443F-937B-179138B73832}" name="Postal Code"/>
    <tableColumn id="14" xr3:uid="{EA1D5668-808B-4415-94FD-C4F9C71C3891}" name="Region"/>
    <tableColumn id="15" xr3:uid="{20217AD2-7B9D-445D-90CB-41459E7D2540}" name="Product ID"/>
    <tableColumn id="16" xr3:uid="{F8C52A43-FE65-4724-9DE3-546ECC9D07C5}" name="Category"/>
    <tableColumn id="17" xr3:uid="{7C603F79-4EF8-44B1-8A52-E4D3F9D11047}" name="Sub-Category"/>
    <tableColumn id="18" xr3:uid="{8C3AD482-833D-4A52-AA85-64DAAFC47C93}" name="Product Name"/>
    <tableColumn id="19" xr3:uid="{DAC2E1A1-759A-40AB-A4EF-BF9D9A1C849E}" name="Sales"/>
    <tableColumn id="20" xr3:uid="{712A7D5D-11FF-4A37-B29D-95D48300E50C}" name="Quantity"/>
    <tableColumn id="21" xr3:uid="{22DEFCF7-4CEA-4C60-84FD-076C75C07CB5}" name="Discount"/>
    <tableColumn id="22" xr3:uid="{7BF0CB5D-7EC1-4999-B28E-D42E03C37739}"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B567-745B-4DCA-A3CA-F4C9DBF8EEFD}">
  <dimension ref="A3:C16"/>
  <sheetViews>
    <sheetView workbookViewId="0">
      <selection activeCell="J21" sqref="J21"/>
    </sheetView>
  </sheetViews>
  <sheetFormatPr defaultRowHeight="14.5"/>
  <cols>
    <col min="1" max="1" width="12.36328125" bestFit="1" customWidth="1"/>
    <col min="2" max="2" width="11.26953125" bestFit="1" customWidth="1"/>
    <col min="3" max="3" width="11.81640625" bestFit="1" customWidth="1"/>
  </cols>
  <sheetData>
    <row r="3" spans="1:3">
      <c r="A3" s="4" t="s">
        <v>1852</v>
      </c>
      <c r="B3" s="3" t="s">
        <v>1870</v>
      </c>
      <c r="C3" s="8" t="s">
        <v>1871</v>
      </c>
    </row>
    <row r="4" spans="1:3">
      <c r="A4" s="6" t="s">
        <v>1858</v>
      </c>
      <c r="B4" s="9">
        <v>95365.937600000019</v>
      </c>
      <c r="C4" s="10">
        <v>9199.2699999999986</v>
      </c>
    </row>
    <row r="5" spans="1:3">
      <c r="A5" s="6" t="s">
        <v>1859</v>
      </c>
      <c r="B5" s="9">
        <v>60172.649400000024</v>
      </c>
      <c r="C5" s="10">
        <v>10288.898699999991</v>
      </c>
    </row>
    <row r="6" spans="1:3">
      <c r="A6" s="6" t="s">
        <v>1860</v>
      </c>
      <c r="B6" s="9">
        <v>199252.98399999991</v>
      </c>
      <c r="C6" s="10">
        <v>26806.573700000015</v>
      </c>
    </row>
    <row r="7" spans="1:3">
      <c r="A7" s="6" t="s">
        <v>1861</v>
      </c>
      <c r="B7" s="9">
        <v>141851.5674</v>
      </c>
      <c r="C7" s="10">
        <v>13437.806799999998</v>
      </c>
    </row>
    <row r="8" spans="1:3">
      <c r="A8" s="6" t="s">
        <v>1862</v>
      </c>
      <c r="B8" s="9">
        <v>156122.28669999994</v>
      </c>
      <c r="C8" s="10">
        <v>22308.51279999999</v>
      </c>
    </row>
    <row r="9" spans="1:3">
      <c r="A9" s="6" t="s">
        <v>1863</v>
      </c>
      <c r="B9" s="9">
        <v>147082.61130000011</v>
      </c>
      <c r="C9" s="10">
        <v>20899.334500000012</v>
      </c>
    </row>
    <row r="10" spans="1:3">
      <c r="A10" s="6" t="s">
        <v>1864</v>
      </c>
      <c r="B10" s="9">
        <v>149580.83800000031</v>
      </c>
      <c r="C10" s="10">
        <v>13535.38299999998</v>
      </c>
    </row>
    <row r="11" spans="1:3">
      <c r="A11" s="6" t="s">
        <v>1865</v>
      </c>
      <c r="B11" s="9">
        <v>159589.45099999988</v>
      </c>
      <c r="C11" s="10">
        <v>21896.715399999972</v>
      </c>
    </row>
    <row r="12" spans="1:3">
      <c r="A12" s="6" t="s">
        <v>1866</v>
      </c>
      <c r="B12" s="9">
        <v>309770.09970000025</v>
      </c>
      <c r="C12" s="10">
        <v>37293.192500000034</v>
      </c>
    </row>
    <row r="13" spans="1:3">
      <c r="A13" s="6" t="s">
        <v>1867</v>
      </c>
      <c r="B13" s="9">
        <v>197115.20170000009</v>
      </c>
      <c r="C13" s="10">
        <v>31469.663800000035</v>
      </c>
    </row>
    <row r="14" spans="1:3">
      <c r="A14" s="6" t="s">
        <v>1868</v>
      </c>
      <c r="B14" s="9">
        <v>349120.07400000008</v>
      </c>
      <c r="C14" s="10">
        <v>35825.536599999927</v>
      </c>
    </row>
    <row r="15" spans="1:3">
      <c r="A15" s="6" t="s">
        <v>1869</v>
      </c>
      <c r="B15" s="9">
        <v>332177.15950000001</v>
      </c>
      <c r="C15" s="10">
        <v>43436.13390000003</v>
      </c>
    </row>
    <row r="16" spans="1:3">
      <c r="A16" s="7" t="s">
        <v>1853</v>
      </c>
      <c r="B16" s="37">
        <v>2297200.8603000008</v>
      </c>
      <c r="C16" s="3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1BC8-CFF4-495E-A7F6-4E1A889AA50F}">
  <dimension ref="A3:E7"/>
  <sheetViews>
    <sheetView workbookViewId="0">
      <selection activeCell="B6" sqref="B6"/>
    </sheetView>
  </sheetViews>
  <sheetFormatPr defaultRowHeight="14.5"/>
  <cols>
    <col min="1" max="1" width="13.1796875" bestFit="1" customWidth="1"/>
    <col min="2" max="2" width="11.81640625" bestFit="1" customWidth="1"/>
    <col min="4" max="4" width="13.1796875" bestFit="1" customWidth="1"/>
    <col min="5" max="5" width="11.81640625" bestFit="1" customWidth="1"/>
  </cols>
  <sheetData>
    <row r="3" spans="1:5">
      <c r="A3" s="14" t="s">
        <v>1852</v>
      </c>
      <c r="B3" s="15" t="s">
        <v>1871</v>
      </c>
      <c r="D3" s="13" t="s">
        <v>15</v>
      </c>
      <c r="E3" s="13" t="s">
        <v>21</v>
      </c>
    </row>
    <row r="4" spans="1:5">
      <c r="A4" s="6" t="s">
        <v>31</v>
      </c>
      <c r="B4" s="31">
        <v>18451.272799999992</v>
      </c>
      <c r="D4" t="str">
        <f>A4</f>
        <v>Furniture</v>
      </c>
      <c r="E4" s="17">
        <f>GETPIVOTDATA("Profit",$A$3,"Category","Furniture")</f>
        <v>18451.272799999992</v>
      </c>
    </row>
    <row r="5" spans="1:5">
      <c r="A5" s="11" t="s">
        <v>41</v>
      </c>
      <c r="B5" s="32">
        <v>122490.8008000001</v>
      </c>
      <c r="D5" t="str">
        <f t="shared" ref="D5:D7" si="0">A5</f>
        <v>Office Supplies</v>
      </c>
      <c r="E5" s="17">
        <f>GETPIVOTDATA("Profit",$A$3,"Category","Office Supplies")</f>
        <v>122490.8008000001</v>
      </c>
    </row>
    <row r="6" spans="1:5">
      <c r="A6" s="11" t="s">
        <v>50</v>
      </c>
      <c r="B6" s="32">
        <v>145454.9480999998</v>
      </c>
      <c r="D6" t="str">
        <f t="shared" si="0"/>
        <v>Technology</v>
      </c>
      <c r="E6" s="17">
        <f>GETPIVOTDATA("Profit",$A$3,"Category","Technology")</f>
        <v>145454.9480999998</v>
      </c>
    </row>
    <row r="7" spans="1:5">
      <c r="A7" s="16" t="s">
        <v>1853</v>
      </c>
      <c r="B7" s="34">
        <v>286397.02169999992</v>
      </c>
      <c r="D7" t="str">
        <f t="shared" si="0"/>
        <v>Grand Total</v>
      </c>
      <c r="E7" s="1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574D4-DECE-4786-8E2B-90F12BF41253}">
  <dimension ref="A3:B7"/>
  <sheetViews>
    <sheetView topLeftCell="B1" workbookViewId="0">
      <selection activeCell="P5" sqref="P5"/>
    </sheetView>
  </sheetViews>
  <sheetFormatPr defaultRowHeight="14.5"/>
  <cols>
    <col min="1" max="1" width="13.1796875" bestFit="1" customWidth="1"/>
    <col min="2" max="2" width="11.26953125" bestFit="1" customWidth="1"/>
  </cols>
  <sheetData>
    <row r="3" spans="1:2">
      <c r="A3" s="4" t="s">
        <v>1852</v>
      </c>
      <c r="B3" s="5" t="s">
        <v>1870</v>
      </c>
    </row>
    <row r="4" spans="1:2">
      <c r="A4" s="6" t="s">
        <v>31</v>
      </c>
      <c r="B4" s="18">
        <v>0.32300170530281774</v>
      </c>
    </row>
    <row r="5" spans="1:2">
      <c r="A5" s="11" t="s">
        <v>41</v>
      </c>
      <c r="B5" s="19">
        <v>0.31301008302169103</v>
      </c>
    </row>
    <row r="6" spans="1:2">
      <c r="A6" s="11" t="s">
        <v>50</v>
      </c>
      <c r="B6" s="19">
        <v>0.36398821167549117</v>
      </c>
    </row>
    <row r="7" spans="1:2">
      <c r="A7" s="7" t="s">
        <v>1853</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1266-5471-4EA7-B9E2-F32283715B4A}">
  <dimension ref="A3:E53"/>
  <sheetViews>
    <sheetView topLeftCell="D1" workbookViewId="0">
      <selection activeCell="L21" sqref="L21"/>
    </sheetView>
  </sheetViews>
  <sheetFormatPr defaultRowHeight="14.5"/>
  <cols>
    <col min="1" max="1" width="17.36328125" bestFit="1" customWidth="1"/>
    <col min="2" max="2" width="11.81640625" bestFit="1" customWidth="1"/>
    <col min="4" max="4" width="17.36328125" bestFit="1" customWidth="1"/>
    <col min="5" max="5" width="11.81640625" bestFit="1" customWidth="1"/>
  </cols>
  <sheetData>
    <row r="3" spans="1:5">
      <c r="A3" s="4" t="s">
        <v>1852</v>
      </c>
      <c r="B3" s="5" t="s">
        <v>1870</v>
      </c>
      <c r="D3" s="12" t="s">
        <v>1872</v>
      </c>
      <c r="E3" s="12" t="s">
        <v>1873</v>
      </c>
    </row>
    <row r="4" spans="1:5">
      <c r="A4" s="6" t="s">
        <v>142</v>
      </c>
      <c r="B4" s="31">
        <v>19510.639999999992</v>
      </c>
      <c r="D4" t="str">
        <f>A4</f>
        <v>Alabama</v>
      </c>
      <c r="E4" s="17">
        <f>GETPIVOTDATA("Sales",$A$3,"State",A4)</f>
        <v>19510.639999999992</v>
      </c>
    </row>
    <row r="5" spans="1:5">
      <c r="A5" s="11" t="s">
        <v>128</v>
      </c>
      <c r="B5" s="32">
        <v>35282.000999999997</v>
      </c>
      <c r="D5" t="str">
        <f t="shared" ref="D5:D52" si="0">A5</f>
        <v>Arizona</v>
      </c>
      <c r="E5" s="17">
        <f t="shared" ref="E5:E52" si="1">GETPIVOTDATA("Sales",$A$3,"State",A5)</f>
        <v>35282.000999999997</v>
      </c>
    </row>
    <row r="6" spans="1:5">
      <c r="A6" s="11" t="s">
        <v>447</v>
      </c>
      <c r="B6" s="32">
        <v>11678.129999999997</v>
      </c>
      <c r="D6" t="str">
        <f t="shared" si="0"/>
        <v>Arkansas</v>
      </c>
      <c r="E6" s="17">
        <f t="shared" si="1"/>
        <v>11678.129999999997</v>
      </c>
    </row>
    <row r="7" spans="1:5">
      <c r="A7" s="11" t="s">
        <v>39</v>
      </c>
      <c r="B7" s="32">
        <v>457687.63150000101</v>
      </c>
      <c r="D7" t="str">
        <f t="shared" si="0"/>
        <v>California</v>
      </c>
      <c r="E7" s="17">
        <f t="shared" si="1"/>
        <v>457687.63150000101</v>
      </c>
    </row>
    <row r="8" spans="1:5">
      <c r="A8" s="11" t="s">
        <v>163</v>
      </c>
      <c r="B8" s="32">
        <v>32108.117999999995</v>
      </c>
      <c r="D8" t="str">
        <f t="shared" si="0"/>
        <v>Colorado</v>
      </c>
      <c r="E8" s="17">
        <f t="shared" si="1"/>
        <v>32108.117999999995</v>
      </c>
    </row>
    <row r="9" spans="1:5">
      <c r="A9" s="11" t="s">
        <v>244</v>
      </c>
      <c r="B9" s="32">
        <v>13384.356999999996</v>
      </c>
      <c r="D9" t="str">
        <f t="shared" si="0"/>
        <v>Connecticut</v>
      </c>
      <c r="E9" s="17">
        <f t="shared" si="1"/>
        <v>13384.356999999996</v>
      </c>
    </row>
    <row r="10" spans="1:5">
      <c r="A10" s="11" t="s">
        <v>101</v>
      </c>
      <c r="B10" s="32">
        <v>27451.068999999992</v>
      </c>
      <c r="D10" t="str">
        <f t="shared" si="0"/>
        <v>Delaware</v>
      </c>
      <c r="E10" s="17">
        <f t="shared" si="1"/>
        <v>27451.068999999992</v>
      </c>
    </row>
    <row r="11" spans="1:5">
      <c r="A11" s="11" t="s">
        <v>709</v>
      </c>
      <c r="B11" s="32">
        <v>2865.0199999999995</v>
      </c>
      <c r="D11" t="str">
        <f t="shared" si="0"/>
        <v>District of Columbia</v>
      </c>
      <c r="E11" s="17">
        <f t="shared" si="1"/>
        <v>2865.0199999999995</v>
      </c>
    </row>
    <row r="12" spans="1:5">
      <c r="A12" s="11" t="s">
        <v>45</v>
      </c>
      <c r="B12" s="32">
        <v>89473.707999999999</v>
      </c>
      <c r="D12" t="str">
        <f t="shared" si="0"/>
        <v>Florida</v>
      </c>
      <c r="E12" s="17">
        <f t="shared" si="1"/>
        <v>89473.707999999999</v>
      </c>
    </row>
    <row r="13" spans="1:5">
      <c r="A13" s="11" t="s">
        <v>352</v>
      </c>
      <c r="B13" s="32">
        <v>49095.840000000004</v>
      </c>
      <c r="D13" t="str">
        <f t="shared" si="0"/>
        <v>Georgia</v>
      </c>
      <c r="E13" s="17">
        <f t="shared" si="1"/>
        <v>49095.840000000004</v>
      </c>
    </row>
    <row r="14" spans="1:5">
      <c r="A14" s="11" t="s">
        <v>1282</v>
      </c>
      <c r="B14" s="32">
        <v>4382.4860000000017</v>
      </c>
      <c r="D14" t="str">
        <f t="shared" si="0"/>
        <v>Idaho</v>
      </c>
      <c r="E14" s="17">
        <f t="shared" si="1"/>
        <v>4382.4860000000017</v>
      </c>
    </row>
    <row r="15" spans="1:5">
      <c r="A15" s="11" t="s">
        <v>94</v>
      </c>
      <c r="B15" s="32">
        <v>80166.10099999985</v>
      </c>
      <c r="D15" t="str">
        <f t="shared" si="0"/>
        <v>Illinois</v>
      </c>
      <c r="E15" s="17">
        <f t="shared" si="1"/>
        <v>80166.10099999985</v>
      </c>
    </row>
    <row r="16" spans="1:5">
      <c r="A16" s="11" t="s">
        <v>106</v>
      </c>
      <c r="B16" s="32">
        <v>53555.360000000001</v>
      </c>
      <c r="D16" t="str">
        <f t="shared" si="0"/>
        <v>Indiana</v>
      </c>
      <c r="E16" s="17">
        <f t="shared" si="1"/>
        <v>53555.360000000001</v>
      </c>
    </row>
    <row r="17" spans="1:5">
      <c r="A17" s="11" t="s">
        <v>171</v>
      </c>
      <c r="B17" s="32">
        <v>4579.7599999999993</v>
      </c>
      <c r="D17" t="str">
        <f t="shared" si="0"/>
        <v>Iowa</v>
      </c>
      <c r="E17" s="17">
        <f t="shared" si="1"/>
        <v>4579.7599999999993</v>
      </c>
    </row>
    <row r="18" spans="1:5">
      <c r="A18" s="11" t="s">
        <v>962</v>
      </c>
      <c r="B18" s="32">
        <v>2914.31</v>
      </c>
      <c r="D18" t="str">
        <f t="shared" si="0"/>
        <v>Kansas</v>
      </c>
      <c r="E18" s="17">
        <f t="shared" si="1"/>
        <v>2914.31</v>
      </c>
    </row>
    <row r="19" spans="1:5">
      <c r="A19" s="11" t="s">
        <v>29</v>
      </c>
      <c r="B19" s="32">
        <v>36591.749999999971</v>
      </c>
      <c r="D19" t="str">
        <f t="shared" si="0"/>
        <v>Kentucky</v>
      </c>
      <c r="E19" s="17">
        <f t="shared" si="1"/>
        <v>36591.749999999971</v>
      </c>
    </row>
    <row r="20" spans="1:5">
      <c r="A20" s="11" t="s">
        <v>242</v>
      </c>
      <c r="B20" s="32">
        <v>9217.0299999999988</v>
      </c>
      <c r="D20" t="str">
        <f t="shared" si="0"/>
        <v>Louisiana</v>
      </c>
      <c r="E20" s="17">
        <f t="shared" si="1"/>
        <v>9217.0299999999988</v>
      </c>
    </row>
    <row r="21" spans="1:5">
      <c r="A21" s="11" t="s">
        <v>1096</v>
      </c>
      <c r="B21" s="32">
        <v>1270.53</v>
      </c>
      <c r="D21" t="str">
        <f t="shared" si="0"/>
        <v>Maine</v>
      </c>
      <c r="E21" s="17">
        <f t="shared" si="1"/>
        <v>1270.53</v>
      </c>
    </row>
    <row r="22" spans="1:5">
      <c r="A22" s="11" t="s">
        <v>677</v>
      </c>
      <c r="B22" s="32">
        <v>23705.523000000005</v>
      </c>
      <c r="D22" t="str">
        <f t="shared" si="0"/>
        <v>Maryland</v>
      </c>
      <c r="E22" s="17">
        <f t="shared" si="1"/>
        <v>23705.523000000005</v>
      </c>
    </row>
    <row r="23" spans="1:5">
      <c r="A23" s="11" t="s">
        <v>347</v>
      </c>
      <c r="B23" s="32">
        <v>28634.43399999999</v>
      </c>
      <c r="D23" t="str">
        <f t="shared" si="0"/>
        <v>Massachusetts</v>
      </c>
      <c r="E23" s="17">
        <f t="shared" si="1"/>
        <v>28634.43399999999</v>
      </c>
    </row>
    <row r="24" spans="1:5">
      <c r="A24" s="11" t="s">
        <v>100</v>
      </c>
      <c r="B24" s="32">
        <v>76269.614000000016</v>
      </c>
      <c r="D24" t="str">
        <f t="shared" si="0"/>
        <v>Michigan</v>
      </c>
      <c r="E24" s="17">
        <f t="shared" si="1"/>
        <v>76269.614000000016</v>
      </c>
    </row>
    <row r="25" spans="1:5">
      <c r="A25" s="11" t="s">
        <v>97</v>
      </c>
      <c r="B25" s="32">
        <v>29863.149999999994</v>
      </c>
      <c r="D25" t="str">
        <f t="shared" si="0"/>
        <v>Minnesota</v>
      </c>
      <c r="E25" s="17">
        <f t="shared" si="1"/>
        <v>29863.149999999994</v>
      </c>
    </row>
    <row r="26" spans="1:5">
      <c r="A26" s="11" t="s">
        <v>406</v>
      </c>
      <c r="B26" s="32">
        <v>10771.34</v>
      </c>
      <c r="D26" t="str">
        <f t="shared" si="0"/>
        <v>Mississippi</v>
      </c>
      <c r="E26" s="17">
        <f t="shared" si="1"/>
        <v>10771.34</v>
      </c>
    </row>
    <row r="27" spans="1:5">
      <c r="A27" s="11" t="s">
        <v>200</v>
      </c>
      <c r="B27" s="32">
        <v>22205.149999999998</v>
      </c>
      <c r="D27" t="str">
        <f t="shared" si="0"/>
        <v>Missouri</v>
      </c>
      <c r="E27" s="17">
        <f t="shared" si="1"/>
        <v>22205.149999999998</v>
      </c>
    </row>
    <row r="28" spans="1:5">
      <c r="A28" s="11" t="s">
        <v>457</v>
      </c>
      <c r="B28" s="32">
        <v>5589.3519999999971</v>
      </c>
      <c r="D28" t="str">
        <f t="shared" si="0"/>
        <v>Montana</v>
      </c>
      <c r="E28" s="17">
        <f t="shared" si="1"/>
        <v>5589.3519999999971</v>
      </c>
    </row>
    <row r="29" spans="1:5">
      <c r="A29" s="11" t="s">
        <v>73</v>
      </c>
      <c r="B29" s="32">
        <v>7464.9299999999985</v>
      </c>
      <c r="D29" t="str">
        <f t="shared" si="0"/>
        <v>Nebraska</v>
      </c>
      <c r="E29" s="17">
        <f t="shared" si="1"/>
        <v>7464.9299999999985</v>
      </c>
    </row>
    <row r="30" spans="1:5">
      <c r="A30" s="11" t="s">
        <v>378</v>
      </c>
      <c r="B30" s="32">
        <v>16729.101999999999</v>
      </c>
      <c r="D30" t="str">
        <f t="shared" si="0"/>
        <v>Nevada</v>
      </c>
      <c r="E30" s="17">
        <f t="shared" si="1"/>
        <v>16729.101999999999</v>
      </c>
    </row>
    <row r="31" spans="1:5">
      <c r="A31" s="11" t="s">
        <v>675</v>
      </c>
      <c r="B31" s="32">
        <v>7292.5239999999994</v>
      </c>
      <c r="D31" t="str">
        <f t="shared" si="0"/>
        <v>New Hampshire</v>
      </c>
      <c r="E31" s="17">
        <f t="shared" si="1"/>
        <v>7292.5239999999994</v>
      </c>
    </row>
    <row r="32" spans="1:5">
      <c r="A32" s="11" t="s">
        <v>249</v>
      </c>
      <c r="B32" s="32">
        <v>35764.312000000013</v>
      </c>
      <c r="D32" t="str">
        <f t="shared" si="0"/>
        <v>New Jersey</v>
      </c>
      <c r="E32" s="17">
        <f t="shared" si="1"/>
        <v>35764.312000000013</v>
      </c>
    </row>
    <row r="33" spans="1:5">
      <c r="A33" s="11" t="s">
        <v>220</v>
      </c>
      <c r="B33" s="32">
        <v>4783.5220000000008</v>
      </c>
      <c r="D33" t="str">
        <f t="shared" si="0"/>
        <v>New Mexico</v>
      </c>
      <c r="E33" s="17">
        <f t="shared" si="1"/>
        <v>4783.5220000000008</v>
      </c>
    </row>
    <row r="34" spans="1:5">
      <c r="A34" s="11" t="s">
        <v>110</v>
      </c>
      <c r="B34" s="32">
        <v>310876.27099999978</v>
      </c>
      <c r="D34" t="str">
        <f t="shared" si="0"/>
        <v>New York</v>
      </c>
      <c r="E34" s="17">
        <f t="shared" si="1"/>
        <v>310876.27099999978</v>
      </c>
    </row>
    <row r="35" spans="1:5">
      <c r="A35" s="11" t="s">
        <v>54</v>
      </c>
      <c r="B35" s="32">
        <v>55603.163999999968</v>
      </c>
      <c r="D35" t="str">
        <f t="shared" si="0"/>
        <v>North Carolina</v>
      </c>
      <c r="E35" s="17">
        <f t="shared" si="1"/>
        <v>55603.163999999968</v>
      </c>
    </row>
    <row r="36" spans="1:5">
      <c r="A36" s="11" t="s">
        <v>1438</v>
      </c>
      <c r="B36" s="32">
        <v>919.91</v>
      </c>
      <c r="D36" t="str">
        <f t="shared" si="0"/>
        <v>North Dakota</v>
      </c>
      <c r="E36" s="17">
        <f t="shared" si="1"/>
        <v>919.91</v>
      </c>
    </row>
    <row r="37" spans="1:5">
      <c r="A37" s="11" t="s">
        <v>173</v>
      </c>
      <c r="B37" s="32">
        <v>78258.135999999926</v>
      </c>
      <c r="D37" t="str">
        <f t="shared" si="0"/>
        <v>Ohio</v>
      </c>
      <c r="E37" s="17">
        <f t="shared" si="1"/>
        <v>78258.135999999926</v>
      </c>
    </row>
    <row r="38" spans="1:5">
      <c r="A38" s="11" t="s">
        <v>217</v>
      </c>
      <c r="B38" s="32">
        <v>19683.390000000003</v>
      </c>
      <c r="D38" t="str">
        <f t="shared" si="0"/>
        <v>Oklahoma</v>
      </c>
      <c r="E38" s="17">
        <f t="shared" si="1"/>
        <v>19683.390000000003</v>
      </c>
    </row>
    <row r="39" spans="1:5">
      <c r="A39" s="11" t="s">
        <v>155</v>
      </c>
      <c r="B39" s="32">
        <v>17431.149999999991</v>
      </c>
      <c r="D39" t="str">
        <f t="shared" si="0"/>
        <v>Oregon</v>
      </c>
      <c r="E39" s="17">
        <f t="shared" si="1"/>
        <v>17431.149999999991</v>
      </c>
    </row>
    <row r="40" spans="1:5">
      <c r="A40" s="11" t="s">
        <v>78</v>
      </c>
      <c r="B40" s="32">
        <v>116511.91400000003</v>
      </c>
      <c r="D40" t="str">
        <f t="shared" si="0"/>
        <v>Pennsylvania</v>
      </c>
      <c r="E40" s="17">
        <f t="shared" si="1"/>
        <v>116511.91400000003</v>
      </c>
    </row>
    <row r="41" spans="1:5">
      <c r="A41" s="11" t="s">
        <v>379</v>
      </c>
      <c r="B41" s="32">
        <v>22627.955999999995</v>
      </c>
      <c r="D41" t="str">
        <f t="shared" si="0"/>
        <v>Rhode Island</v>
      </c>
      <c r="E41" s="17">
        <f t="shared" si="1"/>
        <v>22627.955999999995</v>
      </c>
    </row>
    <row r="42" spans="1:5">
      <c r="A42" s="11" t="s">
        <v>147</v>
      </c>
      <c r="B42" s="32">
        <v>8481.7099999999991</v>
      </c>
      <c r="D42" t="str">
        <f t="shared" si="0"/>
        <v>South Carolina</v>
      </c>
      <c r="E42" s="17">
        <f t="shared" si="1"/>
        <v>8481.7099999999991</v>
      </c>
    </row>
    <row r="43" spans="1:5">
      <c r="A43" s="11" t="s">
        <v>1119</v>
      </c>
      <c r="B43" s="32">
        <v>1315.5600000000002</v>
      </c>
      <c r="D43" t="str">
        <f t="shared" si="0"/>
        <v>South Dakota</v>
      </c>
      <c r="E43" s="17">
        <f t="shared" si="1"/>
        <v>1315.5600000000002</v>
      </c>
    </row>
    <row r="44" spans="1:5">
      <c r="A44" s="11" t="s">
        <v>136</v>
      </c>
      <c r="B44" s="32">
        <v>30661.872999999981</v>
      </c>
      <c r="D44" t="str">
        <f t="shared" si="0"/>
        <v>Tennessee</v>
      </c>
      <c r="E44" s="17">
        <f t="shared" si="1"/>
        <v>30661.872999999981</v>
      </c>
    </row>
    <row r="45" spans="1:5">
      <c r="A45" s="11" t="s">
        <v>63</v>
      </c>
      <c r="B45" s="32">
        <v>170188.04580000002</v>
      </c>
      <c r="D45" t="str">
        <f t="shared" si="0"/>
        <v>Texas</v>
      </c>
      <c r="E45" s="17">
        <f t="shared" si="1"/>
        <v>170188.04580000002</v>
      </c>
    </row>
    <row r="46" spans="1:5">
      <c r="A46" s="11" t="s">
        <v>69</v>
      </c>
      <c r="B46" s="32">
        <v>11220.055999999999</v>
      </c>
      <c r="D46" t="str">
        <f t="shared" si="0"/>
        <v>Utah</v>
      </c>
      <c r="E46" s="17">
        <f t="shared" si="1"/>
        <v>11220.055999999999</v>
      </c>
    </row>
    <row r="47" spans="1:5">
      <c r="A47" s="11" t="s">
        <v>1092</v>
      </c>
      <c r="B47" s="32">
        <v>8929.369999999999</v>
      </c>
      <c r="D47" t="str">
        <f t="shared" si="0"/>
        <v>Vermont</v>
      </c>
      <c r="E47" s="17">
        <f t="shared" si="1"/>
        <v>8929.369999999999</v>
      </c>
    </row>
    <row r="48" spans="1:5">
      <c r="A48" s="11" t="s">
        <v>130</v>
      </c>
      <c r="B48" s="32">
        <v>70636.719999999987</v>
      </c>
      <c r="D48" t="str">
        <f t="shared" si="0"/>
        <v>Virginia</v>
      </c>
      <c r="E48" s="17">
        <f t="shared" si="1"/>
        <v>70636.719999999987</v>
      </c>
    </row>
    <row r="49" spans="1:5">
      <c r="A49" s="11" t="s">
        <v>58</v>
      </c>
      <c r="B49" s="32">
        <v>138641.26999999993</v>
      </c>
      <c r="D49" t="str">
        <f t="shared" si="0"/>
        <v>Washington</v>
      </c>
      <c r="E49" s="17">
        <f t="shared" si="1"/>
        <v>138641.26999999993</v>
      </c>
    </row>
    <row r="50" spans="1:5">
      <c r="A50" s="11" t="s">
        <v>1725</v>
      </c>
      <c r="B50" s="32">
        <v>1209.8240000000001</v>
      </c>
      <c r="D50" t="str">
        <f t="shared" si="0"/>
        <v>West Virginia</v>
      </c>
      <c r="E50" s="17">
        <f t="shared" si="1"/>
        <v>1209.8240000000001</v>
      </c>
    </row>
    <row r="51" spans="1:5">
      <c r="A51" s="11" t="s">
        <v>68</v>
      </c>
      <c r="B51" s="32">
        <v>32114.610000000019</v>
      </c>
      <c r="D51" t="str">
        <f t="shared" si="0"/>
        <v>Wisconsin</v>
      </c>
      <c r="E51" s="17">
        <f t="shared" si="1"/>
        <v>32114.610000000019</v>
      </c>
    </row>
    <row r="52" spans="1:5">
      <c r="A52" s="11" t="s">
        <v>1576</v>
      </c>
      <c r="B52" s="32">
        <v>1603.1360000000002</v>
      </c>
      <c r="D52" t="str">
        <f t="shared" si="0"/>
        <v>Wyoming</v>
      </c>
      <c r="E52" s="17">
        <f t="shared" si="1"/>
        <v>1603.1360000000002</v>
      </c>
    </row>
    <row r="53" spans="1:5">
      <c r="A53" s="7" t="s">
        <v>1853</v>
      </c>
      <c r="B53" s="3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CD9FA-0553-42A0-ACDA-1B2F378EE96F}">
  <dimension ref="A1:D15"/>
  <sheetViews>
    <sheetView workbookViewId="0">
      <selection activeCell="G13" sqref="G13"/>
    </sheetView>
  </sheetViews>
  <sheetFormatPr defaultRowHeight="14.5"/>
  <cols>
    <col min="1" max="1" width="16.81640625" bestFit="1" customWidth="1"/>
    <col min="3" max="3" width="16.81640625" bestFit="1" customWidth="1"/>
    <col min="4" max="4" width="11.81640625" bestFit="1" customWidth="1"/>
  </cols>
  <sheetData>
    <row r="1" spans="1:4">
      <c r="A1" s="30" t="s">
        <v>21</v>
      </c>
      <c r="B1" s="30"/>
      <c r="C1" s="30" t="s">
        <v>18</v>
      </c>
      <c r="D1" s="30"/>
    </row>
    <row r="3" spans="1:4">
      <c r="A3" t="s">
        <v>1877</v>
      </c>
      <c r="B3">
        <v>43.095893517017849</v>
      </c>
      <c r="C3" t="s">
        <v>1877</v>
      </c>
      <c r="D3">
        <v>532.33241977309729</v>
      </c>
    </row>
    <row r="4" spans="1:4">
      <c r="A4" t="s">
        <v>1878</v>
      </c>
      <c r="B4">
        <v>5.1168501711107357</v>
      </c>
      <c r="C4" t="s">
        <v>1878</v>
      </c>
      <c r="D4">
        <v>22.14813429469498</v>
      </c>
    </row>
    <row r="5" spans="1:4">
      <c r="A5" t="s">
        <v>1879</v>
      </c>
      <c r="B5">
        <v>13.317599999999985</v>
      </c>
      <c r="C5" t="s">
        <v>1879</v>
      </c>
      <c r="D5">
        <v>362.13599999999997</v>
      </c>
    </row>
    <row r="6" spans="1:4">
      <c r="A6" t="s">
        <v>1880</v>
      </c>
      <c r="B6">
        <v>0</v>
      </c>
      <c r="C6" t="s">
        <v>1880</v>
      </c>
      <c r="D6">
        <v>603.91999999999996</v>
      </c>
    </row>
    <row r="7" spans="1:4">
      <c r="A7" t="s">
        <v>1881</v>
      </c>
      <c r="B7">
        <v>127.09992152085977</v>
      </c>
      <c r="C7" t="s">
        <v>1881</v>
      </c>
      <c r="D7">
        <v>550.14824287460533</v>
      </c>
    </row>
    <row r="8" spans="1:4">
      <c r="A8" t="s">
        <v>1882</v>
      </c>
      <c r="B8">
        <v>16154.39005060871</v>
      </c>
      <c r="C8" t="s">
        <v>1882</v>
      </c>
      <c r="D8">
        <v>302663.0891380157</v>
      </c>
    </row>
    <row r="9" spans="1:4">
      <c r="A9" t="s">
        <v>1883</v>
      </c>
      <c r="B9">
        <v>8.9955484300875597</v>
      </c>
      <c r="C9" t="s">
        <v>1883</v>
      </c>
      <c r="D9">
        <v>9.9613371091588885</v>
      </c>
    </row>
    <row r="10" spans="1:4">
      <c r="A10" t="s">
        <v>1884</v>
      </c>
      <c r="B10">
        <v>1.9922920562600397</v>
      </c>
      <c r="C10" t="s">
        <v>1884</v>
      </c>
      <c r="D10">
        <v>2.6798273474780294</v>
      </c>
    </row>
    <row r="11" spans="1:4">
      <c r="A11" t="s">
        <v>1885</v>
      </c>
      <c r="B11">
        <v>1401.2339999999999</v>
      </c>
      <c r="C11" t="s">
        <v>1885</v>
      </c>
      <c r="D11">
        <v>4389.5339999999997</v>
      </c>
    </row>
    <row r="12" spans="1:4">
      <c r="A12" t="s">
        <v>1886</v>
      </c>
      <c r="B12">
        <v>-630.88200000000006</v>
      </c>
      <c r="C12" t="s">
        <v>1886</v>
      </c>
      <c r="D12">
        <v>26.64</v>
      </c>
    </row>
    <row r="13" spans="1:4">
      <c r="A13" t="s">
        <v>1887</v>
      </c>
      <c r="B13">
        <v>770.35199999999986</v>
      </c>
      <c r="C13" t="s">
        <v>1887</v>
      </c>
      <c r="D13">
        <v>4416.174</v>
      </c>
    </row>
    <row r="14" spans="1:4">
      <c r="A14" t="s">
        <v>1888</v>
      </c>
      <c r="B14">
        <v>26590.166300000012</v>
      </c>
      <c r="C14" t="s">
        <v>1888</v>
      </c>
      <c r="D14">
        <v>328449.10300000099</v>
      </c>
    </row>
    <row r="15" spans="1:4" ht="15" thickBot="1">
      <c r="A15" s="28" t="s">
        <v>1889</v>
      </c>
      <c r="B15" s="28">
        <v>617</v>
      </c>
      <c r="C15" s="28" t="s">
        <v>1889</v>
      </c>
      <c r="D15" s="28">
        <v>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E827C-B298-4DE4-8383-C1AAB4374CE9}">
  <dimension ref="A1:I641"/>
  <sheetViews>
    <sheetView zoomScale="55" zoomScaleNormal="55" workbookViewId="0">
      <selection sqref="A1:I641"/>
    </sheetView>
  </sheetViews>
  <sheetFormatPr defaultRowHeight="14.5"/>
  <cols>
    <col min="1" max="1" width="17.26953125" bestFit="1" customWidth="1"/>
    <col min="2" max="2" width="13.90625" bestFit="1" customWidth="1"/>
    <col min="3" max="3" width="13.54296875" bestFit="1" customWidth="1"/>
    <col min="4" max="4" width="17" bestFit="1" customWidth="1"/>
    <col min="5" max="5" width="11.81640625" bestFit="1" customWidth="1"/>
    <col min="6" max="6" width="19.08984375" bestFit="1" customWidth="1"/>
    <col min="7" max="7" width="11.81640625" bestFit="1" customWidth="1"/>
    <col min="8" max="9" width="12.1796875" bestFit="1" customWidth="1"/>
  </cols>
  <sheetData>
    <row r="1" spans="1:9">
      <c r="A1" t="s">
        <v>1890</v>
      </c>
    </row>
    <row r="2" spans="1:9" ht="15" thickBot="1"/>
    <row r="3" spans="1:9">
      <c r="A3" s="30" t="s">
        <v>1891</v>
      </c>
      <c r="B3" s="30"/>
    </row>
    <row r="4" spans="1:9">
      <c r="A4" t="s">
        <v>1892</v>
      </c>
      <c r="B4">
        <v>0.55050826407612719</v>
      </c>
    </row>
    <row r="5" spans="1:9">
      <c r="A5" t="s">
        <v>1893</v>
      </c>
      <c r="B5">
        <v>0.30305934881611096</v>
      </c>
    </row>
    <row r="6" spans="1:9">
      <c r="A6" t="s">
        <v>1894</v>
      </c>
      <c r="B6">
        <v>0.30192611198491764</v>
      </c>
    </row>
    <row r="7" spans="1:9">
      <c r="A7" t="s">
        <v>1878</v>
      </c>
      <c r="B7">
        <v>459.65334698360567</v>
      </c>
    </row>
    <row r="8" spans="1:9" ht="15" thickBot="1">
      <c r="A8" s="28" t="s">
        <v>1895</v>
      </c>
      <c r="B8" s="28">
        <v>617</v>
      </c>
    </row>
    <row r="10" spans="1:9" ht="15" thickBot="1">
      <c r="A10" t="s">
        <v>1896</v>
      </c>
    </row>
    <row r="11" spans="1:9">
      <c r="A11" s="29"/>
      <c r="B11" s="29" t="s">
        <v>1901</v>
      </c>
      <c r="C11" s="29" t="s">
        <v>1902</v>
      </c>
      <c r="D11" s="29" t="s">
        <v>1903</v>
      </c>
      <c r="E11" s="29" t="s">
        <v>1904</v>
      </c>
      <c r="F11" s="29" t="s">
        <v>1905</v>
      </c>
    </row>
    <row r="12" spans="1:9">
      <c r="A12" t="s">
        <v>1897</v>
      </c>
      <c r="B12">
        <v>1</v>
      </c>
      <c r="C12">
        <v>56502525.282181427</v>
      </c>
      <c r="D12">
        <v>56502525.282181427</v>
      </c>
      <c r="E12">
        <v>267.4280789982663</v>
      </c>
      <c r="F12">
        <v>3.5291140210104057E-50</v>
      </c>
    </row>
    <row r="13" spans="1:9">
      <c r="A13" t="s">
        <v>1898</v>
      </c>
      <c r="B13">
        <v>615</v>
      </c>
      <c r="C13">
        <v>129937937.62683706</v>
      </c>
      <c r="D13">
        <v>211281.19939323099</v>
      </c>
    </row>
    <row r="14" spans="1:9" ht="15" thickBot="1">
      <c r="A14" s="28" t="s">
        <v>1899</v>
      </c>
      <c r="B14" s="28">
        <v>616</v>
      </c>
      <c r="C14" s="28">
        <v>186440462.90901849</v>
      </c>
      <c r="D14" s="28"/>
      <c r="E14" s="28"/>
      <c r="F14" s="28"/>
    </row>
    <row r="15" spans="1:9" ht="15" thickBot="1"/>
    <row r="16" spans="1:9">
      <c r="A16" s="29"/>
      <c r="B16" s="29" t="s">
        <v>1906</v>
      </c>
      <c r="C16" s="29" t="s">
        <v>1878</v>
      </c>
      <c r="D16" s="29" t="s">
        <v>1907</v>
      </c>
      <c r="E16" s="29" t="s">
        <v>1908</v>
      </c>
      <c r="F16" s="29" t="s">
        <v>1909</v>
      </c>
      <c r="G16" s="29" t="s">
        <v>1910</v>
      </c>
      <c r="H16" s="29" t="s">
        <v>1911</v>
      </c>
      <c r="I16" s="29" t="s">
        <v>1912</v>
      </c>
    </row>
    <row r="17" spans="1:9">
      <c r="A17" t="s">
        <v>1900</v>
      </c>
      <c r="B17">
        <v>429.64099483476809</v>
      </c>
      <c r="C17">
        <v>19.54139712929846</v>
      </c>
      <c r="D17">
        <v>21.986196380534452</v>
      </c>
      <c r="E17">
        <v>1.7012660216873938E-79</v>
      </c>
      <c r="F17">
        <v>391.26503617205486</v>
      </c>
      <c r="G17">
        <v>468.01695349748132</v>
      </c>
      <c r="H17">
        <v>391.26503617205486</v>
      </c>
      <c r="I17">
        <v>468.01695349748132</v>
      </c>
    </row>
    <row r="18" spans="1:9" ht="15" thickBot="1">
      <c r="A18" s="28" t="s">
        <v>21</v>
      </c>
      <c r="B18" s="28">
        <v>2.382858703179644</v>
      </c>
      <c r="C18" s="28">
        <v>0.14571182187147366</v>
      </c>
      <c r="D18" s="28">
        <v>16.353228396810962</v>
      </c>
      <c r="E18" s="28">
        <v>3.529114021012622E-50</v>
      </c>
      <c r="F18" s="28">
        <v>2.0967056294864399</v>
      </c>
      <c r="G18" s="28">
        <v>2.6690117768728481</v>
      </c>
      <c r="H18" s="28">
        <v>2.0967056294864399</v>
      </c>
      <c r="I18" s="28">
        <v>2.6690117768728481</v>
      </c>
    </row>
    <row r="22" spans="1:9">
      <c r="A22" t="s">
        <v>1913</v>
      </c>
      <c r="F22" t="s">
        <v>1918</v>
      </c>
    </row>
    <row r="23" spans="1:9" ht="15" thickBot="1"/>
    <row r="24" spans="1:9">
      <c r="A24" s="29" t="s">
        <v>1914</v>
      </c>
      <c r="B24" s="29" t="s">
        <v>1915</v>
      </c>
      <c r="C24" s="29" t="s">
        <v>1916</v>
      </c>
      <c r="D24" s="29" t="s">
        <v>1917</v>
      </c>
      <c r="F24" s="29" t="s">
        <v>1919</v>
      </c>
      <c r="G24" s="29" t="s">
        <v>18</v>
      </c>
    </row>
    <row r="25" spans="1:9">
      <c r="A25">
        <v>1</v>
      </c>
      <c r="B25">
        <v>1714.5889722330598</v>
      </c>
      <c r="C25">
        <v>211.29102776694026</v>
      </c>
      <c r="D25">
        <v>0.4600482966237997</v>
      </c>
      <c r="F25">
        <v>8.1037277147487846E-2</v>
      </c>
      <c r="G25">
        <v>26.64</v>
      </c>
    </row>
    <row r="26" spans="1:9">
      <c r="A26">
        <v>2</v>
      </c>
      <c r="B26">
        <v>952.87387459636057</v>
      </c>
      <c r="C26">
        <v>-220.93387459636062</v>
      </c>
      <c r="D26">
        <v>-0.48104386517852443</v>
      </c>
      <c r="F26">
        <v>0.24311183144246354</v>
      </c>
      <c r="G26">
        <v>29.98</v>
      </c>
    </row>
    <row r="27" spans="1:9">
      <c r="A27">
        <v>3</v>
      </c>
      <c r="B27">
        <v>87.865188179008612</v>
      </c>
      <c r="C27">
        <v>440.56481182099134</v>
      </c>
      <c r="D27">
        <v>0.95925081804322831</v>
      </c>
      <c r="F27">
        <v>0.40518638573743926</v>
      </c>
      <c r="G27">
        <v>33.94</v>
      </c>
    </row>
    <row r="28" spans="1:9">
      <c r="A28">
        <v>4</v>
      </c>
      <c r="B28">
        <v>300.2031569345686</v>
      </c>
      <c r="C28">
        <v>61.932843065431371</v>
      </c>
      <c r="D28">
        <v>0.13484765187828215</v>
      </c>
      <c r="F28">
        <v>0.5672609400324149</v>
      </c>
      <c r="G28">
        <v>37.295999999999999</v>
      </c>
    </row>
    <row r="29" spans="1:9">
      <c r="A29">
        <v>5</v>
      </c>
      <c r="B29">
        <v>600.66352967937758</v>
      </c>
      <c r="C29">
        <v>117.05647032062245</v>
      </c>
      <c r="D29">
        <v>0.25486945824882129</v>
      </c>
      <c r="F29">
        <v>0.72933549432739064</v>
      </c>
      <c r="G29">
        <v>40.783999999999999</v>
      </c>
    </row>
    <row r="30" spans="1:9">
      <c r="A30">
        <v>6</v>
      </c>
      <c r="B30">
        <v>660.43134481601055</v>
      </c>
      <c r="C30">
        <v>-256.87134481601055</v>
      </c>
      <c r="D30">
        <v>-0.55929125757492471</v>
      </c>
      <c r="F30">
        <v>0.89141004862236639</v>
      </c>
      <c r="G30">
        <v>41.568000000000005</v>
      </c>
    </row>
    <row r="31" spans="1:9">
      <c r="A31">
        <v>7</v>
      </c>
      <c r="B31">
        <v>581.39573420546685</v>
      </c>
      <c r="C31">
        <v>-8.2217342054668734</v>
      </c>
      <c r="D31">
        <v>-1.7901350835827959E-2</v>
      </c>
      <c r="F31">
        <v>1.0534846029173419</v>
      </c>
      <c r="G31">
        <v>42.624000000000002</v>
      </c>
    </row>
    <row r="32" spans="1:9">
      <c r="A32">
        <v>8</v>
      </c>
      <c r="B32">
        <v>573.54659763719303</v>
      </c>
      <c r="C32">
        <v>-90.410597637193064</v>
      </c>
      <c r="D32">
        <v>-0.19685285210316111</v>
      </c>
      <c r="F32">
        <v>1.2155591572123177</v>
      </c>
      <c r="G32">
        <v>47.515999999999991</v>
      </c>
    </row>
    <row r="33" spans="1:7">
      <c r="A33">
        <v>9</v>
      </c>
      <c r="B33">
        <v>465.73415561183015</v>
      </c>
      <c r="C33">
        <v>-223.38215561183011</v>
      </c>
      <c r="D33">
        <v>-0.4863745577437833</v>
      </c>
      <c r="F33">
        <v>1.3776337115072934</v>
      </c>
      <c r="G33">
        <v>47.968000000000004</v>
      </c>
    </row>
    <row r="34" spans="1:7">
      <c r="A34">
        <v>10</v>
      </c>
      <c r="B34">
        <v>400.57965009078913</v>
      </c>
      <c r="C34">
        <v>-205.44365009078913</v>
      </c>
      <c r="D34">
        <v>-0.44731668105043715</v>
      </c>
      <c r="F34">
        <v>1.5397082658022692</v>
      </c>
      <c r="G34">
        <v>47.991999999999997</v>
      </c>
    </row>
    <row r="35" spans="1:7">
      <c r="A35">
        <v>11</v>
      </c>
      <c r="B35">
        <v>458.65944812208977</v>
      </c>
      <c r="C35">
        <v>-263.81144812208976</v>
      </c>
      <c r="D35">
        <v>-0.57440208711699436</v>
      </c>
      <c r="F35">
        <v>1.7017828200972449</v>
      </c>
      <c r="G35">
        <v>47.991999999999997</v>
      </c>
    </row>
    <row r="36" spans="1:7">
      <c r="A36">
        <v>12</v>
      </c>
      <c r="B36">
        <v>359.93665890587584</v>
      </c>
      <c r="C36">
        <v>-252.16465890587585</v>
      </c>
      <c r="D36">
        <v>-0.54904329362404136</v>
      </c>
      <c r="F36">
        <v>1.8638573743922204</v>
      </c>
      <c r="G36">
        <v>48.712000000000003</v>
      </c>
    </row>
    <row r="37" spans="1:7">
      <c r="A37">
        <v>13</v>
      </c>
      <c r="B37">
        <v>271.43919295674652</v>
      </c>
      <c r="C37">
        <v>-60.193192956746543</v>
      </c>
      <c r="D37">
        <v>-0.13105987594818141</v>
      </c>
      <c r="F37">
        <v>2.025931928687196</v>
      </c>
      <c r="G37">
        <v>51.96</v>
      </c>
    </row>
    <row r="38" spans="1:7">
      <c r="A38">
        <v>14</v>
      </c>
      <c r="B38">
        <v>409.19749687670844</v>
      </c>
      <c r="C38">
        <v>191.36050312329155</v>
      </c>
      <c r="D38">
        <v>0.41665315576035089</v>
      </c>
      <c r="F38">
        <v>2.1880064829821717</v>
      </c>
      <c r="G38">
        <v>56.686</v>
      </c>
    </row>
    <row r="39" spans="1:7">
      <c r="A39">
        <v>15</v>
      </c>
      <c r="B39">
        <v>526.08243512855779</v>
      </c>
      <c r="C39">
        <v>-376.18243512855781</v>
      </c>
      <c r="D39">
        <v>-0.81906974626285711</v>
      </c>
      <c r="F39">
        <v>2.3500810372771475</v>
      </c>
      <c r="G39">
        <v>56.686</v>
      </c>
    </row>
    <row r="40" spans="1:7">
      <c r="A40">
        <v>16</v>
      </c>
      <c r="B40">
        <v>596.90814436316646</v>
      </c>
      <c r="C40">
        <v>807.01185563683384</v>
      </c>
      <c r="D40">
        <v>1.7571234967461653</v>
      </c>
      <c r="F40">
        <v>2.5121555915721232</v>
      </c>
      <c r="G40">
        <v>60.74</v>
      </c>
    </row>
    <row r="41" spans="1:7">
      <c r="A41">
        <v>17</v>
      </c>
      <c r="B41">
        <v>293.82758018834113</v>
      </c>
      <c r="C41">
        <v>504.11641981165883</v>
      </c>
      <c r="D41">
        <v>1.0976230400575915</v>
      </c>
      <c r="F41">
        <v>2.674230145867099</v>
      </c>
      <c r="G41">
        <v>60.89</v>
      </c>
    </row>
    <row r="42" spans="1:7">
      <c r="A42">
        <v>18</v>
      </c>
      <c r="B42">
        <v>775.32135376155759</v>
      </c>
      <c r="C42">
        <v>-275.08135376155764</v>
      </c>
      <c r="D42">
        <v>-0.59894028425363288</v>
      </c>
      <c r="F42">
        <v>2.8363047001620747</v>
      </c>
      <c r="G42">
        <v>61.584000000000003</v>
      </c>
    </row>
    <row r="43" spans="1:7">
      <c r="A43">
        <v>19</v>
      </c>
      <c r="B43">
        <v>524.77281598529032</v>
      </c>
      <c r="C43">
        <v>-198.12681598529031</v>
      </c>
      <c r="D43">
        <v>-0.43138558779726521</v>
      </c>
      <c r="F43">
        <v>2.9983792544570504</v>
      </c>
      <c r="G43">
        <v>62.957999999999998</v>
      </c>
    </row>
    <row r="44" spans="1:7">
      <c r="A44">
        <v>20</v>
      </c>
      <c r="B44">
        <v>458.48978858242339</v>
      </c>
      <c r="C44">
        <v>-216.35378858242336</v>
      </c>
      <c r="D44">
        <v>-0.47107154978316146</v>
      </c>
      <c r="F44">
        <v>3.1604538087520262</v>
      </c>
      <c r="G44">
        <v>63.686</v>
      </c>
    </row>
    <row r="45" spans="1:7">
      <c r="A45">
        <v>21</v>
      </c>
      <c r="B45">
        <v>629.10914373445473</v>
      </c>
      <c r="C45">
        <v>-49.581143734454713</v>
      </c>
      <c r="D45">
        <v>-0.1079540431070997</v>
      </c>
      <c r="F45">
        <v>3.3225283630470019</v>
      </c>
      <c r="G45">
        <v>63.686</v>
      </c>
    </row>
    <row r="46" spans="1:7">
      <c r="A46">
        <v>22</v>
      </c>
      <c r="B46">
        <v>558.73570108170952</v>
      </c>
      <c r="C46">
        <v>-77.167701081709481</v>
      </c>
      <c r="D46">
        <v>-0.16801882130164758</v>
      </c>
      <c r="F46">
        <v>3.4846029173419772</v>
      </c>
      <c r="G46">
        <v>63.882000000000005</v>
      </c>
    </row>
    <row r="47" spans="1:7">
      <c r="A47">
        <v>23</v>
      </c>
      <c r="B47">
        <v>481.67119119043622</v>
      </c>
      <c r="C47">
        <v>-44.967191190436154</v>
      </c>
      <c r="D47">
        <v>-9.7907989419859773E-2</v>
      </c>
      <c r="F47">
        <v>3.646677471636953</v>
      </c>
      <c r="G47">
        <v>63.936000000000007</v>
      </c>
    </row>
    <row r="48" spans="1:7">
      <c r="A48">
        <v>24</v>
      </c>
      <c r="B48">
        <v>427.21143210100615</v>
      </c>
      <c r="C48">
        <v>-355.8394321010062</v>
      </c>
      <c r="D48">
        <v>-0.77477650773802542</v>
      </c>
      <c r="F48">
        <v>3.8087520259319287</v>
      </c>
      <c r="G48">
        <v>64.784000000000006</v>
      </c>
    </row>
    <row r="49" spans="1:7">
      <c r="A49">
        <v>25</v>
      </c>
      <c r="B49">
        <v>1050.6406609008593</v>
      </c>
      <c r="C49">
        <v>578.17933909914063</v>
      </c>
      <c r="D49">
        <v>1.2588817561578081</v>
      </c>
      <c r="F49">
        <v>3.9708265802269045</v>
      </c>
      <c r="G49">
        <v>64.784000000000006</v>
      </c>
    </row>
    <row r="50" spans="1:7">
      <c r="A50">
        <v>26</v>
      </c>
      <c r="B50">
        <v>414.03565318764447</v>
      </c>
      <c r="C50">
        <v>175.3743468123555</v>
      </c>
      <c r="D50">
        <v>0.3818461691214291</v>
      </c>
      <c r="F50">
        <v>4.1329011345218793</v>
      </c>
      <c r="G50">
        <v>67.88</v>
      </c>
    </row>
    <row r="51" spans="1:7">
      <c r="A51">
        <v>27</v>
      </c>
      <c r="B51">
        <v>418.92527924656923</v>
      </c>
      <c r="C51">
        <v>-313.99527924656923</v>
      </c>
      <c r="D51">
        <v>-0.68366837386315371</v>
      </c>
      <c r="F51">
        <v>4.2949756888168551</v>
      </c>
      <c r="G51">
        <v>69.263999999999996</v>
      </c>
    </row>
    <row r="52" spans="1:7">
      <c r="A52">
        <v>28</v>
      </c>
      <c r="B52">
        <v>361.28583350361617</v>
      </c>
      <c r="C52">
        <v>-255.5998335036162</v>
      </c>
      <c r="D52">
        <v>-0.55652276986587657</v>
      </c>
      <c r="F52">
        <v>4.4570502431118308</v>
      </c>
      <c r="G52">
        <v>70.685999999999993</v>
      </c>
    </row>
    <row r="53" spans="1:7">
      <c r="A53">
        <v>29</v>
      </c>
      <c r="B53">
        <v>664.30539649564025</v>
      </c>
      <c r="C53">
        <v>461.18260350435958</v>
      </c>
      <c r="D53">
        <v>1.0041423595550634</v>
      </c>
      <c r="F53">
        <v>4.6191247974068066</v>
      </c>
      <c r="G53">
        <v>70.98</v>
      </c>
    </row>
    <row r="54" spans="1:7">
      <c r="A54">
        <v>30</v>
      </c>
      <c r="B54">
        <v>469.66634904381721</v>
      </c>
      <c r="C54">
        <v>-277.69834904381719</v>
      </c>
      <c r="D54">
        <v>-0.60463832185892119</v>
      </c>
      <c r="F54">
        <v>4.7811993517017823</v>
      </c>
      <c r="G54">
        <v>71.245999999999995</v>
      </c>
    </row>
    <row r="55" spans="1:7">
      <c r="A55">
        <v>31</v>
      </c>
      <c r="B55">
        <v>622.12164887325082</v>
      </c>
      <c r="C55">
        <v>-194.47764887325081</v>
      </c>
      <c r="D55">
        <v>-0.4234401812566661</v>
      </c>
      <c r="F55">
        <v>4.9432739059967581</v>
      </c>
      <c r="G55">
        <v>71.371999999999986</v>
      </c>
    </row>
    <row r="56" spans="1:7">
      <c r="A56">
        <v>32</v>
      </c>
      <c r="B56">
        <v>487.30903488215927</v>
      </c>
      <c r="C56">
        <v>-359.18503488215924</v>
      </c>
      <c r="D56">
        <v>-0.78206095742297377</v>
      </c>
      <c r="F56">
        <v>5.1053484602917338</v>
      </c>
      <c r="G56">
        <v>71.992000000000004</v>
      </c>
    </row>
    <row r="57" spans="1:7">
      <c r="A57">
        <v>33</v>
      </c>
      <c r="B57">
        <v>831.08215370292407</v>
      </c>
      <c r="C57">
        <v>-129.12215370292404</v>
      </c>
      <c r="D57">
        <v>-0.28114031861754746</v>
      </c>
      <c r="F57">
        <v>5.2674230145867096</v>
      </c>
      <c r="G57">
        <v>72.784000000000006</v>
      </c>
    </row>
    <row r="58" spans="1:7">
      <c r="A58">
        <v>34</v>
      </c>
      <c r="B58">
        <v>264.48029239998084</v>
      </c>
      <c r="C58">
        <v>948.47970760001897</v>
      </c>
      <c r="D58">
        <v>2.0651443578803086</v>
      </c>
      <c r="F58">
        <v>5.4294975688816853</v>
      </c>
      <c r="G58">
        <v>74.591999999999999</v>
      </c>
    </row>
    <row r="59" spans="1:7">
      <c r="A59">
        <v>35</v>
      </c>
      <c r="B59">
        <v>1431.8427710876886</v>
      </c>
      <c r="C59">
        <v>2353.4492289123118</v>
      </c>
      <c r="D59">
        <v>5.1242133676681805</v>
      </c>
      <c r="F59">
        <v>5.5915721231766611</v>
      </c>
      <c r="G59">
        <v>80.991</v>
      </c>
    </row>
    <row r="60" spans="1:7">
      <c r="A60">
        <v>36</v>
      </c>
      <c r="B60">
        <v>429.64099483476809</v>
      </c>
      <c r="C60">
        <v>2374.2790051652319</v>
      </c>
      <c r="D60">
        <v>5.1695664675394193</v>
      </c>
      <c r="F60">
        <v>5.7536466774716368</v>
      </c>
      <c r="G60">
        <v>81.424000000000007</v>
      </c>
    </row>
    <row r="61" spans="1:7">
      <c r="A61">
        <v>37</v>
      </c>
      <c r="B61">
        <v>764.18482532637722</v>
      </c>
      <c r="C61">
        <v>-132.40282532637718</v>
      </c>
      <c r="D61">
        <v>-0.28828339235855088</v>
      </c>
      <c r="F61">
        <v>5.9157212317666126</v>
      </c>
      <c r="G61">
        <v>81.424000000000007</v>
      </c>
    </row>
    <row r="62" spans="1:7">
      <c r="A62">
        <v>38</v>
      </c>
      <c r="B62">
        <v>360.25977454602713</v>
      </c>
      <c r="C62">
        <v>222.07622545397288</v>
      </c>
      <c r="D62">
        <v>0.48353112917522828</v>
      </c>
      <c r="F62">
        <v>6.0777957860615883</v>
      </c>
      <c r="G62">
        <v>81.567999999999998</v>
      </c>
    </row>
    <row r="63" spans="1:7">
      <c r="A63">
        <v>39</v>
      </c>
      <c r="B63">
        <v>445.07810665744711</v>
      </c>
      <c r="C63">
        <v>-380.29410665744712</v>
      </c>
      <c r="D63">
        <v>-0.82802217317437055</v>
      </c>
      <c r="F63">
        <v>6.2398703403565641</v>
      </c>
      <c r="G63">
        <v>83.13600000000001</v>
      </c>
    </row>
    <row r="64" spans="1:7">
      <c r="A64">
        <v>40</v>
      </c>
      <c r="B64">
        <v>393.54783405770604</v>
      </c>
      <c r="C64">
        <v>-181.48983405770605</v>
      </c>
      <c r="D64">
        <v>-0.39516154516925339</v>
      </c>
      <c r="F64">
        <v>6.4019448946515398</v>
      </c>
      <c r="G64">
        <v>85.245999999999995</v>
      </c>
    </row>
    <row r="65" spans="1:7">
      <c r="A65">
        <v>41</v>
      </c>
      <c r="B65">
        <v>224.57551084131237</v>
      </c>
      <c r="C65">
        <v>92.482489158687628</v>
      </c>
      <c r="D65">
        <v>0.20136402408867599</v>
      </c>
      <c r="F65">
        <v>6.5640194489465156</v>
      </c>
      <c r="G65">
        <v>85.245999999999995</v>
      </c>
    </row>
    <row r="66" spans="1:7">
      <c r="A66">
        <v>42</v>
      </c>
      <c r="B66">
        <v>533.71282526787968</v>
      </c>
      <c r="C66">
        <v>-260.74282526787971</v>
      </c>
      <c r="D66">
        <v>-0.56772071151870174</v>
      </c>
      <c r="F66">
        <v>6.7260940032414904</v>
      </c>
      <c r="G66">
        <v>85.245999999999995</v>
      </c>
    </row>
    <row r="67" spans="1:7">
      <c r="A67">
        <v>43</v>
      </c>
      <c r="B67">
        <v>394.20693277500561</v>
      </c>
      <c r="C67">
        <v>126.25706722499433</v>
      </c>
      <c r="D67">
        <v>0.27490210695384482</v>
      </c>
      <c r="F67">
        <v>6.8881685575364662</v>
      </c>
      <c r="G67">
        <v>89.768000000000001</v>
      </c>
    </row>
    <row r="68" spans="1:7">
      <c r="A68">
        <v>44</v>
      </c>
      <c r="B68">
        <v>380.11422983266044</v>
      </c>
      <c r="C68">
        <v>-195.36222983266043</v>
      </c>
      <c r="D68">
        <v>-0.42536619755704169</v>
      </c>
      <c r="F68">
        <v>7.0502431118314419</v>
      </c>
      <c r="G68">
        <v>89.99</v>
      </c>
    </row>
    <row r="69" spans="1:7">
      <c r="A69">
        <v>45</v>
      </c>
      <c r="B69">
        <v>399.02364335761246</v>
      </c>
      <c r="C69">
        <v>500.40635664238749</v>
      </c>
      <c r="D69">
        <v>1.0895450432802147</v>
      </c>
      <c r="F69">
        <v>7.2123176661264177</v>
      </c>
      <c r="G69">
        <v>90.801000000000002</v>
      </c>
    </row>
    <row r="70" spans="1:7">
      <c r="A70">
        <v>46</v>
      </c>
      <c r="B70">
        <v>571.37724307381848</v>
      </c>
      <c r="C70">
        <v>23.438756926181554</v>
      </c>
      <c r="D70">
        <v>5.1033687103661636E-2</v>
      </c>
      <c r="F70">
        <v>7.3743922204213934</v>
      </c>
      <c r="G70">
        <v>90.882000000000005</v>
      </c>
    </row>
    <row r="71" spans="1:7">
      <c r="A71">
        <v>47</v>
      </c>
      <c r="B71">
        <v>490.34289058304762</v>
      </c>
      <c r="C71">
        <v>-326.57889058304761</v>
      </c>
      <c r="D71">
        <v>-0.71106692940952698</v>
      </c>
      <c r="F71">
        <v>7.5364667747163692</v>
      </c>
      <c r="G71">
        <v>90.99</v>
      </c>
    </row>
    <row r="72" spans="1:7">
      <c r="A72">
        <v>48</v>
      </c>
      <c r="B72">
        <v>381.40002038889617</v>
      </c>
      <c r="C72">
        <v>-324.71402038889619</v>
      </c>
      <c r="D72">
        <v>-0.70700650921416408</v>
      </c>
      <c r="F72">
        <v>7.6985413290113449</v>
      </c>
      <c r="G72">
        <v>95.983999999999995</v>
      </c>
    </row>
    <row r="73" spans="1:7">
      <c r="A73">
        <v>49</v>
      </c>
      <c r="B73">
        <v>392.9001730621813</v>
      </c>
      <c r="C73">
        <v>686.41582693781879</v>
      </c>
      <c r="D73">
        <v>1.4945472853048887</v>
      </c>
      <c r="F73">
        <v>7.8606158833063207</v>
      </c>
      <c r="G73">
        <v>97.184000000000012</v>
      </c>
    </row>
    <row r="74" spans="1:7">
      <c r="A74">
        <v>50</v>
      </c>
      <c r="B74">
        <v>532.63624970578303</v>
      </c>
      <c r="C74">
        <v>-139.69624970578309</v>
      </c>
      <c r="D74">
        <v>-0.30416351513404893</v>
      </c>
      <c r="F74">
        <v>8.0226904376012964</v>
      </c>
      <c r="G74">
        <v>97.184000000000012</v>
      </c>
    </row>
    <row r="75" spans="1:7">
      <c r="A75">
        <v>51</v>
      </c>
      <c r="B75">
        <v>361.73428751155461</v>
      </c>
      <c r="C75">
        <v>37.237712488445368</v>
      </c>
      <c r="D75">
        <v>8.1078436607219334E-2</v>
      </c>
      <c r="F75">
        <v>8.1847649918962713</v>
      </c>
      <c r="G75">
        <v>97.424000000000007</v>
      </c>
    </row>
    <row r="76" spans="1:7">
      <c r="A76">
        <v>52</v>
      </c>
      <c r="B76">
        <v>445.93688893407307</v>
      </c>
      <c r="C76">
        <v>-343.35488893407307</v>
      </c>
      <c r="D76">
        <v>-0.74759365535297706</v>
      </c>
      <c r="F76">
        <v>8.3468395461912479</v>
      </c>
      <c r="G76">
        <v>97.567999999999998</v>
      </c>
    </row>
    <row r="77" spans="1:7">
      <c r="A77">
        <v>53</v>
      </c>
      <c r="B77">
        <v>470.38335122760395</v>
      </c>
      <c r="C77">
        <v>-380.39335122760394</v>
      </c>
      <c r="D77">
        <v>-0.82823826041637205</v>
      </c>
      <c r="F77">
        <v>8.5089141004862228</v>
      </c>
      <c r="G77">
        <v>97.567999999999998</v>
      </c>
    </row>
    <row r="78" spans="1:7">
      <c r="A78">
        <v>54</v>
      </c>
      <c r="B78">
        <v>513.27290159787503</v>
      </c>
      <c r="C78">
        <v>-123.30290159787501</v>
      </c>
      <c r="D78">
        <v>-0.26846994142810421</v>
      </c>
      <c r="F78">
        <v>8.6709886547811994</v>
      </c>
      <c r="G78">
        <v>98.391999999999996</v>
      </c>
    </row>
    <row r="79" spans="1:7">
      <c r="A79">
        <v>55</v>
      </c>
      <c r="B79">
        <v>423.20799119379393</v>
      </c>
      <c r="C79">
        <v>-207.23199119379393</v>
      </c>
      <c r="D79">
        <v>-0.45121047288303295</v>
      </c>
      <c r="F79">
        <v>8.8330632090761743</v>
      </c>
      <c r="G79">
        <v>99.372</v>
      </c>
    </row>
    <row r="80" spans="1:7">
      <c r="A80">
        <v>56</v>
      </c>
      <c r="B80">
        <v>465.91406144392022</v>
      </c>
      <c r="C80">
        <v>-405.02406144392023</v>
      </c>
      <c r="D80">
        <v>-0.88186721191236017</v>
      </c>
      <c r="F80">
        <v>8.9951377633711509</v>
      </c>
      <c r="G80">
        <v>99.372</v>
      </c>
    </row>
    <row r="81" spans="1:7">
      <c r="A81">
        <v>57</v>
      </c>
      <c r="B81">
        <v>506.12599348942825</v>
      </c>
      <c r="C81">
        <v>-249.34199348942821</v>
      </c>
      <c r="D81">
        <v>-0.54289744620922353</v>
      </c>
      <c r="F81">
        <v>9.1572123176661258</v>
      </c>
      <c r="G81">
        <v>102.58200000000001</v>
      </c>
    </row>
    <row r="82" spans="1:7">
      <c r="A82">
        <v>58</v>
      </c>
      <c r="B82">
        <v>446.55452590993724</v>
      </c>
      <c r="C82">
        <v>-127.14452590993722</v>
      </c>
      <c r="D82">
        <v>-0.27683438898515905</v>
      </c>
      <c r="F82">
        <v>9.3192868719611024</v>
      </c>
      <c r="G82">
        <v>102.59200000000001</v>
      </c>
    </row>
    <row r="83" spans="1:7">
      <c r="A83">
        <v>59</v>
      </c>
      <c r="B83">
        <v>491.35226952971448</v>
      </c>
      <c r="C83">
        <v>-284.16826952971445</v>
      </c>
      <c r="D83">
        <v>-0.61872541268471615</v>
      </c>
      <c r="F83">
        <v>9.4813614262560773</v>
      </c>
      <c r="G83">
        <v>104.78399999999999</v>
      </c>
    </row>
    <row r="84" spans="1:7">
      <c r="A84">
        <v>60</v>
      </c>
      <c r="B84">
        <v>850.9366089895575</v>
      </c>
      <c r="C84">
        <v>-170.92660898955751</v>
      </c>
      <c r="D84">
        <v>-0.37216201816228639</v>
      </c>
      <c r="F84">
        <v>9.6434359805510539</v>
      </c>
      <c r="G84">
        <v>104.93</v>
      </c>
    </row>
    <row r="85" spans="1:7">
      <c r="A85">
        <v>61</v>
      </c>
      <c r="B85">
        <v>278.62375023270346</v>
      </c>
      <c r="C85">
        <v>608.64724976729644</v>
      </c>
      <c r="D85">
        <v>1.325220164147531</v>
      </c>
      <c r="F85">
        <v>9.8055105348460287</v>
      </c>
      <c r="G85">
        <v>105.68599999999999</v>
      </c>
    </row>
    <row r="86" spans="1:7">
      <c r="A86">
        <v>62</v>
      </c>
      <c r="B86">
        <v>104.40580186713004</v>
      </c>
      <c r="C86">
        <v>350.55919813286994</v>
      </c>
      <c r="D86">
        <v>0.76327974581448721</v>
      </c>
      <c r="F86">
        <v>9.9675850891410054</v>
      </c>
      <c r="G86">
        <v>106.869</v>
      </c>
    </row>
    <row r="87" spans="1:7">
      <c r="A87">
        <v>63</v>
      </c>
      <c r="B87">
        <v>423.20799119379393</v>
      </c>
      <c r="C87">
        <v>-207.23199119379393</v>
      </c>
      <c r="D87">
        <v>-0.45121047288303295</v>
      </c>
      <c r="F87">
        <v>10.12965964343598</v>
      </c>
      <c r="G87">
        <v>107.77200000000001</v>
      </c>
    </row>
    <row r="88" spans="1:7">
      <c r="A88">
        <v>64</v>
      </c>
      <c r="B88">
        <v>1748.2916491590913</v>
      </c>
      <c r="C88">
        <v>873.0303508409088</v>
      </c>
      <c r="D88">
        <v>1.9008669229829005</v>
      </c>
      <c r="F88">
        <v>10.291734197730957</v>
      </c>
      <c r="G88">
        <v>107.77200000000001</v>
      </c>
    </row>
    <row r="89" spans="1:7">
      <c r="A89">
        <v>65</v>
      </c>
      <c r="B89">
        <v>778.46291467582978</v>
      </c>
      <c r="C89">
        <v>-290.5029146758298</v>
      </c>
      <c r="D89">
        <v>-0.63251796573340069</v>
      </c>
      <c r="F89">
        <v>10.453808752025932</v>
      </c>
      <c r="G89">
        <v>108.608</v>
      </c>
    </row>
    <row r="90" spans="1:7">
      <c r="A90">
        <v>66</v>
      </c>
      <c r="B90">
        <v>432.7620631641928</v>
      </c>
      <c r="C90">
        <v>-314.88006316419279</v>
      </c>
      <c r="D90">
        <v>-0.68559483206861915</v>
      </c>
      <c r="F90">
        <v>10.615883306320907</v>
      </c>
      <c r="G90">
        <v>109.764</v>
      </c>
    </row>
    <row r="91" spans="1:7">
      <c r="A91">
        <v>67</v>
      </c>
      <c r="B91">
        <v>393.36792822561591</v>
      </c>
      <c r="C91">
        <v>-180.25292822561593</v>
      </c>
      <c r="D91">
        <v>-0.39246840468358751</v>
      </c>
      <c r="F91">
        <v>10.777957860615883</v>
      </c>
      <c r="G91">
        <v>110.98</v>
      </c>
    </row>
    <row r="92" spans="1:7">
      <c r="A92">
        <v>68</v>
      </c>
      <c r="B92">
        <v>133.13950353942181</v>
      </c>
      <c r="C92">
        <v>325.29049646057814</v>
      </c>
      <c r="D92">
        <v>0.70826168241117371</v>
      </c>
      <c r="F92">
        <v>10.940032414910858</v>
      </c>
      <c r="G92">
        <v>112.64800000000001</v>
      </c>
    </row>
    <row r="93" spans="1:7">
      <c r="A93">
        <v>69</v>
      </c>
      <c r="B93">
        <v>573.54659763719314</v>
      </c>
      <c r="C93">
        <v>-301.78259763719313</v>
      </c>
      <c r="D93">
        <v>-0.65707745123391859</v>
      </c>
      <c r="F93">
        <v>11.102106969205835</v>
      </c>
      <c r="G93">
        <v>113.372</v>
      </c>
    </row>
    <row r="94" spans="1:7">
      <c r="A94">
        <v>70</v>
      </c>
      <c r="B94">
        <v>397.63205387495594</v>
      </c>
      <c r="C94">
        <v>72.522946125044029</v>
      </c>
      <c r="D94">
        <v>0.15790570088838587</v>
      </c>
      <c r="F94">
        <v>11.26418152350081</v>
      </c>
      <c r="G94">
        <v>113.372</v>
      </c>
    </row>
    <row r="95" spans="1:7">
      <c r="A95">
        <v>71</v>
      </c>
      <c r="B95">
        <v>371.50400819459134</v>
      </c>
      <c r="C95">
        <v>482.4259918054085</v>
      </c>
      <c r="D95">
        <v>1.0503960254381002</v>
      </c>
      <c r="F95">
        <v>11.426256077795786</v>
      </c>
      <c r="G95">
        <v>113.56800000000001</v>
      </c>
    </row>
    <row r="96" spans="1:7">
      <c r="A96">
        <v>72</v>
      </c>
      <c r="B96">
        <v>315.56973613963345</v>
      </c>
      <c r="C96">
        <v>-76.211736139633445</v>
      </c>
      <c r="D96">
        <v>-0.16593737918892687</v>
      </c>
      <c r="F96">
        <v>11.588330632090761</v>
      </c>
      <c r="G96">
        <v>113.88800000000002</v>
      </c>
    </row>
    <row r="97" spans="1:7">
      <c r="A97">
        <v>73</v>
      </c>
      <c r="B97">
        <v>157.06292834760472</v>
      </c>
      <c r="C97">
        <v>674.87307165239542</v>
      </c>
      <c r="D97">
        <v>1.4694150070272625</v>
      </c>
      <c r="F97">
        <v>11.750405186385738</v>
      </c>
      <c r="G97">
        <v>113.88800000000002</v>
      </c>
    </row>
    <row r="98" spans="1:7">
      <c r="A98">
        <v>74</v>
      </c>
      <c r="B98">
        <v>338.57814320579553</v>
      </c>
      <c r="C98">
        <v>-147.49914320579555</v>
      </c>
      <c r="D98">
        <v>-0.32115291549503916</v>
      </c>
      <c r="F98">
        <v>11.912479740680713</v>
      </c>
      <c r="G98">
        <v>113.88800000000002</v>
      </c>
    </row>
    <row r="99" spans="1:7">
      <c r="A99">
        <v>75</v>
      </c>
      <c r="B99">
        <v>1067.4541119104947</v>
      </c>
      <c r="C99">
        <v>1609.2178880895053</v>
      </c>
      <c r="D99">
        <v>3.5037831759175124</v>
      </c>
      <c r="F99">
        <v>12.074554294975689</v>
      </c>
      <c r="G99">
        <v>117.88199999999999</v>
      </c>
    </row>
    <row r="100" spans="1:7">
      <c r="A100">
        <v>76</v>
      </c>
      <c r="B100">
        <v>502.18712805307234</v>
      </c>
      <c r="C100">
        <v>-380.40712805307237</v>
      </c>
      <c r="D100">
        <v>-0.82826825698156747</v>
      </c>
      <c r="F100">
        <v>12.236628849270664</v>
      </c>
      <c r="G100">
        <v>120.71199999999999</v>
      </c>
    </row>
    <row r="101" spans="1:7">
      <c r="A101">
        <v>77</v>
      </c>
      <c r="B101">
        <v>461.37495390023327</v>
      </c>
      <c r="C101">
        <v>-195.02295390023323</v>
      </c>
      <c r="D101">
        <v>-0.42462748509751053</v>
      </c>
      <c r="F101">
        <v>12.398703403565641</v>
      </c>
      <c r="G101">
        <v>120.78399999999999</v>
      </c>
    </row>
    <row r="102" spans="1:7">
      <c r="A102">
        <v>78</v>
      </c>
      <c r="B102">
        <v>554.44655541598627</v>
      </c>
      <c r="C102">
        <v>143.90544458401382</v>
      </c>
      <c r="D102">
        <v>0.31332828163811277</v>
      </c>
      <c r="F102">
        <v>12.560777957860616</v>
      </c>
      <c r="G102">
        <v>120.78399999999999</v>
      </c>
    </row>
    <row r="103" spans="1:7">
      <c r="A103">
        <v>79</v>
      </c>
      <c r="B103">
        <v>429.64099483476809</v>
      </c>
      <c r="C103">
        <v>98.789005165231856</v>
      </c>
      <c r="D103">
        <v>0.21509533098374026</v>
      </c>
      <c r="F103">
        <v>12.722852512155592</v>
      </c>
      <c r="G103">
        <v>121.78</v>
      </c>
    </row>
    <row r="104" spans="1:7">
      <c r="A104">
        <v>80</v>
      </c>
      <c r="B104">
        <v>442.02232865648955</v>
      </c>
      <c r="C104">
        <v>-358.88632865648952</v>
      </c>
      <c r="D104">
        <v>-0.78141057821964166</v>
      </c>
      <c r="F104">
        <v>12.884927066450567</v>
      </c>
      <c r="G104">
        <v>121.96</v>
      </c>
    </row>
    <row r="105" spans="1:7">
      <c r="A105">
        <v>81</v>
      </c>
      <c r="B105">
        <v>145.52989222421525</v>
      </c>
      <c r="C105">
        <v>233.84210777578477</v>
      </c>
      <c r="D105">
        <v>0.50914922653427075</v>
      </c>
      <c r="F105">
        <v>13.047001620745544</v>
      </c>
      <c r="G105">
        <v>122.13600000000001</v>
      </c>
    </row>
    <row r="106" spans="1:7">
      <c r="A106">
        <v>82</v>
      </c>
      <c r="B106">
        <v>461.65994380113358</v>
      </c>
      <c r="C106">
        <v>-288.89594380113357</v>
      </c>
      <c r="D106">
        <v>-0.62901907502591869</v>
      </c>
      <c r="F106">
        <v>13.209076175040519</v>
      </c>
      <c r="G106">
        <v>122.352</v>
      </c>
    </row>
    <row r="107" spans="1:7">
      <c r="A107">
        <v>83</v>
      </c>
      <c r="B107">
        <v>409.19749687670844</v>
      </c>
      <c r="C107">
        <v>191.36050312329155</v>
      </c>
      <c r="D107">
        <v>0.41665315576035089</v>
      </c>
      <c r="F107">
        <v>13.371150729335493</v>
      </c>
      <c r="G107">
        <v>122.352</v>
      </c>
    </row>
    <row r="108" spans="1:7">
      <c r="A108">
        <v>84</v>
      </c>
      <c r="B108">
        <v>455.75760279335759</v>
      </c>
      <c r="C108">
        <v>-358.33360279335761</v>
      </c>
      <c r="D108">
        <v>-0.78020711683975652</v>
      </c>
      <c r="F108">
        <v>13.53322528363047</v>
      </c>
      <c r="G108">
        <v>122.352</v>
      </c>
    </row>
    <row r="109" spans="1:7">
      <c r="A109">
        <v>85</v>
      </c>
      <c r="B109">
        <v>475.95233030280514</v>
      </c>
      <c r="C109">
        <v>-281.60033030280511</v>
      </c>
      <c r="D109">
        <v>-0.6131341858368059</v>
      </c>
      <c r="F109">
        <v>13.695299837925445</v>
      </c>
      <c r="G109">
        <v>123.136</v>
      </c>
    </row>
    <row r="110" spans="1:7">
      <c r="A110">
        <v>86</v>
      </c>
      <c r="B110">
        <v>508.78907637610189</v>
      </c>
      <c r="C110">
        <v>-206.82907637610191</v>
      </c>
      <c r="D110">
        <v>-0.45033319817088491</v>
      </c>
      <c r="F110">
        <v>13.857374392220422</v>
      </c>
      <c r="G110">
        <v>127.30199999999999</v>
      </c>
    </row>
    <row r="111" spans="1:7">
      <c r="A111">
        <v>87</v>
      </c>
      <c r="B111">
        <v>1331.0144879213449</v>
      </c>
      <c r="C111">
        <v>123.88551207865521</v>
      </c>
      <c r="D111">
        <v>0.26973847120010069</v>
      </c>
      <c r="F111">
        <v>14.019448946515396</v>
      </c>
      <c r="G111">
        <v>127.372</v>
      </c>
    </row>
    <row r="112" spans="1:7">
      <c r="A112">
        <v>88</v>
      </c>
      <c r="B112">
        <v>429.64099483476809</v>
      </c>
      <c r="C112">
        <v>-7.0159948347681507</v>
      </c>
      <c r="D112">
        <v>-1.5276069726996177E-2</v>
      </c>
      <c r="F112">
        <v>14.181523500810373</v>
      </c>
      <c r="G112">
        <v>127.38599999999998</v>
      </c>
    </row>
    <row r="113" spans="1:7">
      <c r="A113">
        <v>89</v>
      </c>
      <c r="B113">
        <v>513.27290159787503</v>
      </c>
      <c r="C113">
        <v>-123.30290159787501</v>
      </c>
      <c r="D113">
        <v>-0.26846994142810421</v>
      </c>
      <c r="F113">
        <v>14.343598055105348</v>
      </c>
      <c r="G113">
        <v>127.554</v>
      </c>
    </row>
    <row r="114" spans="1:7">
      <c r="A114">
        <v>90</v>
      </c>
      <c r="B114">
        <v>343.34910290130176</v>
      </c>
      <c r="C114">
        <v>-101.92510290130178</v>
      </c>
      <c r="D114">
        <v>-0.22192362102886287</v>
      </c>
      <c r="F114">
        <v>14.505672609400325</v>
      </c>
      <c r="G114">
        <v>127.76400000000001</v>
      </c>
    </row>
    <row r="115" spans="1:7">
      <c r="A115">
        <v>91</v>
      </c>
      <c r="B115">
        <v>472.95278776724251</v>
      </c>
      <c r="C115">
        <v>-170.01278776724251</v>
      </c>
      <c r="D115">
        <v>-0.37017233643662217</v>
      </c>
      <c r="F115">
        <v>14.667747163695299</v>
      </c>
      <c r="G115">
        <v>127.76400000000001</v>
      </c>
    </row>
    <row r="116" spans="1:7">
      <c r="A116">
        <v>92</v>
      </c>
      <c r="B116">
        <v>538.19212305811675</v>
      </c>
      <c r="C116">
        <v>-355.97212305811672</v>
      </c>
      <c r="D116">
        <v>-0.77506541848563848</v>
      </c>
      <c r="F116">
        <v>14.829821717990276</v>
      </c>
      <c r="G116">
        <v>127.869</v>
      </c>
    </row>
    <row r="117" spans="1:7">
      <c r="A117">
        <v>93</v>
      </c>
      <c r="B117">
        <v>167.47125516309342</v>
      </c>
      <c r="C117">
        <v>199.27274483690655</v>
      </c>
      <c r="D117">
        <v>0.43388064223383893</v>
      </c>
      <c r="F117">
        <v>14.991896272285251</v>
      </c>
      <c r="G117">
        <v>128.05799999999999</v>
      </c>
    </row>
    <row r="118" spans="1:7">
      <c r="A118">
        <v>94</v>
      </c>
      <c r="B118">
        <v>380.11422983266044</v>
      </c>
      <c r="C118">
        <v>-195.36222983266043</v>
      </c>
      <c r="D118">
        <v>-0.42536619755704169</v>
      </c>
      <c r="F118">
        <v>15.153970826580228</v>
      </c>
      <c r="G118">
        <v>128.05799999999999</v>
      </c>
    </row>
    <row r="119" spans="1:7">
      <c r="A119">
        <v>95</v>
      </c>
      <c r="B119">
        <v>360.52069757402523</v>
      </c>
      <c r="C119">
        <v>-253.65169757402523</v>
      </c>
      <c r="D119">
        <v>-0.55228105347369494</v>
      </c>
      <c r="F119">
        <v>15.316045380875202</v>
      </c>
      <c r="G119">
        <v>128.12400000000002</v>
      </c>
    </row>
    <row r="120" spans="1:7">
      <c r="A120">
        <v>96</v>
      </c>
      <c r="B120">
        <v>206.9094729876791</v>
      </c>
      <c r="C120">
        <v>137.46252701232086</v>
      </c>
      <c r="D120">
        <v>0.29929998481230374</v>
      </c>
      <c r="F120">
        <v>15.478119935170179</v>
      </c>
      <c r="G120">
        <v>129.56800000000001</v>
      </c>
    </row>
    <row r="121" spans="1:7">
      <c r="A121">
        <v>97</v>
      </c>
      <c r="B121">
        <v>460.15540681594598</v>
      </c>
      <c r="C121">
        <v>-295.50940681594602</v>
      </c>
      <c r="D121">
        <v>-0.64341870394960843</v>
      </c>
      <c r="F121">
        <v>15.640194489465154</v>
      </c>
      <c r="G121">
        <v>129.56800000000001</v>
      </c>
    </row>
    <row r="122" spans="1:7">
      <c r="A122">
        <v>98</v>
      </c>
      <c r="B122">
        <v>345.01710399352748</v>
      </c>
      <c r="C122">
        <v>-189.6451039935275</v>
      </c>
      <c r="D122">
        <v>-0.41291818198499314</v>
      </c>
      <c r="F122">
        <v>15.802269043760129</v>
      </c>
      <c r="G122">
        <v>135.88200000000001</v>
      </c>
    </row>
    <row r="123" spans="1:7">
      <c r="A123">
        <v>99</v>
      </c>
      <c r="B123">
        <v>429.64099483476809</v>
      </c>
      <c r="C123">
        <v>-188.14099483476812</v>
      </c>
      <c r="D123">
        <v>-0.40964325420534903</v>
      </c>
      <c r="F123">
        <v>15.964343598055105</v>
      </c>
      <c r="G123">
        <v>140.81</v>
      </c>
    </row>
    <row r="124" spans="1:7">
      <c r="A124">
        <v>100</v>
      </c>
      <c r="B124">
        <v>403.62303722649023</v>
      </c>
      <c r="C124">
        <v>-185.24703722649022</v>
      </c>
      <c r="D124">
        <v>-0.40334218083625994</v>
      </c>
      <c r="F124">
        <v>16.12641815235008</v>
      </c>
      <c r="G124">
        <v>141.37199999999999</v>
      </c>
    </row>
    <row r="125" spans="1:7">
      <c r="A125">
        <v>101</v>
      </c>
      <c r="B125">
        <v>338.58815121234875</v>
      </c>
      <c r="C125">
        <v>98.115848787651316</v>
      </c>
      <c r="D125">
        <v>0.21362965376999238</v>
      </c>
      <c r="F125">
        <v>16.288492706645055</v>
      </c>
      <c r="G125">
        <v>141.96</v>
      </c>
    </row>
    <row r="126" spans="1:7">
      <c r="A126">
        <v>102</v>
      </c>
      <c r="B126">
        <v>641.060133274382</v>
      </c>
      <c r="C126">
        <v>-286.16013327438196</v>
      </c>
      <c r="D126">
        <v>-0.62306233854723669</v>
      </c>
      <c r="F126">
        <v>16.450567260940034</v>
      </c>
      <c r="G126">
        <v>142.36000000000001</v>
      </c>
    </row>
    <row r="127" spans="1:7">
      <c r="A127">
        <v>103</v>
      </c>
      <c r="B127">
        <v>394.75880285066205</v>
      </c>
      <c r="C127">
        <v>117.5991971493379</v>
      </c>
      <c r="D127">
        <v>0.25605114852559907</v>
      </c>
      <c r="F127">
        <v>16.612641815235008</v>
      </c>
      <c r="G127">
        <v>144.78399999999999</v>
      </c>
    </row>
    <row r="128" spans="1:7">
      <c r="A128">
        <v>104</v>
      </c>
      <c r="B128">
        <v>537.57019693658674</v>
      </c>
      <c r="C128">
        <v>-175.21819693658676</v>
      </c>
      <c r="D128">
        <v>-0.38150618078815896</v>
      </c>
      <c r="F128">
        <v>16.774716369529983</v>
      </c>
      <c r="G128">
        <v>145.56800000000001</v>
      </c>
    </row>
    <row r="129" spans="1:7">
      <c r="A129">
        <v>105</v>
      </c>
      <c r="B129">
        <v>491.29746377954132</v>
      </c>
      <c r="C129">
        <v>-284.29746377954132</v>
      </c>
      <c r="D129">
        <v>-0.61900670997970586</v>
      </c>
      <c r="F129">
        <v>16.936790923824958</v>
      </c>
      <c r="G129">
        <v>145.76400000000001</v>
      </c>
    </row>
    <row r="130" spans="1:7">
      <c r="A130">
        <v>106</v>
      </c>
      <c r="B130">
        <v>441.17212467119498</v>
      </c>
      <c r="C130">
        <v>-54.036124671194955</v>
      </c>
      <c r="D130">
        <v>-0.11765396464706926</v>
      </c>
      <c r="F130">
        <v>17.098865478119937</v>
      </c>
      <c r="G130">
        <v>145.76400000000001</v>
      </c>
    </row>
    <row r="131" spans="1:7">
      <c r="A131">
        <v>107</v>
      </c>
      <c r="B131">
        <v>1176.1010310537104</v>
      </c>
      <c r="C131">
        <v>1386.9549689462897</v>
      </c>
      <c r="D131">
        <v>3.0198455547362855</v>
      </c>
      <c r="F131">
        <v>17.260940032414911</v>
      </c>
      <c r="G131">
        <v>146.13600000000002</v>
      </c>
    </row>
    <row r="132" spans="1:7">
      <c r="A132">
        <v>108</v>
      </c>
      <c r="B132">
        <v>429.64099483476809</v>
      </c>
      <c r="C132">
        <v>2374.2790051652319</v>
      </c>
      <c r="D132">
        <v>5.1695664675394193</v>
      </c>
      <c r="F132">
        <v>17.423014586709886</v>
      </c>
      <c r="G132">
        <v>146.352</v>
      </c>
    </row>
    <row r="133" spans="1:7">
      <c r="A133">
        <v>109</v>
      </c>
      <c r="B133">
        <v>704.98698999154487</v>
      </c>
      <c r="C133">
        <v>-127.22298999154486</v>
      </c>
      <c r="D133">
        <v>-0.27700523044241943</v>
      </c>
      <c r="F133">
        <v>17.585089141004861</v>
      </c>
      <c r="G133">
        <v>146.352</v>
      </c>
    </row>
    <row r="134" spans="1:7">
      <c r="A134">
        <v>110</v>
      </c>
      <c r="B134">
        <v>400.69402730854176</v>
      </c>
      <c r="C134">
        <v>-230.62202730854176</v>
      </c>
      <c r="D134">
        <v>-0.50213807916278497</v>
      </c>
      <c r="F134">
        <v>17.74716369529984</v>
      </c>
      <c r="G134">
        <v>149.9</v>
      </c>
    </row>
    <row r="135" spans="1:7">
      <c r="A135">
        <v>111</v>
      </c>
      <c r="B135">
        <v>255.56172884571967</v>
      </c>
      <c r="C135">
        <v>194.00627115428037</v>
      </c>
      <c r="D135">
        <v>0.422413840862705</v>
      </c>
      <c r="F135">
        <v>17.909238249594814</v>
      </c>
      <c r="G135">
        <v>150.97999999999999</v>
      </c>
    </row>
    <row r="136" spans="1:7">
      <c r="A136">
        <v>112</v>
      </c>
      <c r="B136">
        <v>516.55243003106114</v>
      </c>
      <c r="C136">
        <v>-288.5924300310611</v>
      </c>
      <c r="D136">
        <v>-0.6283582282573672</v>
      </c>
      <c r="F136">
        <v>18.071312803889789</v>
      </c>
      <c r="G136">
        <v>153.56800000000001</v>
      </c>
    </row>
    <row r="137" spans="1:7">
      <c r="A137">
        <v>113</v>
      </c>
      <c r="B137">
        <v>362.26709471758551</v>
      </c>
      <c r="C137">
        <v>-200.6990947175855</v>
      </c>
      <c r="D137">
        <v>-0.43698626313942562</v>
      </c>
      <c r="F137">
        <v>18.233387358184764</v>
      </c>
      <c r="G137">
        <v>155.37199999999999</v>
      </c>
    </row>
    <row r="138" spans="1:7">
      <c r="A138">
        <v>114</v>
      </c>
      <c r="B138">
        <v>429.64099483476809</v>
      </c>
      <c r="C138">
        <v>21.511005165231836</v>
      </c>
      <c r="D138">
        <v>4.6836353580741404E-2</v>
      </c>
      <c r="F138">
        <v>18.395461912479739</v>
      </c>
      <c r="G138">
        <v>155.37199999999999</v>
      </c>
    </row>
    <row r="139" spans="1:7">
      <c r="A139">
        <v>115</v>
      </c>
      <c r="B139">
        <v>250.46908322528435</v>
      </c>
      <c r="C139">
        <v>275.87491677471559</v>
      </c>
      <c r="D139">
        <v>0.60066812530928648</v>
      </c>
      <c r="F139">
        <v>18.557536466774717</v>
      </c>
      <c r="G139">
        <v>155.37199999999999</v>
      </c>
    </row>
    <row r="140" spans="1:7">
      <c r="A140">
        <v>116</v>
      </c>
      <c r="B140">
        <v>426.73914950603591</v>
      </c>
      <c r="C140">
        <v>-341.49314950603593</v>
      </c>
      <c r="D140">
        <v>-0.74354005183900973</v>
      </c>
      <c r="F140">
        <v>18.719611021069692</v>
      </c>
      <c r="G140">
        <v>155.88</v>
      </c>
    </row>
    <row r="141" spans="1:7">
      <c r="A141">
        <v>117</v>
      </c>
      <c r="B141">
        <v>387.35716714684537</v>
      </c>
      <c r="C141">
        <v>-138.92716714684536</v>
      </c>
      <c r="D141">
        <v>-0.30248897587442342</v>
      </c>
      <c r="F141">
        <v>18.881685575364667</v>
      </c>
      <c r="G141">
        <v>161.56800000000001</v>
      </c>
    </row>
    <row r="142" spans="1:7">
      <c r="A142">
        <v>118</v>
      </c>
      <c r="B142">
        <v>368.93242708211972</v>
      </c>
      <c r="C142">
        <v>-241.54642708211975</v>
      </c>
      <c r="D142">
        <v>-0.5259239992777438</v>
      </c>
      <c r="F142">
        <v>19.043760129659642</v>
      </c>
      <c r="G142">
        <v>161.56800000000001</v>
      </c>
    </row>
    <row r="143" spans="1:7">
      <c r="A143">
        <v>119</v>
      </c>
      <c r="B143">
        <v>290.2323229769836</v>
      </c>
      <c r="C143">
        <v>-74.688322976983585</v>
      </c>
      <c r="D143">
        <v>-0.16262042040492969</v>
      </c>
      <c r="F143">
        <v>19.20583468395462</v>
      </c>
      <c r="G143">
        <v>161.56800000000001</v>
      </c>
    </row>
    <row r="144" spans="1:7">
      <c r="A144">
        <v>120</v>
      </c>
      <c r="B144">
        <v>366.17307670383764</v>
      </c>
      <c r="C144">
        <v>-55.429076703837666</v>
      </c>
      <c r="D144">
        <v>-0.12068686773182677</v>
      </c>
      <c r="F144">
        <v>19.367909238249595</v>
      </c>
      <c r="G144">
        <v>161.56800000000001</v>
      </c>
    </row>
    <row r="145" spans="1:7">
      <c r="A145">
        <v>121</v>
      </c>
      <c r="B145">
        <v>522.26366577084218</v>
      </c>
      <c r="C145">
        <v>-133.55966577084212</v>
      </c>
      <c r="D145">
        <v>-0.29080220483045882</v>
      </c>
      <c r="F145">
        <v>19.52998379254457</v>
      </c>
      <c r="G145">
        <v>161.96</v>
      </c>
    </row>
    <row r="146" spans="1:7">
      <c r="A146">
        <v>122</v>
      </c>
      <c r="B146">
        <v>205.67610532291346</v>
      </c>
      <c r="C146">
        <v>452.25389467708646</v>
      </c>
      <c r="D146">
        <v>0.98470169834739629</v>
      </c>
      <c r="F146">
        <v>19.692058346839545</v>
      </c>
      <c r="G146">
        <v>163.76400000000001</v>
      </c>
    </row>
    <row r="147" spans="1:7">
      <c r="A147">
        <v>123</v>
      </c>
      <c r="B147">
        <v>1344.4943196052318</v>
      </c>
      <c r="C147">
        <v>-20.594319605231931</v>
      </c>
      <c r="D147">
        <v>-4.484043527377591E-2</v>
      </c>
      <c r="F147">
        <v>19.854132901134523</v>
      </c>
      <c r="G147">
        <v>164.64599999999999</v>
      </c>
    </row>
    <row r="148" spans="1:7">
      <c r="A148">
        <v>124</v>
      </c>
      <c r="B148">
        <v>462.01975546531372</v>
      </c>
      <c r="C148">
        <v>-341.23575546531373</v>
      </c>
      <c r="D148">
        <v>-0.74297962250489724</v>
      </c>
      <c r="F148">
        <v>20.016207455429498</v>
      </c>
      <c r="G148">
        <v>167.88800000000001</v>
      </c>
    </row>
    <row r="149" spans="1:7">
      <c r="A149">
        <v>125</v>
      </c>
      <c r="B149">
        <v>409.19749687670844</v>
      </c>
      <c r="C149">
        <v>191.36050312329155</v>
      </c>
      <c r="D149">
        <v>0.41665315576035089</v>
      </c>
      <c r="F149">
        <v>20.178282009724473</v>
      </c>
      <c r="G149">
        <v>170.05799999999999</v>
      </c>
    </row>
    <row r="150" spans="1:7">
      <c r="A150">
        <v>126</v>
      </c>
      <c r="B150">
        <v>287.06121461479211</v>
      </c>
      <c r="C150">
        <v>148.10678538520796</v>
      </c>
      <c r="D150">
        <v>0.3224759472988496</v>
      </c>
      <c r="F150">
        <v>20.340356564019448</v>
      </c>
      <c r="G150">
        <v>170.072</v>
      </c>
    </row>
    <row r="151" spans="1:7">
      <c r="A151">
        <v>127</v>
      </c>
      <c r="B151">
        <v>429.64099483476809</v>
      </c>
      <c r="C151">
        <v>-67.390994834768151</v>
      </c>
      <c r="D151">
        <v>-0.14673179788644716</v>
      </c>
      <c r="F151">
        <v>20.502431118314426</v>
      </c>
      <c r="G151">
        <v>170.35200000000003</v>
      </c>
    </row>
    <row r="152" spans="1:7">
      <c r="A152">
        <v>128</v>
      </c>
      <c r="B152">
        <v>407.81353254190191</v>
      </c>
      <c r="C152">
        <v>-326.38953254190187</v>
      </c>
      <c r="D152">
        <v>-0.71065463625537939</v>
      </c>
      <c r="F152">
        <v>20.664505672609401</v>
      </c>
      <c r="G152">
        <v>170.35200000000003</v>
      </c>
    </row>
    <row r="153" spans="1:7">
      <c r="A153">
        <v>129</v>
      </c>
      <c r="B153">
        <v>407.81353254190191</v>
      </c>
      <c r="C153">
        <v>-326.38953254190187</v>
      </c>
      <c r="D153">
        <v>-0.71065463625537939</v>
      </c>
      <c r="F153">
        <v>20.826580226904376</v>
      </c>
      <c r="G153">
        <v>170.35200000000003</v>
      </c>
    </row>
    <row r="154" spans="1:7">
      <c r="A154">
        <v>130</v>
      </c>
      <c r="B154">
        <v>484.51346505158892</v>
      </c>
      <c r="C154">
        <v>-254.23346505158889</v>
      </c>
      <c r="D154">
        <v>-0.55354774775746496</v>
      </c>
      <c r="F154">
        <v>20.988654781199351</v>
      </c>
      <c r="G154">
        <v>170.78599999999997</v>
      </c>
    </row>
    <row r="155" spans="1:7">
      <c r="A155">
        <v>131</v>
      </c>
      <c r="B155">
        <v>206.9094729876791</v>
      </c>
      <c r="C155">
        <v>137.46252701232086</v>
      </c>
      <c r="D155">
        <v>0.29929998481230374</v>
      </c>
      <c r="F155">
        <v>21.150729335494326</v>
      </c>
      <c r="G155">
        <v>172.18599999999998</v>
      </c>
    </row>
    <row r="156" spans="1:7">
      <c r="A156">
        <v>132</v>
      </c>
      <c r="B156">
        <v>543.20899377179114</v>
      </c>
      <c r="C156">
        <v>-119.56099377179117</v>
      </c>
      <c r="D156">
        <v>-0.26032260862506651</v>
      </c>
      <c r="F156">
        <v>21.312803889789304</v>
      </c>
      <c r="G156">
        <v>172.5</v>
      </c>
    </row>
    <row r="157" spans="1:7">
      <c r="A157">
        <v>133</v>
      </c>
      <c r="B157">
        <v>674.96297033148107</v>
      </c>
      <c r="C157">
        <v>240.17302966851901</v>
      </c>
      <c r="D157">
        <v>0.52293367286685866</v>
      </c>
      <c r="F157">
        <v>21.474878444084279</v>
      </c>
      <c r="G157">
        <v>172.76400000000001</v>
      </c>
    </row>
    <row r="158" spans="1:7">
      <c r="A158">
        <v>134</v>
      </c>
      <c r="B158">
        <v>548.10719812204718</v>
      </c>
      <c r="C158">
        <v>-106.18719812204716</v>
      </c>
      <c r="D158">
        <v>-0.23120356853574484</v>
      </c>
      <c r="F158">
        <v>21.636952998379254</v>
      </c>
      <c r="G158">
        <v>172.76400000000001</v>
      </c>
    </row>
    <row r="159" spans="1:7">
      <c r="A159">
        <v>135</v>
      </c>
      <c r="B159">
        <v>402.19618143502618</v>
      </c>
      <c r="C159">
        <v>-95.060181435026152</v>
      </c>
      <c r="D159">
        <v>-0.20697648645152605</v>
      </c>
      <c r="F159">
        <v>21.799027552674229</v>
      </c>
      <c r="G159">
        <v>177.56800000000001</v>
      </c>
    </row>
    <row r="160" spans="1:7">
      <c r="A160">
        <v>136</v>
      </c>
      <c r="B160">
        <v>444.87604023941748</v>
      </c>
      <c r="C160">
        <v>-380.9400402394175</v>
      </c>
      <c r="D160">
        <v>-0.82942857763582911</v>
      </c>
      <c r="F160">
        <v>21.961102106969207</v>
      </c>
      <c r="G160">
        <v>179.886</v>
      </c>
    </row>
    <row r="161" spans="1:7">
      <c r="A161">
        <v>137</v>
      </c>
      <c r="B161">
        <v>465.73415561183015</v>
      </c>
      <c r="C161">
        <v>-374.85215561183014</v>
      </c>
      <c r="D161">
        <v>-0.81617330133487298</v>
      </c>
      <c r="F161">
        <v>22.123176661264182</v>
      </c>
      <c r="G161">
        <v>180.98</v>
      </c>
    </row>
    <row r="162" spans="1:7">
      <c r="A162">
        <v>138</v>
      </c>
      <c r="B162">
        <v>471.26000494450375</v>
      </c>
      <c r="C162">
        <v>-238.38000494450375</v>
      </c>
      <c r="D162">
        <v>-0.51902968328999199</v>
      </c>
      <c r="F162">
        <v>22.285251215559157</v>
      </c>
      <c r="G162">
        <v>181.76400000000001</v>
      </c>
    </row>
    <row r="163" spans="1:7">
      <c r="A163">
        <v>139</v>
      </c>
      <c r="B163">
        <v>435.14396872389113</v>
      </c>
      <c r="C163">
        <v>-227.2979687238911</v>
      </c>
      <c r="D163">
        <v>-0.49490053809959783</v>
      </c>
      <c r="F163">
        <v>22.447325769854132</v>
      </c>
      <c r="G163">
        <v>181.98599999999999</v>
      </c>
    </row>
    <row r="164" spans="1:7">
      <c r="A164">
        <v>140</v>
      </c>
      <c r="B164">
        <v>1320.3035380505519</v>
      </c>
      <c r="C164">
        <v>459.59646194944821</v>
      </c>
      <c r="D164">
        <v>1.0006888209535754</v>
      </c>
      <c r="F164">
        <v>22.60940032414911</v>
      </c>
      <c r="G164">
        <v>181.98599999999999</v>
      </c>
    </row>
    <row r="165" spans="1:7">
      <c r="A165">
        <v>141</v>
      </c>
      <c r="B165">
        <v>368.93909908648851</v>
      </c>
      <c r="C165">
        <v>-77.803099086488487</v>
      </c>
      <c r="D165">
        <v>-0.16940228643438937</v>
      </c>
      <c r="F165">
        <v>22.771474878444085</v>
      </c>
      <c r="G165">
        <v>182.22</v>
      </c>
    </row>
    <row r="166" spans="1:7">
      <c r="A166">
        <v>142</v>
      </c>
      <c r="B166">
        <v>423.51752453933699</v>
      </c>
      <c r="C166">
        <v>-243.63152453933699</v>
      </c>
      <c r="D166">
        <v>-0.53046392481847937</v>
      </c>
      <c r="F166">
        <v>22.93354943273906</v>
      </c>
      <c r="G166">
        <v>182.67000000000002</v>
      </c>
    </row>
    <row r="167" spans="1:7">
      <c r="A167">
        <v>143</v>
      </c>
      <c r="B167">
        <v>464.64566575621768</v>
      </c>
      <c r="C167">
        <v>-296.75766575621765</v>
      </c>
      <c r="D167">
        <v>-0.64613656379101547</v>
      </c>
      <c r="F167">
        <v>23.095623987034035</v>
      </c>
      <c r="G167">
        <v>182.94</v>
      </c>
    </row>
    <row r="168" spans="1:7">
      <c r="A168">
        <v>144</v>
      </c>
      <c r="B168">
        <v>790.57260260538885</v>
      </c>
      <c r="C168">
        <v>-184.69260260538886</v>
      </c>
      <c r="D168">
        <v>-0.40213499894253424</v>
      </c>
      <c r="F168">
        <v>23.257698541329013</v>
      </c>
      <c r="G168">
        <v>183.37199999999999</v>
      </c>
    </row>
    <row r="169" spans="1:7">
      <c r="A169">
        <v>145</v>
      </c>
      <c r="B169">
        <v>630.99732097085428</v>
      </c>
      <c r="C169">
        <v>721.03467902914588</v>
      </c>
      <c r="D169">
        <v>1.5699236233539111</v>
      </c>
      <c r="F169">
        <v>23.419773095623988</v>
      </c>
      <c r="G169">
        <v>184.75200000000001</v>
      </c>
    </row>
    <row r="170" spans="1:7">
      <c r="A170">
        <v>146</v>
      </c>
      <c r="B170">
        <v>642.24536719334355</v>
      </c>
      <c r="C170">
        <v>249.97863280665649</v>
      </c>
      <c r="D170">
        <v>0.54428361407706916</v>
      </c>
      <c r="F170">
        <v>23.581847649918963</v>
      </c>
      <c r="G170">
        <v>184.75200000000001</v>
      </c>
    </row>
    <row r="171" spans="1:7">
      <c r="A171">
        <v>147</v>
      </c>
      <c r="B171">
        <v>614.61040166908788</v>
      </c>
      <c r="C171">
        <v>-355.86040166908788</v>
      </c>
      <c r="D171">
        <v>-0.77482216520951797</v>
      </c>
      <c r="F171">
        <v>23.743922204213938</v>
      </c>
      <c r="G171">
        <v>184.75200000000001</v>
      </c>
    </row>
    <row r="172" spans="1:7">
      <c r="A172">
        <v>148</v>
      </c>
      <c r="B172">
        <v>637.62691045484075</v>
      </c>
      <c r="C172">
        <v>-336.64691045484074</v>
      </c>
      <c r="D172">
        <v>-0.7329882359663864</v>
      </c>
      <c r="F172">
        <v>23.905996758508913</v>
      </c>
      <c r="G172">
        <v>186.304</v>
      </c>
    </row>
    <row r="173" spans="1:7">
      <c r="A173">
        <v>149</v>
      </c>
      <c r="B173">
        <v>1177.9501294073784</v>
      </c>
      <c r="C173">
        <v>29.889870592621492</v>
      </c>
      <c r="D173">
        <v>6.5079829454986637E-2</v>
      </c>
      <c r="F173">
        <v>24.068071312803891</v>
      </c>
      <c r="G173">
        <v>187.05600000000001</v>
      </c>
    </row>
    <row r="174" spans="1:7">
      <c r="A174">
        <v>150</v>
      </c>
      <c r="B174">
        <v>1824.9286741990149</v>
      </c>
      <c r="C174">
        <v>126.91132580098497</v>
      </c>
      <c r="D174">
        <v>0.27632663759585585</v>
      </c>
      <c r="F174">
        <v>24.230145867098866</v>
      </c>
      <c r="G174">
        <v>188.55199999999996</v>
      </c>
    </row>
    <row r="175" spans="1:7">
      <c r="A175">
        <v>151</v>
      </c>
      <c r="B175">
        <v>407.9736606467556</v>
      </c>
      <c r="C175">
        <v>-280.67166064675564</v>
      </c>
      <c r="D175">
        <v>-0.61111217431124776</v>
      </c>
      <c r="F175">
        <v>24.392220421393841</v>
      </c>
      <c r="G175">
        <v>190.72000000000003</v>
      </c>
    </row>
    <row r="176" spans="1:7">
      <c r="A176">
        <v>152</v>
      </c>
      <c r="B176">
        <v>559.2704145747033</v>
      </c>
      <c r="C176">
        <v>166.07358542529676</v>
      </c>
      <c r="D176">
        <v>0.361595430229949</v>
      </c>
      <c r="F176">
        <v>24.554294975688816</v>
      </c>
      <c r="G176">
        <v>191.05799999999999</v>
      </c>
    </row>
    <row r="177" spans="1:7">
      <c r="A177">
        <v>153</v>
      </c>
      <c r="B177">
        <v>278.62375023270346</v>
      </c>
      <c r="C177">
        <v>608.64724976729644</v>
      </c>
      <c r="D177">
        <v>1.325220164147531</v>
      </c>
      <c r="F177">
        <v>24.716369529983794</v>
      </c>
      <c r="G177">
        <v>191.07899999999998</v>
      </c>
    </row>
    <row r="178" spans="1:7">
      <c r="A178">
        <v>154</v>
      </c>
      <c r="B178">
        <v>383.5607966609395</v>
      </c>
      <c r="C178">
        <v>-312.31479666093952</v>
      </c>
      <c r="D178">
        <v>-0.68000942459684754</v>
      </c>
      <c r="F178">
        <v>24.878444084278769</v>
      </c>
      <c r="G178">
        <v>191.64600000000002</v>
      </c>
    </row>
    <row r="179" spans="1:7">
      <c r="A179">
        <v>155</v>
      </c>
      <c r="B179">
        <v>436.40640726483576</v>
      </c>
      <c r="C179">
        <v>-308.64240726483575</v>
      </c>
      <c r="D179">
        <v>-0.67201345569995541</v>
      </c>
      <c r="F179">
        <v>25.040518638573744</v>
      </c>
      <c r="G179">
        <v>191.96</v>
      </c>
    </row>
    <row r="180" spans="1:7">
      <c r="A180">
        <v>156</v>
      </c>
      <c r="B180">
        <v>698.39886224899374</v>
      </c>
      <c r="C180">
        <v>-134.4588622489938</v>
      </c>
      <c r="D180">
        <v>-0.2927600438001291</v>
      </c>
      <c r="F180">
        <v>25.202593192868719</v>
      </c>
      <c r="G180">
        <v>191.96</v>
      </c>
    </row>
    <row r="181" spans="1:7">
      <c r="A181">
        <v>157</v>
      </c>
      <c r="B181">
        <v>287.06121461479211</v>
      </c>
      <c r="C181">
        <v>148.10678538520796</v>
      </c>
      <c r="D181">
        <v>0.3224759472988496</v>
      </c>
      <c r="F181">
        <v>25.364667747163697</v>
      </c>
      <c r="G181">
        <v>191.96800000000002</v>
      </c>
    </row>
    <row r="182" spans="1:7">
      <c r="A182">
        <v>158</v>
      </c>
      <c r="B182">
        <v>552.30198258312453</v>
      </c>
      <c r="C182">
        <v>-94.733982583124487</v>
      </c>
      <c r="D182">
        <v>-0.20626624698814702</v>
      </c>
      <c r="F182">
        <v>25.526742301458672</v>
      </c>
      <c r="G182">
        <v>191.96800000000002</v>
      </c>
    </row>
    <row r="183" spans="1:7">
      <c r="A183">
        <v>159</v>
      </c>
      <c r="B183">
        <v>429.64099483476809</v>
      </c>
      <c r="C183">
        <v>-258.85499483476815</v>
      </c>
      <c r="D183">
        <v>-0.56361029952323594</v>
      </c>
      <c r="F183">
        <v>25.688816855753647</v>
      </c>
      <c r="G183">
        <v>192.18600000000004</v>
      </c>
    </row>
    <row r="184" spans="1:7">
      <c r="A184">
        <v>160</v>
      </c>
      <c r="B184">
        <v>591.6777695096871</v>
      </c>
      <c r="C184">
        <v>315.00223049031297</v>
      </c>
      <c r="D184">
        <v>0.68586082949822447</v>
      </c>
      <c r="F184">
        <v>25.850891410048622</v>
      </c>
      <c r="G184">
        <v>194.35200000000003</v>
      </c>
    </row>
    <row r="185" spans="1:7">
      <c r="A185">
        <v>161</v>
      </c>
      <c r="B185">
        <v>376.88879229203644</v>
      </c>
      <c r="C185">
        <v>-180.10479229203645</v>
      </c>
      <c r="D185">
        <v>-0.39214586527132628</v>
      </c>
      <c r="F185">
        <v>26.0129659643436</v>
      </c>
      <c r="G185">
        <v>194.35200000000003</v>
      </c>
    </row>
    <row r="186" spans="1:7">
      <c r="A186">
        <v>162</v>
      </c>
      <c r="B186">
        <v>559.15603735695049</v>
      </c>
      <c r="C186">
        <v>-76.020037356950525</v>
      </c>
      <c r="D186">
        <v>-0.16551998949012997</v>
      </c>
      <c r="F186">
        <v>26.175040518638575</v>
      </c>
      <c r="G186">
        <v>194.84800000000001</v>
      </c>
    </row>
    <row r="187" spans="1:7">
      <c r="A187">
        <v>163</v>
      </c>
      <c r="B187">
        <v>783.98161543239405</v>
      </c>
      <c r="C187">
        <v>703.05838456760591</v>
      </c>
      <c r="D187">
        <v>1.5307834680238832</v>
      </c>
      <c r="F187">
        <v>26.33711507293355</v>
      </c>
      <c r="G187">
        <v>194.84800000000001</v>
      </c>
    </row>
    <row r="188" spans="1:7">
      <c r="A188">
        <v>164</v>
      </c>
      <c r="B188">
        <v>426.73914950603591</v>
      </c>
      <c r="C188">
        <v>-341.49314950603593</v>
      </c>
      <c r="D188">
        <v>-0.74354005183900973</v>
      </c>
      <c r="F188">
        <v>26.499189627228525</v>
      </c>
      <c r="G188">
        <v>195.136</v>
      </c>
    </row>
    <row r="189" spans="1:7">
      <c r="A189">
        <v>165</v>
      </c>
      <c r="B189">
        <v>171.65793790458008</v>
      </c>
      <c r="C189">
        <v>274.14406209541994</v>
      </c>
      <c r="D189">
        <v>0.59689949984833413</v>
      </c>
      <c r="F189">
        <v>26.661264181523499</v>
      </c>
      <c r="G189">
        <v>195.136</v>
      </c>
    </row>
    <row r="190" spans="1:7">
      <c r="A190">
        <v>166</v>
      </c>
      <c r="B190">
        <v>2208.2253171859384</v>
      </c>
      <c r="C190">
        <v>365.5946828140618</v>
      </c>
      <c r="D190">
        <v>0.79601681557840187</v>
      </c>
      <c r="F190">
        <v>26.823338735818478</v>
      </c>
      <c r="G190">
        <v>195.184</v>
      </c>
    </row>
    <row r="191" spans="1:7">
      <c r="A191">
        <v>167</v>
      </c>
      <c r="B191">
        <v>245.36738274177665</v>
      </c>
      <c r="C191">
        <v>73.062617258223355</v>
      </c>
      <c r="D191">
        <v>0.15908073793648067</v>
      </c>
      <c r="F191">
        <v>26.985413290113453</v>
      </c>
      <c r="G191">
        <v>196.78399999999999</v>
      </c>
    </row>
    <row r="192" spans="1:7">
      <c r="A192">
        <v>168</v>
      </c>
      <c r="B192">
        <v>370.4078931911281</v>
      </c>
      <c r="C192">
        <v>1369.6521068088716</v>
      </c>
      <c r="D192">
        <v>2.9821716774440801</v>
      </c>
      <c r="F192">
        <v>27.147487844408428</v>
      </c>
      <c r="G192">
        <v>196.78399999999999</v>
      </c>
    </row>
    <row r="193" spans="1:7">
      <c r="A193">
        <v>169</v>
      </c>
      <c r="B193">
        <v>415.1317681911072</v>
      </c>
      <c r="C193">
        <v>-329.88576819110722</v>
      </c>
      <c r="D193">
        <v>-0.71826706197932666</v>
      </c>
      <c r="F193">
        <v>27.309562398703402</v>
      </c>
      <c r="G193">
        <v>197.37199999999999</v>
      </c>
    </row>
    <row r="194" spans="1:7">
      <c r="A194">
        <v>170</v>
      </c>
      <c r="B194">
        <v>416.47808335840369</v>
      </c>
      <c r="C194">
        <v>-29.798083358403744</v>
      </c>
      <c r="D194">
        <v>-6.4879979223767828E-2</v>
      </c>
      <c r="F194">
        <v>27.471636952998381</v>
      </c>
      <c r="G194">
        <v>198.744</v>
      </c>
    </row>
    <row r="195" spans="1:7">
      <c r="A195">
        <v>171</v>
      </c>
      <c r="B195">
        <v>623.28305420518041</v>
      </c>
      <c r="C195">
        <v>99.068945794819683</v>
      </c>
      <c r="D195">
        <v>0.21570485146910476</v>
      </c>
      <c r="F195">
        <v>27.633711507293356</v>
      </c>
      <c r="G195">
        <v>199.304</v>
      </c>
    </row>
    <row r="196" spans="1:7">
      <c r="A196">
        <v>172</v>
      </c>
      <c r="B196">
        <v>415.11032246277864</v>
      </c>
      <c r="C196">
        <v>-317.54232246277866</v>
      </c>
      <c r="D196">
        <v>-0.69139142394679509</v>
      </c>
      <c r="F196">
        <v>27.795786061588331</v>
      </c>
      <c r="G196">
        <v>199.76400000000001</v>
      </c>
    </row>
    <row r="197" spans="1:7">
      <c r="A197">
        <v>173</v>
      </c>
      <c r="B197">
        <v>842.65998756993326</v>
      </c>
      <c r="C197">
        <v>23.986012430066694</v>
      </c>
      <c r="D197">
        <v>5.2225237757947157E-2</v>
      </c>
      <c r="F197">
        <v>27.957860615883305</v>
      </c>
      <c r="G197">
        <v>201.96</v>
      </c>
    </row>
    <row r="198" spans="1:7">
      <c r="A198">
        <v>174</v>
      </c>
      <c r="B198">
        <v>480.29818800566414</v>
      </c>
      <c r="C198">
        <v>-140.15418800566408</v>
      </c>
      <c r="D198">
        <v>-0.30516059360465692</v>
      </c>
      <c r="F198">
        <v>28.119935170178284</v>
      </c>
      <c r="G198">
        <v>203.92</v>
      </c>
    </row>
    <row r="199" spans="1:7">
      <c r="A199">
        <v>175</v>
      </c>
      <c r="B199">
        <v>545.91496811512195</v>
      </c>
      <c r="C199">
        <v>-155.54696811512196</v>
      </c>
      <c r="D199">
        <v>-0.33867561004667929</v>
      </c>
      <c r="F199">
        <v>28.282009724473259</v>
      </c>
      <c r="G199">
        <v>205.16400000000002</v>
      </c>
    </row>
    <row r="200" spans="1:7">
      <c r="A200">
        <v>176</v>
      </c>
      <c r="B200">
        <v>370.44363607167628</v>
      </c>
      <c r="C200">
        <v>-22.64163607167626</v>
      </c>
      <c r="D200">
        <v>-4.9298099486931576E-2</v>
      </c>
      <c r="F200">
        <v>28.444084278768234</v>
      </c>
      <c r="G200">
        <v>207</v>
      </c>
    </row>
    <row r="201" spans="1:7">
      <c r="A201">
        <v>177</v>
      </c>
      <c r="B201">
        <v>342.8072408321986</v>
      </c>
      <c r="C201">
        <v>-148.45524083219857</v>
      </c>
      <c r="D201">
        <v>-0.32323464650407158</v>
      </c>
      <c r="F201">
        <v>28.606158833063208</v>
      </c>
      <c r="G201">
        <v>207</v>
      </c>
    </row>
    <row r="202" spans="1:7">
      <c r="A202">
        <v>178</v>
      </c>
      <c r="B202">
        <v>402.62604914508</v>
      </c>
      <c r="C202">
        <v>-5.8240491450799823</v>
      </c>
      <c r="D202">
        <v>-1.2680821883278128E-2</v>
      </c>
      <c r="F202">
        <v>28.768233387358183</v>
      </c>
      <c r="G202">
        <v>207.18400000000003</v>
      </c>
    </row>
    <row r="203" spans="1:7">
      <c r="A203">
        <v>179</v>
      </c>
      <c r="B203">
        <v>400.69641016724495</v>
      </c>
      <c r="C203">
        <v>-335.91241016724496</v>
      </c>
      <c r="D203">
        <v>-0.73138899339679253</v>
      </c>
      <c r="F203">
        <v>28.930307941653162</v>
      </c>
      <c r="G203">
        <v>207.84600000000003</v>
      </c>
    </row>
    <row r="204" spans="1:7">
      <c r="A204">
        <v>180</v>
      </c>
      <c r="B204">
        <v>473.31307600316336</v>
      </c>
      <c r="C204">
        <v>-405.43307600316336</v>
      </c>
      <c r="D204">
        <v>-0.88275776771713244</v>
      </c>
      <c r="F204">
        <v>29.092382495948137</v>
      </c>
      <c r="G204">
        <v>207.84600000000003</v>
      </c>
    </row>
    <row r="205" spans="1:7">
      <c r="A205">
        <v>181</v>
      </c>
      <c r="B205">
        <v>516.14305490585491</v>
      </c>
      <c r="C205">
        <v>-323.95705490585487</v>
      </c>
      <c r="D205">
        <v>-0.70535835271288438</v>
      </c>
      <c r="F205">
        <v>29.254457050243111</v>
      </c>
      <c r="G205">
        <v>207.98400000000004</v>
      </c>
    </row>
    <row r="206" spans="1:7">
      <c r="A206">
        <v>182</v>
      </c>
      <c r="B206">
        <v>453.38665838369388</v>
      </c>
      <c r="C206">
        <v>-339.49865838369385</v>
      </c>
      <c r="D206">
        <v>-0.73919740533308775</v>
      </c>
      <c r="F206">
        <v>29.416531604538086</v>
      </c>
      <c r="G206">
        <v>209.56799999999998</v>
      </c>
    </row>
    <row r="207" spans="1:7">
      <c r="A207">
        <v>183</v>
      </c>
      <c r="B207">
        <v>444.11447859788126</v>
      </c>
      <c r="C207">
        <v>-346.93047859788123</v>
      </c>
      <c r="D207">
        <v>-0.75537886020358258</v>
      </c>
      <c r="F207">
        <v>29.578606158833065</v>
      </c>
      <c r="G207">
        <v>211.24599999999998</v>
      </c>
    </row>
    <row r="208" spans="1:7">
      <c r="A208">
        <v>184</v>
      </c>
      <c r="B208">
        <v>345.01710399352748</v>
      </c>
      <c r="C208">
        <v>-189.6451039935275</v>
      </c>
      <c r="D208">
        <v>-0.41291818198499314</v>
      </c>
      <c r="F208">
        <v>29.74068071312804</v>
      </c>
      <c r="G208">
        <v>212.05799999999999</v>
      </c>
    </row>
    <row r="209" spans="1:7">
      <c r="A209">
        <v>185</v>
      </c>
      <c r="B209">
        <v>-1073.6616695446123</v>
      </c>
      <c r="C209">
        <v>5489.8356695446128</v>
      </c>
      <c r="D209">
        <v>11.953132015167109</v>
      </c>
      <c r="F209">
        <v>29.902755267423014</v>
      </c>
      <c r="G209">
        <v>212.94</v>
      </c>
    </row>
    <row r="210" spans="1:7">
      <c r="A210">
        <v>186</v>
      </c>
      <c r="B210">
        <v>424.56264636655163</v>
      </c>
      <c r="C210">
        <v>-349.97064636655165</v>
      </c>
      <c r="D210">
        <v>-0.76199827995939984</v>
      </c>
      <c r="F210">
        <v>30.064829821717989</v>
      </c>
      <c r="G210">
        <v>213.11499999999998</v>
      </c>
    </row>
    <row r="211" spans="1:7">
      <c r="A211">
        <v>187</v>
      </c>
      <c r="B211">
        <v>971.03840649069923</v>
      </c>
      <c r="C211">
        <v>-62.218406490699181</v>
      </c>
      <c r="D211">
        <v>-0.13546941499222478</v>
      </c>
      <c r="F211">
        <v>30.226904376012968</v>
      </c>
      <c r="G211">
        <v>213.42999999999995</v>
      </c>
    </row>
    <row r="212" spans="1:7">
      <c r="A212">
        <v>188</v>
      </c>
      <c r="B212">
        <v>437.35955074610763</v>
      </c>
      <c r="C212">
        <v>-291.59555074610762</v>
      </c>
      <c r="D212">
        <v>-0.63489698470204081</v>
      </c>
      <c r="F212">
        <v>30.388978930307943</v>
      </c>
      <c r="G212">
        <v>215.54400000000001</v>
      </c>
    </row>
    <row r="213" spans="1:7">
      <c r="A213">
        <v>189</v>
      </c>
      <c r="B213">
        <v>600.66352967937758</v>
      </c>
      <c r="C213">
        <v>117.05647032062245</v>
      </c>
      <c r="D213">
        <v>0.25486945824882129</v>
      </c>
      <c r="F213">
        <v>30.551053484602917</v>
      </c>
      <c r="G213">
        <v>215.976</v>
      </c>
    </row>
    <row r="214" spans="1:7">
      <c r="A214">
        <v>190</v>
      </c>
      <c r="B214">
        <v>514.20865021061365</v>
      </c>
      <c r="C214">
        <v>-372.24865021061362</v>
      </c>
      <c r="D214">
        <v>-0.81050463552478635</v>
      </c>
      <c r="F214">
        <v>30.713128038897892</v>
      </c>
      <c r="G214">
        <v>215.976</v>
      </c>
    </row>
    <row r="215" spans="1:7">
      <c r="A215">
        <v>191</v>
      </c>
      <c r="B215">
        <v>1002.2276440566174</v>
      </c>
      <c r="C215">
        <v>-173.62764405661744</v>
      </c>
      <c r="D215">
        <v>-0.37804303731797295</v>
      </c>
      <c r="F215">
        <v>30.875202593192871</v>
      </c>
      <c r="G215">
        <v>215.976</v>
      </c>
    </row>
    <row r="216" spans="1:7">
      <c r="A216">
        <v>192</v>
      </c>
      <c r="B216">
        <v>326.14105049041962</v>
      </c>
      <c r="C216">
        <v>433.97494950958026</v>
      </c>
      <c r="D216">
        <v>0.94490257541603051</v>
      </c>
      <c r="F216">
        <v>31.037277147487845</v>
      </c>
      <c r="G216">
        <v>217.58400000000003</v>
      </c>
    </row>
    <row r="217" spans="1:7">
      <c r="A217">
        <v>193</v>
      </c>
      <c r="B217">
        <v>353.76362514941866</v>
      </c>
      <c r="C217">
        <v>10.156374850581358</v>
      </c>
      <c r="D217">
        <v>2.2113683667801365E-2</v>
      </c>
      <c r="F217">
        <v>31.19935170178282</v>
      </c>
      <c r="G217">
        <v>218.35200000000003</v>
      </c>
    </row>
    <row r="218" spans="1:7">
      <c r="A218">
        <v>194</v>
      </c>
      <c r="B218">
        <v>395.81393268442991</v>
      </c>
      <c r="C218">
        <v>-197.06993268442992</v>
      </c>
      <c r="D218">
        <v>-0.42908441406816933</v>
      </c>
      <c r="F218">
        <v>31.361426256077795</v>
      </c>
      <c r="G218">
        <v>218.35200000000003</v>
      </c>
    </row>
    <row r="219" spans="1:7">
      <c r="A219">
        <v>195</v>
      </c>
      <c r="B219">
        <v>554.35791307222803</v>
      </c>
      <c r="C219">
        <v>-30.965913072227977</v>
      </c>
      <c r="D219">
        <v>-6.7422718857672717E-2</v>
      </c>
      <c r="F219">
        <v>31.52350081037277</v>
      </c>
      <c r="G219">
        <v>218.35200000000003</v>
      </c>
    </row>
    <row r="220" spans="1:7">
      <c r="A220">
        <v>196</v>
      </c>
      <c r="B220">
        <v>449.15231846814362</v>
      </c>
      <c r="C220">
        <v>-203.5063184681436</v>
      </c>
      <c r="D220">
        <v>-0.44309848909778787</v>
      </c>
      <c r="F220">
        <v>31.685575364667748</v>
      </c>
      <c r="G220">
        <v>218.376</v>
      </c>
    </row>
    <row r="221" spans="1:7">
      <c r="A221">
        <v>197</v>
      </c>
      <c r="B221">
        <v>327.78093384994793</v>
      </c>
      <c r="C221">
        <v>270.67706615005204</v>
      </c>
      <c r="D221">
        <v>0.58935073833240537</v>
      </c>
      <c r="F221">
        <v>31.847649918962723</v>
      </c>
      <c r="G221">
        <v>220.96</v>
      </c>
    </row>
    <row r="222" spans="1:7">
      <c r="A222">
        <v>198</v>
      </c>
      <c r="B222">
        <v>462.23278303337798</v>
      </c>
      <c r="C222">
        <v>-257.06878303337794</v>
      </c>
      <c r="D222">
        <v>-0.55972114386280103</v>
      </c>
      <c r="F222">
        <v>32.009724473257698</v>
      </c>
      <c r="G222">
        <v>221.38200000000001</v>
      </c>
    </row>
    <row r="223" spans="1:7">
      <c r="A223">
        <v>199</v>
      </c>
      <c r="B223">
        <v>167.47125516309342</v>
      </c>
      <c r="C223">
        <v>199.27274483690655</v>
      </c>
      <c r="D223">
        <v>0.43388064223383893</v>
      </c>
      <c r="F223">
        <v>32.171799027552673</v>
      </c>
      <c r="G223">
        <v>225.29600000000002</v>
      </c>
    </row>
    <row r="224" spans="1:7">
      <c r="A224">
        <v>200</v>
      </c>
      <c r="B224">
        <v>372.97137258400915</v>
      </c>
      <c r="C224">
        <v>-244.91337258400915</v>
      </c>
      <c r="D224">
        <v>-0.53325491890712784</v>
      </c>
      <c r="F224">
        <v>32.333873581847648</v>
      </c>
      <c r="G224">
        <v>225.29600000000002</v>
      </c>
    </row>
    <row r="225" spans="1:7">
      <c r="A225">
        <v>201</v>
      </c>
      <c r="B225">
        <v>596.90814436316646</v>
      </c>
      <c r="C225">
        <v>807.01185563683384</v>
      </c>
      <c r="D225">
        <v>1.7571234967461653</v>
      </c>
      <c r="F225">
        <v>32.495948136142623</v>
      </c>
      <c r="G225">
        <v>225.29600000000002</v>
      </c>
    </row>
    <row r="226" spans="1:7">
      <c r="A226">
        <v>202</v>
      </c>
      <c r="B226">
        <v>39.860831602362339</v>
      </c>
      <c r="C226">
        <v>562.79016839763767</v>
      </c>
      <c r="D226">
        <v>1.2253745985538964</v>
      </c>
      <c r="F226">
        <v>32.658022690437605</v>
      </c>
      <c r="G226">
        <v>225.56799999999998</v>
      </c>
    </row>
    <row r="227" spans="1:7">
      <c r="A227">
        <v>203</v>
      </c>
      <c r="B227">
        <v>2265.280962546613</v>
      </c>
      <c r="C227">
        <v>302.55903745338719</v>
      </c>
      <c r="D227">
        <v>0.65876800960095427</v>
      </c>
      <c r="F227">
        <v>32.82009724473258</v>
      </c>
      <c r="G227">
        <v>227.96</v>
      </c>
    </row>
    <row r="228" spans="1:7">
      <c r="A228">
        <v>204</v>
      </c>
      <c r="B228">
        <v>728.08213311450254</v>
      </c>
      <c r="C228">
        <v>1275.8378668854978</v>
      </c>
      <c r="D228">
        <v>2.777908005049007</v>
      </c>
      <c r="F228">
        <v>32.982171799027554</v>
      </c>
      <c r="G228">
        <v>230.28000000000003</v>
      </c>
    </row>
    <row r="229" spans="1:7">
      <c r="A229">
        <v>205</v>
      </c>
      <c r="B229">
        <v>384.11457302355842</v>
      </c>
      <c r="C229">
        <v>-165.76257302355839</v>
      </c>
      <c r="D229">
        <v>-0.36091825653658027</v>
      </c>
      <c r="F229">
        <v>33.144246353322529</v>
      </c>
      <c r="G229">
        <v>230.28000000000003</v>
      </c>
    </row>
    <row r="230" spans="1:7">
      <c r="A230">
        <v>206</v>
      </c>
      <c r="B230">
        <v>543.65601806450775</v>
      </c>
      <c r="C230">
        <v>-65.17601806450773</v>
      </c>
      <c r="D230">
        <v>-0.14190908344850342</v>
      </c>
      <c r="F230">
        <v>33.306320907617504</v>
      </c>
      <c r="G230">
        <v>230.28000000000003</v>
      </c>
    </row>
    <row r="231" spans="1:7">
      <c r="A231">
        <v>207</v>
      </c>
      <c r="B231">
        <v>1161.5236546511392</v>
      </c>
      <c r="C231">
        <v>-102.40365465113928</v>
      </c>
      <c r="D231">
        <v>-0.22296558158765156</v>
      </c>
      <c r="F231">
        <v>33.468395461912479</v>
      </c>
      <c r="G231">
        <v>230.28000000000003</v>
      </c>
    </row>
    <row r="232" spans="1:7">
      <c r="A232">
        <v>208</v>
      </c>
      <c r="B232">
        <v>421.92243892342861</v>
      </c>
      <c r="C232">
        <v>-308.5504389234286</v>
      </c>
      <c r="D232">
        <v>-0.67181321114033143</v>
      </c>
      <c r="F232">
        <v>33.630470016207454</v>
      </c>
      <c r="G232">
        <v>230.35200000000003</v>
      </c>
    </row>
    <row r="233" spans="1:7">
      <c r="A233">
        <v>209</v>
      </c>
      <c r="B233">
        <v>360.17399163271261</v>
      </c>
      <c r="C233">
        <v>-246.8019916327126</v>
      </c>
      <c r="D233">
        <v>-0.53736704797152735</v>
      </c>
      <c r="F233">
        <v>33.792544570502429</v>
      </c>
      <c r="G233">
        <v>230.35200000000003</v>
      </c>
    </row>
    <row r="234" spans="1:7">
      <c r="A234">
        <v>210</v>
      </c>
      <c r="B234">
        <v>439.64232938375369</v>
      </c>
      <c r="C234">
        <v>-391.67432938375367</v>
      </c>
      <c r="D234">
        <v>-0.85280056597111364</v>
      </c>
      <c r="F234">
        <v>33.954619124797404</v>
      </c>
      <c r="G234">
        <v>232.88</v>
      </c>
    </row>
    <row r="235" spans="1:7">
      <c r="A235">
        <v>211</v>
      </c>
      <c r="B235">
        <v>386.46931399404059</v>
      </c>
      <c r="C235">
        <v>-69.411313994040597</v>
      </c>
      <c r="D235">
        <v>-0.15113068030792373</v>
      </c>
      <c r="F235">
        <v>34.116693679092386</v>
      </c>
      <c r="G235">
        <v>232.88</v>
      </c>
    </row>
    <row r="236" spans="1:7">
      <c r="A236">
        <v>212</v>
      </c>
      <c r="B236">
        <v>503.5467872291066</v>
      </c>
      <c r="C236">
        <v>-249.78278722910662</v>
      </c>
      <c r="D236">
        <v>-0.54385719547659495</v>
      </c>
      <c r="F236">
        <v>34.27876823338736</v>
      </c>
      <c r="G236">
        <v>233.05799999999999</v>
      </c>
    </row>
    <row r="237" spans="1:7">
      <c r="A237">
        <v>213</v>
      </c>
      <c r="B237">
        <v>771.88813094201657</v>
      </c>
      <c r="C237">
        <v>-258.92813094201654</v>
      </c>
      <c r="D237">
        <v>-0.5637695402724382</v>
      </c>
      <c r="F237">
        <v>34.440842787682335</v>
      </c>
      <c r="G237">
        <v>239.24</v>
      </c>
    </row>
    <row r="238" spans="1:7">
      <c r="A238">
        <v>214</v>
      </c>
      <c r="B238">
        <v>479.04528089953226</v>
      </c>
      <c r="C238">
        <v>-357.08528089953228</v>
      </c>
      <c r="D238">
        <v>-0.7774891199282834</v>
      </c>
      <c r="F238">
        <v>34.60291734197731</v>
      </c>
      <c r="G238">
        <v>239.358</v>
      </c>
    </row>
    <row r="239" spans="1:7">
      <c r="A239">
        <v>215</v>
      </c>
      <c r="B239">
        <v>396.89980139546884</v>
      </c>
      <c r="C239">
        <v>-274.76380139546882</v>
      </c>
      <c r="D239">
        <v>-0.59824887096149271</v>
      </c>
      <c r="F239">
        <v>34.764991896272285</v>
      </c>
      <c r="G239">
        <v>239.84</v>
      </c>
    </row>
    <row r="240" spans="1:7">
      <c r="A240">
        <v>216</v>
      </c>
      <c r="B240">
        <v>417.39405424390588</v>
      </c>
      <c r="C240">
        <v>-57.622054243905893</v>
      </c>
      <c r="D240">
        <v>-0.1254616827938059</v>
      </c>
      <c r="F240">
        <v>34.92706645056726</v>
      </c>
      <c r="G240">
        <v>239.95999999999998</v>
      </c>
    </row>
    <row r="241" spans="1:7">
      <c r="A241">
        <v>217</v>
      </c>
      <c r="B241">
        <v>563.73493864098066</v>
      </c>
      <c r="C241">
        <v>79.401061359019309</v>
      </c>
      <c r="D241">
        <v>0.17288156252725681</v>
      </c>
      <c r="F241">
        <v>35.089141004862235</v>
      </c>
      <c r="G241">
        <v>240.78400000000002</v>
      </c>
    </row>
    <row r="242" spans="1:7">
      <c r="A242">
        <v>218</v>
      </c>
      <c r="B242">
        <v>477.66941828431641</v>
      </c>
      <c r="C242">
        <v>-247.31741828431637</v>
      </c>
      <c r="D242">
        <v>-0.53848929701168236</v>
      </c>
      <c r="F242">
        <v>35.25121555915721</v>
      </c>
      <c r="G242">
        <v>241.42399999999998</v>
      </c>
    </row>
    <row r="243" spans="1:7">
      <c r="A243">
        <v>219</v>
      </c>
      <c r="B243">
        <v>666.57340140932627</v>
      </c>
      <c r="C243">
        <v>217.26659859067377</v>
      </c>
      <c r="D243">
        <v>0.4730590297716632</v>
      </c>
      <c r="F243">
        <v>35.413290113452192</v>
      </c>
      <c r="G243">
        <v>241.49999999999997</v>
      </c>
    </row>
    <row r="244" spans="1:7">
      <c r="A244">
        <v>220</v>
      </c>
      <c r="B244">
        <v>483.32584827392418</v>
      </c>
      <c r="C244">
        <v>-258.02984827392413</v>
      </c>
      <c r="D244">
        <v>-0.56181369096018796</v>
      </c>
      <c r="F244">
        <v>35.575364667747166</v>
      </c>
      <c r="G244">
        <v>241.56799999999998</v>
      </c>
    </row>
    <row r="245" spans="1:7">
      <c r="A245">
        <v>221</v>
      </c>
      <c r="B245">
        <v>335.19162441683659</v>
      </c>
      <c r="C245">
        <v>-121.76162441683664</v>
      </c>
      <c r="D245">
        <v>-0.26511408694977801</v>
      </c>
      <c r="F245">
        <v>35.737439222042141</v>
      </c>
      <c r="G245">
        <v>241.56799999999998</v>
      </c>
    </row>
    <row r="246" spans="1:7">
      <c r="A246">
        <v>222</v>
      </c>
      <c r="B246">
        <v>554.44655541598627</v>
      </c>
      <c r="C246">
        <v>143.90544458401382</v>
      </c>
      <c r="D246">
        <v>0.31332828163811277</v>
      </c>
      <c r="F246">
        <v>35.899513776337116</v>
      </c>
      <c r="G246">
        <v>242.13600000000002</v>
      </c>
    </row>
    <row r="247" spans="1:7">
      <c r="A247">
        <v>223</v>
      </c>
      <c r="B247">
        <v>409.28756893568885</v>
      </c>
      <c r="C247">
        <v>-209.98356893568885</v>
      </c>
      <c r="D247">
        <v>-0.4572015396432505</v>
      </c>
      <c r="F247">
        <v>36.061588330632091</v>
      </c>
      <c r="G247">
        <v>242.35200000000003</v>
      </c>
    </row>
    <row r="248" spans="1:7">
      <c r="A248">
        <v>224</v>
      </c>
      <c r="B248">
        <v>553.14265513360658</v>
      </c>
      <c r="C248">
        <v>-361.18265513360654</v>
      </c>
      <c r="D248">
        <v>-0.78641041704599768</v>
      </c>
      <c r="F248">
        <v>36.223662884927066</v>
      </c>
      <c r="G248">
        <v>242.35200000000003</v>
      </c>
    </row>
    <row r="249" spans="1:7">
      <c r="A249">
        <v>225</v>
      </c>
      <c r="B249">
        <v>227.51929448322034</v>
      </c>
      <c r="C249">
        <v>257.18470551677973</v>
      </c>
      <c r="D249">
        <v>0.55997354426802892</v>
      </c>
      <c r="F249">
        <v>36.385737439222041</v>
      </c>
      <c r="G249">
        <v>242.94</v>
      </c>
    </row>
    <row r="250" spans="1:7">
      <c r="A250">
        <v>226</v>
      </c>
      <c r="B250">
        <v>583.94729930483163</v>
      </c>
      <c r="C250">
        <v>-344.1072993048316</v>
      </c>
      <c r="D250">
        <v>-0.74923189391467948</v>
      </c>
      <c r="F250">
        <v>36.547811993517016</v>
      </c>
      <c r="G250">
        <v>243.92</v>
      </c>
    </row>
    <row r="251" spans="1:7">
      <c r="A251">
        <v>227</v>
      </c>
      <c r="B251">
        <v>389.04852025436219</v>
      </c>
      <c r="C251">
        <v>-218.69652025436216</v>
      </c>
      <c r="D251">
        <v>-0.47617242759379375</v>
      </c>
      <c r="F251">
        <v>36.70988654781199</v>
      </c>
      <c r="G251">
        <v>245.64600000000002</v>
      </c>
    </row>
    <row r="252" spans="1:7">
      <c r="A252">
        <v>228</v>
      </c>
      <c r="B252">
        <v>386.46931399404059</v>
      </c>
      <c r="C252">
        <v>-69.411313994040597</v>
      </c>
      <c r="D252">
        <v>-0.15113068030792373</v>
      </c>
      <c r="F252">
        <v>36.871961102106972</v>
      </c>
      <c r="G252">
        <v>245.98</v>
      </c>
    </row>
    <row r="253" spans="1:7">
      <c r="A253">
        <v>229</v>
      </c>
      <c r="B253">
        <v>362.26709471758551</v>
      </c>
      <c r="C253">
        <v>-200.6990947175855</v>
      </c>
      <c r="D253">
        <v>-0.43698626313942562</v>
      </c>
      <c r="F253">
        <v>37.034035656401947</v>
      </c>
      <c r="G253">
        <v>248.43</v>
      </c>
    </row>
    <row r="254" spans="1:7">
      <c r="A254">
        <v>230</v>
      </c>
      <c r="B254">
        <v>534.1074266691262</v>
      </c>
      <c r="C254">
        <v>-144.41142666912617</v>
      </c>
      <c r="D254">
        <v>-0.31442996682956753</v>
      </c>
      <c r="F254">
        <v>37.196110210696922</v>
      </c>
      <c r="G254">
        <v>253.37199999999996</v>
      </c>
    </row>
    <row r="255" spans="1:7">
      <c r="A255">
        <v>231</v>
      </c>
      <c r="B255">
        <v>1011.6532799429149</v>
      </c>
      <c r="C255">
        <v>-139.33327994291483</v>
      </c>
      <c r="D255">
        <v>-0.30337321361060859</v>
      </c>
      <c r="F255">
        <v>37.358184764991897</v>
      </c>
      <c r="G255">
        <v>253.76399999999998</v>
      </c>
    </row>
    <row r="256" spans="1:7">
      <c r="A256">
        <v>232</v>
      </c>
      <c r="B256">
        <v>832.77779595610673</v>
      </c>
      <c r="C256">
        <v>689.86020404389319</v>
      </c>
      <c r="D256">
        <v>1.5020467983572241</v>
      </c>
      <c r="F256">
        <v>37.520259319286872</v>
      </c>
      <c r="G256">
        <v>254.05799999999999</v>
      </c>
    </row>
    <row r="257" spans="1:7">
      <c r="A257">
        <v>233</v>
      </c>
      <c r="B257">
        <v>481.67691005132394</v>
      </c>
      <c r="C257">
        <v>-154.11291005132398</v>
      </c>
      <c r="D257">
        <v>-0.33555320595559029</v>
      </c>
      <c r="F257">
        <v>37.682333873581847</v>
      </c>
      <c r="G257">
        <v>254.60399999999998</v>
      </c>
    </row>
    <row r="258" spans="1:7">
      <c r="A258">
        <v>234</v>
      </c>
      <c r="B258">
        <v>522.50099849767889</v>
      </c>
      <c r="C258">
        <v>-366.6209984976789</v>
      </c>
      <c r="D258">
        <v>-0.79825143380633312</v>
      </c>
      <c r="F258">
        <v>37.844408427876822</v>
      </c>
      <c r="G258">
        <v>255.108</v>
      </c>
    </row>
    <row r="259" spans="1:7">
      <c r="A259">
        <v>235</v>
      </c>
      <c r="B259">
        <v>19.510026847856636</v>
      </c>
      <c r="C259">
        <v>614.60597315214341</v>
      </c>
      <c r="D259">
        <v>1.3381942150205051</v>
      </c>
      <c r="F259">
        <v>38.006482982171796</v>
      </c>
      <c r="G259">
        <v>256.78400000000005</v>
      </c>
    </row>
    <row r="260" spans="1:7">
      <c r="A260">
        <v>236</v>
      </c>
      <c r="B260">
        <v>609.99003864362271</v>
      </c>
      <c r="C260">
        <v>-318.89003864362269</v>
      </c>
      <c r="D260">
        <v>-0.69432583408186965</v>
      </c>
      <c r="F260">
        <v>38.168557536466778</v>
      </c>
      <c r="G260">
        <v>258.279</v>
      </c>
    </row>
    <row r="261" spans="1:7">
      <c r="A261">
        <v>237</v>
      </c>
      <c r="B261">
        <v>602.73375732069997</v>
      </c>
      <c r="C261">
        <v>-300.06375732069995</v>
      </c>
      <c r="D261">
        <v>-0.65333498489198183</v>
      </c>
      <c r="F261">
        <v>38.330632090761753</v>
      </c>
      <c r="G261">
        <v>258.75</v>
      </c>
    </row>
    <row r="262" spans="1:7">
      <c r="A262">
        <v>238</v>
      </c>
      <c r="B262">
        <v>429.64099483476809</v>
      </c>
      <c r="C262">
        <v>-211.28899483476806</v>
      </c>
      <c r="D262">
        <v>-0.460043870278806</v>
      </c>
      <c r="F262">
        <v>38.492706645056728</v>
      </c>
      <c r="G262">
        <v>259.13600000000002</v>
      </c>
    </row>
    <row r="263" spans="1:7">
      <c r="A263">
        <v>239</v>
      </c>
      <c r="B263">
        <v>485.82022476441261</v>
      </c>
      <c r="C263">
        <v>-223.86022476441264</v>
      </c>
      <c r="D263">
        <v>-0.48741546753365173</v>
      </c>
      <c r="F263">
        <v>38.654781199351703</v>
      </c>
      <c r="G263">
        <v>261.95999999999998</v>
      </c>
    </row>
    <row r="264" spans="1:7">
      <c r="A264">
        <v>240</v>
      </c>
      <c r="B264">
        <v>414.03565318764447</v>
      </c>
      <c r="C264">
        <v>175.3743468123555</v>
      </c>
      <c r="D264">
        <v>0.3818461691214291</v>
      </c>
      <c r="F264">
        <v>38.816855753646678</v>
      </c>
      <c r="G264">
        <v>266.35200000000003</v>
      </c>
    </row>
    <row r="265" spans="1:7">
      <c r="A265">
        <v>241</v>
      </c>
      <c r="B265">
        <v>253.74027165300919</v>
      </c>
      <c r="C265">
        <v>200.53172834699086</v>
      </c>
      <c r="D265">
        <v>0.43662185290148076</v>
      </c>
      <c r="F265">
        <v>38.978930307941653</v>
      </c>
      <c r="G265">
        <v>269.96999999999997</v>
      </c>
    </row>
    <row r="266" spans="1:7">
      <c r="A266">
        <v>242</v>
      </c>
      <c r="B266">
        <v>623.06573749145059</v>
      </c>
      <c r="C266">
        <v>-254.09573749145062</v>
      </c>
      <c r="D266">
        <v>-0.55324787071058135</v>
      </c>
      <c r="F266">
        <v>39.141004862236628</v>
      </c>
      <c r="G266">
        <v>271.76400000000001</v>
      </c>
    </row>
    <row r="267" spans="1:7">
      <c r="A267">
        <v>243</v>
      </c>
      <c r="B267">
        <v>399.02364335761246</v>
      </c>
      <c r="C267">
        <v>500.40635664238749</v>
      </c>
      <c r="D267">
        <v>1.0895450432802147</v>
      </c>
      <c r="F267">
        <v>39.303079416531602</v>
      </c>
      <c r="G267">
        <v>271.76400000000001</v>
      </c>
    </row>
    <row r="268" spans="1:7">
      <c r="A268">
        <v>244</v>
      </c>
      <c r="B268">
        <v>446.60599565792569</v>
      </c>
      <c r="C268">
        <v>122.96200434207441</v>
      </c>
      <c r="D268">
        <v>0.26772769882787517</v>
      </c>
      <c r="F268">
        <v>39.465153970826577</v>
      </c>
      <c r="G268">
        <v>271.76400000000001</v>
      </c>
    </row>
    <row r="269" spans="1:7">
      <c r="A269">
        <v>245</v>
      </c>
      <c r="B269">
        <v>1812.9843566634563</v>
      </c>
      <c r="C269">
        <v>188.87564333654382</v>
      </c>
      <c r="D269">
        <v>0.41124281948472252</v>
      </c>
      <c r="F269">
        <v>39.627228525121559</v>
      </c>
      <c r="G269">
        <v>272.64600000000002</v>
      </c>
    </row>
    <row r="270" spans="1:7">
      <c r="A270">
        <v>246</v>
      </c>
      <c r="B270">
        <v>596.9129100805726</v>
      </c>
      <c r="C270">
        <v>-35.328910080572541</v>
      </c>
      <c r="D270">
        <v>-7.6922361900147923E-2</v>
      </c>
      <c r="F270">
        <v>39.789303079416534</v>
      </c>
      <c r="G270">
        <v>272.96999999999997</v>
      </c>
    </row>
    <row r="271" spans="1:7">
      <c r="A271">
        <v>247</v>
      </c>
      <c r="B271">
        <v>435.50235067284933</v>
      </c>
      <c r="C271">
        <v>-214.12035067284933</v>
      </c>
      <c r="D271">
        <v>-0.46620863952722813</v>
      </c>
      <c r="F271">
        <v>39.951377633711509</v>
      </c>
      <c r="G271">
        <v>273.55200000000002</v>
      </c>
    </row>
    <row r="272" spans="1:7">
      <c r="A272">
        <v>248</v>
      </c>
      <c r="B272">
        <v>197.18645633522473</v>
      </c>
      <c r="C272">
        <v>453.16554366477533</v>
      </c>
      <c r="D272">
        <v>0.98668665042197135</v>
      </c>
      <c r="F272">
        <v>40.113452188006484</v>
      </c>
      <c r="G272">
        <v>275.05799999999999</v>
      </c>
    </row>
    <row r="273" spans="1:7">
      <c r="A273">
        <v>249</v>
      </c>
      <c r="B273">
        <v>395.30924321109637</v>
      </c>
      <c r="C273">
        <v>-290.52524321109638</v>
      </c>
      <c r="D273">
        <v>-0.63256658211207062</v>
      </c>
      <c r="F273">
        <v>40.275526742301459</v>
      </c>
      <c r="G273">
        <v>279.45600000000002</v>
      </c>
    </row>
    <row r="274" spans="1:7">
      <c r="A274">
        <v>250</v>
      </c>
      <c r="B274">
        <v>496.68796673787438</v>
      </c>
      <c r="C274">
        <v>-175.11996673787439</v>
      </c>
      <c r="D274">
        <v>-0.38129230215794802</v>
      </c>
      <c r="F274">
        <v>40.437601296596434</v>
      </c>
      <c r="G274">
        <v>280.79200000000003</v>
      </c>
    </row>
    <row r="275" spans="1:7">
      <c r="A275">
        <v>251</v>
      </c>
      <c r="B275">
        <v>831.08215370292407</v>
      </c>
      <c r="C275">
        <v>-129.12215370292404</v>
      </c>
      <c r="D275">
        <v>-0.28114031861754746</v>
      </c>
      <c r="F275">
        <v>40.599675850891408</v>
      </c>
      <c r="G275">
        <v>281.37199999999996</v>
      </c>
    </row>
    <row r="276" spans="1:7">
      <c r="A276">
        <v>252</v>
      </c>
      <c r="B276">
        <v>674.96297033148107</v>
      </c>
      <c r="C276">
        <v>240.17302966851901</v>
      </c>
      <c r="D276">
        <v>0.52293367286685866</v>
      </c>
      <c r="F276">
        <v>40.761750405186383</v>
      </c>
      <c r="G276">
        <v>281.37199999999996</v>
      </c>
    </row>
    <row r="277" spans="1:7">
      <c r="A277">
        <v>253</v>
      </c>
      <c r="B277">
        <v>563.85312843265842</v>
      </c>
      <c r="C277">
        <v>-0.61312843265841366</v>
      </c>
      <c r="D277">
        <v>-1.3349771357411954E-3</v>
      </c>
      <c r="F277">
        <v>40.923824959481365</v>
      </c>
      <c r="G277">
        <v>283.92</v>
      </c>
    </row>
    <row r="278" spans="1:7">
      <c r="A278">
        <v>254</v>
      </c>
      <c r="B278">
        <v>533.2109952249898</v>
      </c>
      <c r="C278">
        <v>625.84500477501024</v>
      </c>
      <c r="D278">
        <v>1.3626651895263611</v>
      </c>
      <c r="F278">
        <v>41.08589951377634</v>
      </c>
      <c r="G278">
        <v>283.92</v>
      </c>
    </row>
    <row r="279" spans="1:7">
      <c r="A279">
        <v>255</v>
      </c>
      <c r="B279">
        <v>450.79696754507825</v>
      </c>
      <c r="C279">
        <v>-273.22896754507826</v>
      </c>
      <c r="D279">
        <v>-0.59490704567939146</v>
      </c>
      <c r="F279">
        <v>41.247974068071315</v>
      </c>
      <c r="G279">
        <v>283.92</v>
      </c>
    </row>
    <row r="280" spans="1:7">
      <c r="A280">
        <v>256</v>
      </c>
      <c r="B280">
        <v>394.95038469039764</v>
      </c>
      <c r="C280">
        <v>-103.78238469039763</v>
      </c>
      <c r="D280">
        <v>-0.22596751883396238</v>
      </c>
      <c r="F280">
        <v>41.41004862236629</v>
      </c>
      <c r="G280">
        <v>287.94</v>
      </c>
    </row>
    <row r="281" spans="1:7">
      <c r="A281">
        <v>257</v>
      </c>
      <c r="B281">
        <v>394.90749323374035</v>
      </c>
      <c r="C281">
        <v>-338.22149323374038</v>
      </c>
      <c r="D281">
        <v>-0.73641660740734016</v>
      </c>
      <c r="F281">
        <v>41.572123176661265</v>
      </c>
      <c r="G281">
        <v>287.96800000000002</v>
      </c>
    </row>
    <row r="282" spans="1:7">
      <c r="A282">
        <v>258</v>
      </c>
      <c r="B282">
        <v>446.43776583348131</v>
      </c>
      <c r="C282">
        <v>117.48223416651865</v>
      </c>
      <c r="D282">
        <v>0.25579648261960808</v>
      </c>
      <c r="F282">
        <v>41.73419773095624</v>
      </c>
      <c r="G282">
        <v>290.98</v>
      </c>
    </row>
    <row r="283" spans="1:7">
      <c r="A283">
        <v>259</v>
      </c>
      <c r="B283">
        <v>489.79626279653826</v>
      </c>
      <c r="C283">
        <v>-85.876262796538242</v>
      </c>
      <c r="D283">
        <v>-0.18698015167753712</v>
      </c>
      <c r="F283">
        <v>41.896272285251214</v>
      </c>
      <c r="G283">
        <v>291.10000000000002</v>
      </c>
    </row>
    <row r="284" spans="1:7">
      <c r="A284">
        <v>260</v>
      </c>
      <c r="B284">
        <v>1436.4226255151993</v>
      </c>
      <c r="C284">
        <v>253.61737448480062</v>
      </c>
      <c r="D284">
        <v>0.55220632110621326</v>
      </c>
      <c r="F284">
        <v>42.058346839546189</v>
      </c>
      <c r="G284">
        <v>291.13600000000002</v>
      </c>
    </row>
    <row r="285" spans="1:7">
      <c r="A285">
        <v>261</v>
      </c>
      <c r="B285">
        <v>348.45604567395634</v>
      </c>
      <c r="C285">
        <v>-7.7520456739562746</v>
      </c>
      <c r="D285">
        <v>-1.6878688344434681E-2</v>
      </c>
      <c r="F285">
        <v>42.220421393841164</v>
      </c>
      <c r="G285">
        <v>291.16800000000001</v>
      </c>
    </row>
    <row r="286" spans="1:7">
      <c r="A286">
        <v>262</v>
      </c>
      <c r="B286">
        <v>815.58642355614666</v>
      </c>
      <c r="C286">
        <v>-48.3724235561466</v>
      </c>
      <c r="D286">
        <v>-0.10532227182460671</v>
      </c>
      <c r="F286">
        <v>42.382495948136146</v>
      </c>
      <c r="G286">
        <v>292.27200000000005</v>
      </c>
    </row>
    <row r="287" spans="1:7">
      <c r="A287">
        <v>263</v>
      </c>
      <c r="B287">
        <v>559.90234870278653</v>
      </c>
      <c r="C287">
        <v>-231.90634870278649</v>
      </c>
      <c r="D287">
        <v>-0.50493445852628316</v>
      </c>
      <c r="F287">
        <v>42.544570502431121</v>
      </c>
      <c r="G287">
        <v>300.98</v>
      </c>
    </row>
    <row r="288" spans="1:7">
      <c r="A288">
        <v>264</v>
      </c>
      <c r="B288">
        <v>399.04699537290406</v>
      </c>
      <c r="C288">
        <v>50.32500462709595</v>
      </c>
      <c r="D288">
        <v>0.10957366671441222</v>
      </c>
      <c r="F288">
        <v>42.706645056726096</v>
      </c>
      <c r="G288">
        <v>301.95999999999998</v>
      </c>
    </row>
    <row r="289" spans="1:7">
      <c r="A289">
        <v>265</v>
      </c>
      <c r="B289">
        <v>429.64099483476809</v>
      </c>
      <c r="C289">
        <v>1107.4330051652319</v>
      </c>
      <c r="D289">
        <v>2.4112366390361006</v>
      </c>
      <c r="F289">
        <v>42.868719611021071</v>
      </c>
      <c r="G289">
        <v>301.95999999999998</v>
      </c>
    </row>
    <row r="290" spans="1:7">
      <c r="A290">
        <v>266</v>
      </c>
      <c r="B290">
        <v>379.43749796095705</v>
      </c>
      <c r="C290">
        <v>1095.3645020390431</v>
      </c>
      <c r="D290">
        <v>2.3849596391810657</v>
      </c>
      <c r="F290">
        <v>43.030794165316046</v>
      </c>
      <c r="G290">
        <v>301.95999999999998</v>
      </c>
    </row>
    <row r="291" spans="1:7">
      <c r="A291">
        <v>267</v>
      </c>
      <c r="B291">
        <v>1324.9644096739717</v>
      </c>
      <c r="C291">
        <v>929.4455903260282</v>
      </c>
      <c r="D291">
        <v>2.0237009832032928</v>
      </c>
      <c r="F291">
        <v>43.19286871961102</v>
      </c>
      <c r="G291">
        <v>301.95999999999998</v>
      </c>
    </row>
    <row r="292" spans="1:7">
      <c r="A292">
        <v>268</v>
      </c>
      <c r="B292">
        <v>1882.5073570450368</v>
      </c>
      <c r="C292">
        <v>1005.6196429549636</v>
      </c>
      <c r="D292">
        <v>2.18955631331001</v>
      </c>
      <c r="F292">
        <v>43.354943273905995</v>
      </c>
      <c r="G292">
        <v>302.67</v>
      </c>
    </row>
    <row r="293" spans="1:7">
      <c r="A293">
        <v>269</v>
      </c>
      <c r="B293">
        <v>448.9400057576903</v>
      </c>
      <c r="C293">
        <v>-367.94900575769032</v>
      </c>
      <c r="D293">
        <v>-0.80114293130307579</v>
      </c>
      <c r="F293">
        <v>43.51701782820097</v>
      </c>
      <c r="G293">
        <v>302.67</v>
      </c>
    </row>
    <row r="294" spans="1:7">
      <c r="A294">
        <v>270</v>
      </c>
      <c r="B294">
        <v>472.95278776724263</v>
      </c>
      <c r="C294">
        <v>-200.30678776724261</v>
      </c>
      <c r="D294">
        <v>-0.43613208515484031</v>
      </c>
      <c r="F294">
        <v>43.679092382495952</v>
      </c>
      <c r="G294">
        <v>302.94</v>
      </c>
    </row>
    <row r="295" spans="1:7">
      <c r="A295">
        <v>271</v>
      </c>
      <c r="B295">
        <v>198.08431749458285</v>
      </c>
      <c r="C295">
        <v>320.18768250541723</v>
      </c>
      <c r="D295">
        <v>0.69715122072773039</v>
      </c>
      <c r="F295">
        <v>43.841166936790927</v>
      </c>
      <c r="G295">
        <v>302.94</v>
      </c>
    </row>
    <row r="296" spans="1:7">
      <c r="A296">
        <v>272</v>
      </c>
      <c r="B296">
        <v>345.37214994030126</v>
      </c>
      <c r="C296">
        <v>-31.02014994030128</v>
      </c>
      <c r="D296">
        <v>-6.7540809905054316E-2</v>
      </c>
      <c r="F296">
        <v>44.003241491085902</v>
      </c>
      <c r="G296">
        <v>304.45</v>
      </c>
    </row>
    <row r="297" spans="1:7">
      <c r="A297">
        <v>273</v>
      </c>
      <c r="B297">
        <v>486.64850644963792</v>
      </c>
      <c r="C297">
        <v>-247.40850644963791</v>
      </c>
      <c r="D297">
        <v>-0.53868762514582813</v>
      </c>
      <c r="F297">
        <v>44.165316045380877</v>
      </c>
      <c r="G297">
        <v>305.31200000000001</v>
      </c>
    </row>
    <row r="298" spans="1:7">
      <c r="A298">
        <v>274</v>
      </c>
      <c r="B298">
        <v>449.98393615555335</v>
      </c>
      <c r="C298">
        <v>-340.21993615555334</v>
      </c>
      <c r="D298">
        <v>-0.7407678582474565</v>
      </c>
      <c r="F298">
        <v>44.327390599675851</v>
      </c>
      <c r="G298">
        <v>307.13600000000002</v>
      </c>
    </row>
    <row r="299" spans="1:7">
      <c r="A299">
        <v>275</v>
      </c>
      <c r="B299">
        <v>439.719057433996</v>
      </c>
      <c r="C299">
        <v>-101.36705743399602</v>
      </c>
      <c r="D299">
        <v>-0.22070857716549624</v>
      </c>
      <c r="F299">
        <v>44.489465153970826</v>
      </c>
      <c r="G299">
        <v>307.13600000000002</v>
      </c>
    </row>
    <row r="300" spans="1:7">
      <c r="A300">
        <v>276</v>
      </c>
      <c r="B300">
        <v>101.92882024517479</v>
      </c>
      <c r="C300">
        <v>356.50117975482516</v>
      </c>
      <c r="D300">
        <v>0.77621734450308677</v>
      </c>
      <c r="F300">
        <v>44.651539708265801</v>
      </c>
      <c r="G300">
        <v>307.92</v>
      </c>
    </row>
    <row r="301" spans="1:7">
      <c r="A301">
        <v>277</v>
      </c>
      <c r="B301">
        <v>380.11422983266044</v>
      </c>
      <c r="C301">
        <v>-195.36222983266043</v>
      </c>
      <c r="D301">
        <v>-0.42536619755704169</v>
      </c>
      <c r="F301">
        <v>44.813614262560776</v>
      </c>
      <c r="G301">
        <v>310.74399999999997</v>
      </c>
    </row>
    <row r="302" spans="1:7">
      <c r="A302">
        <v>278</v>
      </c>
      <c r="B302">
        <v>537.70077759352114</v>
      </c>
      <c r="C302">
        <v>-375.7407775935211</v>
      </c>
      <c r="D302">
        <v>-0.81810811623610169</v>
      </c>
      <c r="F302">
        <v>44.975688816855751</v>
      </c>
      <c r="G302">
        <v>311.97600000000006</v>
      </c>
    </row>
    <row r="303" spans="1:7">
      <c r="A303">
        <v>279</v>
      </c>
      <c r="B303">
        <v>613.2049916059525</v>
      </c>
      <c r="C303">
        <v>157.14700839404759</v>
      </c>
      <c r="D303">
        <v>0.34215941062557154</v>
      </c>
      <c r="F303">
        <v>45.137763371150733</v>
      </c>
      <c r="G303">
        <v>314.35199999999998</v>
      </c>
    </row>
    <row r="304" spans="1:7">
      <c r="A304">
        <v>280</v>
      </c>
      <c r="B304">
        <v>450.79696754507825</v>
      </c>
      <c r="C304">
        <v>-251.03296754507824</v>
      </c>
      <c r="D304">
        <v>-0.54657923876879644</v>
      </c>
      <c r="F304">
        <v>45.299837925445708</v>
      </c>
      <c r="G304">
        <v>314.35199999999998</v>
      </c>
    </row>
    <row r="305" spans="1:7">
      <c r="A305">
        <v>281</v>
      </c>
      <c r="B305">
        <v>192.25608339247574</v>
      </c>
      <c r="C305">
        <v>693.2719166075243</v>
      </c>
      <c r="D305">
        <v>1.5094751902300667</v>
      </c>
      <c r="F305">
        <v>45.461912479740683</v>
      </c>
      <c r="G305">
        <v>317.05799999999999</v>
      </c>
    </row>
    <row r="306" spans="1:7">
      <c r="A306">
        <v>282</v>
      </c>
      <c r="B306">
        <v>549.01745014666187</v>
      </c>
      <c r="C306">
        <v>252.55054985333823</v>
      </c>
      <c r="D306">
        <v>0.54988350191371105</v>
      </c>
      <c r="F306">
        <v>45.623987034035657</v>
      </c>
      <c r="G306">
        <v>317.05799999999999</v>
      </c>
    </row>
    <row r="307" spans="1:7">
      <c r="A307">
        <v>283</v>
      </c>
      <c r="B307">
        <v>668.39390545855565</v>
      </c>
      <c r="C307">
        <v>934.74209454144454</v>
      </c>
      <c r="D307">
        <v>2.0352331706705749</v>
      </c>
      <c r="F307">
        <v>45.786061588330632</v>
      </c>
      <c r="G307">
        <v>317.05799999999999</v>
      </c>
    </row>
    <row r="308" spans="1:7">
      <c r="A308">
        <v>284</v>
      </c>
      <c r="B308">
        <v>1131.800351759417</v>
      </c>
      <c r="C308">
        <v>1.5496482405828829</v>
      </c>
      <c r="D308">
        <v>3.3740809582912617E-3</v>
      </c>
      <c r="F308">
        <v>45.948136142625607</v>
      </c>
      <c r="G308">
        <v>317.05799999999999</v>
      </c>
    </row>
    <row r="309" spans="1:7">
      <c r="A309">
        <v>285</v>
      </c>
      <c r="B309">
        <v>436.35970323425335</v>
      </c>
      <c r="C309">
        <v>-210.79170323425336</v>
      </c>
      <c r="D309">
        <v>-0.45896110705804843</v>
      </c>
      <c r="F309">
        <v>46.110210696920582</v>
      </c>
      <c r="G309">
        <v>318.43</v>
      </c>
    </row>
    <row r="310" spans="1:7">
      <c r="A310">
        <v>286</v>
      </c>
      <c r="B310">
        <v>429.64099483476809</v>
      </c>
      <c r="C310">
        <v>-65.720994834768078</v>
      </c>
      <c r="D310">
        <v>-0.14309567256924147</v>
      </c>
      <c r="F310">
        <v>46.272285251215557</v>
      </c>
      <c r="G310">
        <v>318.43</v>
      </c>
    </row>
    <row r="311" spans="1:7">
      <c r="A311">
        <v>287</v>
      </c>
      <c r="B311">
        <v>448.92928289352602</v>
      </c>
      <c r="C311">
        <v>-418.949282893526</v>
      </c>
      <c r="D311">
        <v>-0.9121868827270937</v>
      </c>
      <c r="F311">
        <v>46.434359805510539</v>
      </c>
      <c r="G311">
        <v>319.41000000000003</v>
      </c>
    </row>
    <row r="312" spans="1:7">
      <c r="A312">
        <v>288</v>
      </c>
      <c r="B312">
        <v>410.39130908700162</v>
      </c>
      <c r="C312">
        <v>-228.62730908700161</v>
      </c>
      <c r="D312">
        <v>-0.49779493818911236</v>
      </c>
      <c r="F312">
        <v>46.596434359805514</v>
      </c>
      <c r="G312">
        <v>321.56799999999998</v>
      </c>
    </row>
    <row r="313" spans="1:7">
      <c r="A313">
        <v>289</v>
      </c>
      <c r="B313">
        <v>463.2979208736993</v>
      </c>
      <c r="C313">
        <v>-372.49692087369931</v>
      </c>
      <c r="D313">
        <v>-0.81104520034129257</v>
      </c>
      <c r="F313">
        <v>46.758508914100489</v>
      </c>
      <c r="G313">
        <v>321.56799999999998</v>
      </c>
    </row>
    <row r="314" spans="1:7">
      <c r="A314">
        <v>290</v>
      </c>
      <c r="B314">
        <v>415.2971385851078</v>
      </c>
      <c r="C314">
        <v>6.0748614148922115</v>
      </c>
      <c r="D314">
        <v>1.3226920592338026E-2</v>
      </c>
      <c r="F314">
        <v>46.920583468395463</v>
      </c>
      <c r="G314">
        <v>323.13600000000002</v>
      </c>
    </row>
    <row r="315" spans="1:7">
      <c r="A315">
        <v>291</v>
      </c>
      <c r="B315">
        <v>429.64099483476809</v>
      </c>
      <c r="C315">
        <v>-356.8569948347681</v>
      </c>
      <c r="D315">
        <v>-0.77699206798837062</v>
      </c>
      <c r="F315">
        <v>47.082658022690438</v>
      </c>
      <c r="G315">
        <v>326.64600000000002</v>
      </c>
    </row>
    <row r="316" spans="1:7">
      <c r="A316">
        <v>292</v>
      </c>
      <c r="B316">
        <v>456.48342155434614</v>
      </c>
      <c r="C316">
        <v>-343.83542155434611</v>
      </c>
      <c r="D316">
        <v>-0.74863992890167042</v>
      </c>
      <c r="F316">
        <v>47.244732576985413</v>
      </c>
      <c r="G316">
        <v>327.56399999999996</v>
      </c>
    </row>
    <row r="317" spans="1:7">
      <c r="A317">
        <v>293</v>
      </c>
      <c r="B317">
        <v>353.59348903801163</v>
      </c>
      <c r="C317">
        <v>284.6945109619885</v>
      </c>
      <c r="D317">
        <v>0.61987120896906001</v>
      </c>
      <c r="F317">
        <v>47.406807131280388</v>
      </c>
      <c r="G317">
        <v>327.99600000000004</v>
      </c>
    </row>
    <row r="318" spans="1:7">
      <c r="A318">
        <v>294</v>
      </c>
      <c r="B318">
        <v>928.31136708398469</v>
      </c>
      <c r="C318">
        <v>520.50863291601547</v>
      </c>
      <c r="D318">
        <v>1.1333141424969804</v>
      </c>
      <c r="F318">
        <v>47.568881685575363</v>
      </c>
      <c r="G318">
        <v>332.94</v>
      </c>
    </row>
    <row r="319" spans="1:7">
      <c r="A319">
        <v>295</v>
      </c>
      <c r="B319">
        <v>477.66941828431641</v>
      </c>
      <c r="C319">
        <v>-247.31741828431637</v>
      </c>
      <c r="D319">
        <v>-0.53848929701168236</v>
      </c>
      <c r="F319">
        <v>47.730956239870338</v>
      </c>
      <c r="G319">
        <v>338.35199999999998</v>
      </c>
    </row>
    <row r="320" spans="1:7">
      <c r="A320">
        <v>296</v>
      </c>
      <c r="B320">
        <v>966.41327774782746</v>
      </c>
      <c r="C320">
        <v>-100.01327774782749</v>
      </c>
      <c r="D320">
        <v>-0.21776096483567831</v>
      </c>
      <c r="F320">
        <v>47.89303079416532</v>
      </c>
      <c r="G320">
        <v>340.11599999999999</v>
      </c>
    </row>
    <row r="321" spans="1:7">
      <c r="A321">
        <v>297</v>
      </c>
      <c r="B321">
        <v>480.38158806027548</v>
      </c>
      <c r="C321">
        <v>-352.61758806027547</v>
      </c>
      <c r="D321">
        <v>-0.76776152050174473</v>
      </c>
      <c r="F321">
        <v>48.055105348460295</v>
      </c>
      <c r="G321">
        <v>340.14400000000006</v>
      </c>
    </row>
    <row r="322" spans="1:7">
      <c r="A322">
        <v>298</v>
      </c>
      <c r="B322">
        <v>766.01581395390065</v>
      </c>
      <c r="C322">
        <v>-223.07581395390071</v>
      </c>
      <c r="D322">
        <v>-0.48570755375688995</v>
      </c>
      <c r="F322">
        <v>48.217179902755269</v>
      </c>
      <c r="G322">
        <v>340.70400000000006</v>
      </c>
    </row>
    <row r="323" spans="1:7">
      <c r="A323">
        <v>299</v>
      </c>
      <c r="B323">
        <v>214.28728010446395</v>
      </c>
      <c r="C323">
        <v>60.770719895536047</v>
      </c>
      <c r="D323">
        <v>0.13231733721973873</v>
      </c>
      <c r="F323">
        <v>48.379254457050244</v>
      </c>
      <c r="G323">
        <v>341.48799999999994</v>
      </c>
    </row>
    <row r="324" spans="1:7">
      <c r="A324">
        <v>300</v>
      </c>
      <c r="B324">
        <v>514.85202206047211</v>
      </c>
      <c r="C324">
        <v>57.307977939527973</v>
      </c>
      <c r="D324">
        <v>0.12477783800225925</v>
      </c>
      <c r="F324">
        <v>48.541329011345219</v>
      </c>
      <c r="G324">
        <v>344.37199999999996</v>
      </c>
    </row>
    <row r="325" spans="1:7">
      <c r="A325">
        <v>301</v>
      </c>
      <c r="B325">
        <v>785.03960469660547</v>
      </c>
      <c r="C325">
        <v>540.72039530339453</v>
      </c>
      <c r="D325">
        <v>1.1773216280790708</v>
      </c>
      <c r="F325">
        <v>48.703403565640194</v>
      </c>
      <c r="G325">
        <v>344.37199999999996</v>
      </c>
    </row>
    <row r="326" spans="1:7">
      <c r="A326">
        <v>302</v>
      </c>
      <c r="B326">
        <v>397.0492066361582</v>
      </c>
      <c r="C326">
        <v>-123.49720663615818</v>
      </c>
      <c r="D326">
        <v>-0.26889300578077607</v>
      </c>
      <c r="F326">
        <v>48.865478119935169</v>
      </c>
      <c r="G326">
        <v>347.80200000000002</v>
      </c>
    </row>
    <row r="327" spans="1:7">
      <c r="A327">
        <v>303</v>
      </c>
      <c r="B327">
        <v>549.95153075830831</v>
      </c>
      <c r="C327">
        <v>-347.99153075830827</v>
      </c>
      <c r="D327">
        <v>-0.75768911087627988</v>
      </c>
      <c r="F327">
        <v>49.027552674230144</v>
      </c>
      <c r="G327">
        <v>347.80200000000002</v>
      </c>
    </row>
    <row r="328" spans="1:7">
      <c r="A328">
        <v>304</v>
      </c>
      <c r="B328">
        <v>403.26489356340227</v>
      </c>
      <c r="C328">
        <v>-304.87289356340227</v>
      </c>
      <c r="D328">
        <v>-0.66380601605723955</v>
      </c>
      <c r="F328">
        <v>49.189627228525126</v>
      </c>
      <c r="G328">
        <v>348.92800000000005</v>
      </c>
    </row>
    <row r="329" spans="1:7">
      <c r="A329">
        <v>305</v>
      </c>
      <c r="B329">
        <v>494.11590905366222</v>
      </c>
      <c r="C329">
        <v>-248.13590905366223</v>
      </c>
      <c r="D329">
        <v>-0.54027141378312993</v>
      </c>
      <c r="F329">
        <v>49.351701782820101</v>
      </c>
      <c r="G329">
        <v>350.98</v>
      </c>
    </row>
    <row r="330" spans="1:7">
      <c r="A330">
        <v>306</v>
      </c>
      <c r="B330">
        <v>393.3143139047944</v>
      </c>
      <c r="C330">
        <v>-149.39431390479442</v>
      </c>
      <c r="D330">
        <v>-0.32527930960225826</v>
      </c>
      <c r="F330">
        <v>49.513776337115075</v>
      </c>
      <c r="G330">
        <v>354.90000000000003</v>
      </c>
    </row>
    <row r="331" spans="1:7">
      <c r="A331">
        <v>307</v>
      </c>
      <c r="B331">
        <v>423.52943883285297</v>
      </c>
      <c r="C331">
        <v>-333.76143883285295</v>
      </c>
      <c r="D331">
        <v>-0.72670563930962717</v>
      </c>
      <c r="F331">
        <v>49.67585089141005</v>
      </c>
      <c r="G331">
        <v>359.77199999999999</v>
      </c>
    </row>
    <row r="332" spans="1:7">
      <c r="A332">
        <v>308</v>
      </c>
      <c r="B332">
        <v>299.54691764771292</v>
      </c>
      <c r="C332">
        <v>-117.56091764771293</v>
      </c>
      <c r="D332">
        <v>-0.25596780178009693</v>
      </c>
      <c r="F332">
        <v>49.837925445705025</v>
      </c>
      <c r="G332">
        <v>361.76400000000001</v>
      </c>
    </row>
    <row r="333" spans="1:7">
      <c r="A333">
        <v>309</v>
      </c>
      <c r="B333">
        <v>405.13567593126868</v>
      </c>
      <c r="C333">
        <v>-165.1756759312687</v>
      </c>
      <c r="D333">
        <v>-0.35964039343725762</v>
      </c>
      <c r="F333">
        <v>50</v>
      </c>
      <c r="G333">
        <v>362.13599999999997</v>
      </c>
    </row>
    <row r="334" spans="1:7">
      <c r="A334">
        <v>310</v>
      </c>
      <c r="B334">
        <v>640.64980500569447</v>
      </c>
      <c r="C334">
        <v>23.496194994305483</v>
      </c>
      <c r="D334">
        <v>5.1158748189695645E-2</v>
      </c>
      <c r="F334">
        <v>50.162074554294975</v>
      </c>
      <c r="G334">
        <v>362.24999999999994</v>
      </c>
    </row>
    <row r="335" spans="1:7">
      <c r="A335">
        <v>311</v>
      </c>
      <c r="B335">
        <v>554.76824134091567</v>
      </c>
      <c r="C335">
        <v>-88.000241340915636</v>
      </c>
      <c r="D335">
        <v>-0.19160473380832274</v>
      </c>
      <c r="F335">
        <v>50.32414910858995</v>
      </c>
      <c r="G335">
        <v>362.35199999999998</v>
      </c>
    </row>
    <row r="336" spans="1:7">
      <c r="A336">
        <v>312</v>
      </c>
      <c r="B336">
        <v>384.11457302355842</v>
      </c>
      <c r="C336">
        <v>-165.76257302355839</v>
      </c>
      <c r="D336">
        <v>-0.36091825653658027</v>
      </c>
      <c r="F336">
        <v>50.486223662884925</v>
      </c>
      <c r="G336">
        <v>362.35199999999998</v>
      </c>
    </row>
    <row r="337" spans="1:7">
      <c r="A337">
        <v>313</v>
      </c>
      <c r="B337">
        <v>267.34544170468382</v>
      </c>
      <c r="C337">
        <v>151.79055829531615</v>
      </c>
      <c r="D337">
        <v>0.33049670175470602</v>
      </c>
      <c r="F337">
        <v>50.648298217179907</v>
      </c>
      <c r="G337">
        <v>363.92</v>
      </c>
    </row>
    <row r="338" spans="1:7">
      <c r="A338">
        <v>314</v>
      </c>
      <c r="B338">
        <v>604.05195475529888</v>
      </c>
      <c r="C338">
        <v>-18.499954755298859</v>
      </c>
      <c r="D338">
        <v>-4.0280331648442386E-2</v>
      </c>
      <c r="F338">
        <v>50.810372771474881</v>
      </c>
      <c r="G338">
        <v>363.92</v>
      </c>
    </row>
    <row r="339" spans="1:7">
      <c r="A339">
        <v>315</v>
      </c>
      <c r="B339">
        <v>462.44009174055464</v>
      </c>
      <c r="C339">
        <v>-340.08809174055466</v>
      </c>
      <c r="D339">
        <v>-0.74048079069337935</v>
      </c>
      <c r="F339">
        <v>50.972447325769856</v>
      </c>
      <c r="G339">
        <v>364.41</v>
      </c>
    </row>
    <row r="340" spans="1:7">
      <c r="A340">
        <v>316</v>
      </c>
      <c r="B340">
        <v>479.58380696645088</v>
      </c>
      <c r="C340">
        <v>-200.12780696645086</v>
      </c>
      <c r="D340">
        <v>-0.43574238657935971</v>
      </c>
      <c r="F340">
        <v>51.134521880064831</v>
      </c>
      <c r="G340">
        <v>366.74399999999997</v>
      </c>
    </row>
    <row r="341" spans="1:7">
      <c r="A341">
        <v>317</v>
      </c>
      <c r="B341">
        <v>457.49899593364131</v>
      </c>
      <c r="C341">
        <v>-270.44299593364133</v>
      </c>
      <c r="D341">
        <v>-0.58884109244025273</v>
      </c>
      <c r="F341">
        <v>51.296596434359806</v>
      </c>
      <c r="G341">
        <v>366.74399999999997</v>
      </c>
    </row>
    <row r="342" spans="1:7">
      <c r="A342">
        <v>318</v>
      </c>
      <c r="B342">
        <v>487.20323595573814</v>
      </c>
      <c r="C342">
        <v>-351.32123595573813</v>
      </c>
      <c r="D342">
        <v>-0.76493894642550464</v>
      </c>
      <c r="F342">
        <v>51.458670988654781</v>
      </c>
      <c r="G342">
        <v>366.786</v>
      </c>
    </row>
    <row r="343" spans="1:7">
      <c r="A343">
        <v>319</v>
      </c>
      <c r="B343">
        <v>319.07682757897322</v>
      </c>
      <c r="C343">
        <v>-128.01882757897323</v>
      </c>
      <c r="D343">
        <v>-0.27873802397537278</v>
      </c>
      <c r="F343">
        <v>51.620745542949756</v>
      </c>
      <c r="G343">
        <v>368.96999999999997</v>
      </c>
    </row>
    <row r="344" spans="1:7">
      <c r="A344">
        <v>320</v>
      </c>
      <c r="B344">
        <v>427.10182060065983</v>
      </c>
      <c r="C344">
        <v>-389.80582060065984</v>
      </c>
      <c r="D344">
        <v>-0.8487322234012763</v>
      </c>
      <c r="F344">
        <v>51.782820097244731</v>
      </c>
      <c r="G344">
        <v>368.96999999999997</v>
      </c>
    </row>
    <row r="345" spans="1:7">
      <c r="A345">
        <v>321</v>
      </c>
      <c r="B345">
        <v>396.73371614385695</v>
      </c>
      <c r="C345">
        <v>569.96628385614281</v>
      </c>
      <c r="D345">
        <v>1.2409993022053099</v>
      </c>
      <c r="F345">
        <v>51.944894651539713</v>
      </c>
      <c r="G345">
        <v>368.96999999999997</v>
      </c>
    </row>
    <row r="346" spans="1:7">
      <c r="A346">
        <v>322</v>
      </c>
      <c r="B346">
        <v>406.48532710074966</v>
      </c>
      <c r="C346">
        <v>-66.369327100749672</v>
      </c>
      <c r="D346">
        <v>-0.14450729973468873</v>
      </c>
      <c r="F346">
        <v>52.106969205834687</v>
      </c>
      <c r="G346">
        <v>379.37200000000001</v>
      </c>
    </row>
    <row r="347" spans="1:7">
      <c r="A347">
        <v>323</v>
      </c>
      <c r="B347">
        <v>855.6961309632884</v>
      </c>
      <c r="C347">
        <v>-140.49613096328835</v>
      </c>
      <c r="D347">
        <v>-0.30590511303295498</v>
      </c>
      <c r="F347">
        <v>52.269043760129662</v>
      </c>
      <c r="G347">
        <v>380.05799999999994</v>
      </c>
    </row>
    <row r="348" spans="1:7">
      <c r="A348">
        <v>324</v>
      </c>
      <c r="B348">
        <v>412.727463759599</v>
      </c>
      <c r="C348">
        <v>-313.35546375959899</v>
      </c>
      <c r="D348">
        <v>-0.68227529045566104</v>
      </c>
      <c r="F348">
        <v>52.431118314424637</v>
      </c>
      <c r="G348">
        <v>381.44000000000005</v>
      </c>
    </row>
    <row r="349" spans="1:7">
      <c r="A349">
        <v>325</v>
      </c>
      <c r="B349">
        <v>775.82651980663184</v>
      </c>
      <c r="C349">
        <v>-170.4865198066318</v>
      </c>
      <c r="D349">
        <v>-0.37120380294081068</v>
      </c>
      <c r="F349">
        <v>52.593192868719612</v>
      </c>
      <c r="G349">
        <v>382.11599999999999</v>
      </c>
    </row>
    <row r="350" spans="1:7">
      <c r="A350">
        <v>326</v>
      </c>
      <c r="B350">
        <v>750.20745274526621</v>
      </c>
      <c r="C350">
        <v>-251.94745274526616</v>
      </c>
      <c r="D350">
        <v>-0.54857036618712762</v>
      </c>
      <c r="F350">
        <v>52.755267423014587</v>
      </c>
      <c r="G350">
        <v>383.60699999999997</v>
      </c>
    </row>
    <row r="351" spans="1:7">
      <c r="A351">
        <v>327</v>
      </c>
      <c r="B351">
        <v>1368.992489932622</v>
      </c>
      <c r="C351">
        <v>147.20751006737805</v>
      </c>
      <c r="D351">
        <v>0.32051793666992784</v>
      </c>
      <c r="F351">
        <v>52.917341977309562</v>
      </c>
      <c r="G351">
        <v>383.60700000000003</v>
      </c>
    </row>
    <row r="352" spans="1:7">
      <c r="A352">
        <v>328</v>
      </c>
      <c r="B352">
        <v>2099.9772885896355</v>
      </c>
      <c r="C352">
        <v>1404.9227114103646</v>
      </c>
      <c r="D352">
        <v>3.058967089626496</v>
      </c>
      <c r="F352">
        <v>53.079416531604537</v>
      </c>
      <c r="G352">
        <v>383.8</v>
      </c>
    </row>
    <row r="353" spans="1:7">
      <c r="A353">
        <v>329</v>
      </c>
      <c r="B353">
        <v>-186.33179251109527</v>
      </c>
      <c r="C353">
        <v>973.0757925110953</v>
      </c>
      <c r="D353">
        <v>2.1186979189876749</v>
      </c>
      <c r="F353">
        <v>53.241491085899511</v>
      </c>
      <c r="G353">
        <v>384.17399999999998</v>
      </c>
    </row>
    <row r="354" spans="1:7">
      <c r="A354">
        <v>330</v>
      </c>
      <c r="B354">
        <v>698.39886224899374</v>
      </c>
      <c r="C354">
        <v>-134.4588622489938</v>
      </c>
      <c r="D354">
        <v>-0.2927600438001291</v>
      </c>
      <c r="F354">
        <v>53.403565640194493</v>
      </c>
      <c r="G354">
        <v>386.67999999999995</v>
      </c>
    </row>
    <row r="355" spans="1:7">
      <c r="A355">
        <v>331</v>
      </c>
      <c r="B355">
        <v>389.04852025436219</v>
      </c>
      <c r="C355">
        <v>-218.69652025436216</v>
      </c>
      <c r="D355">
        <v>-0.47617242759379375</v>
      </c>
      <c r="F355">
        <v>53.565640194489468</v>
      </c>
      <c r="G355">
        <v>387.13600000000002</v>
      </c>
    </row>
    <row r="356" spans="1:7">
      <c r="A356">
        <v>332</v>
      </c>
      <c r="B356">
        <v>508.78907637610189</v>
      </c>
      <c r="C356">
        <v>-206.82907637610191</v>
      </c>
      <c r="D356">
        <v>-0.45033319817088491</v>
      </c>
      <c r="F356">
        <v>53.727714748784443</v>
      </c>
      <c r="G356">
        <v>388.42999999999995</v>
      </c>
    </row>
    <row r="357" spans="1:7">
      <c r="A357">
        <v>333</v>
      </c>
      <c r="B357">
        <v>3.4743409189388217</v>
      </c>
      <c r="C357">
        <v>565.58365908106111</v>
      </c>
      <c r="D357">
        <v>1.2314569232229824</v>
      </c>
      <c r="F357">
        <v>53.889789303079418</v>
      </c>
      <c r="G357">
        <v>388.70400000000006</v>
      </c>
    </row>
    <row r="358" spans="1:7">
      <c r="A358">
        <v>334</v>
      </c>
      <c r="B358">
        <v>680.5488677034748</v>
      </c>
      <c r="C358">
        <v>161.82713229652529</v>
      </c>
      <c r="D358">
        <v>0.35234954057135465</v>
      </c>
      <c r="F358">
        <v>54.051863857374393</v>
      </c>
      <c r="G358">
        <v>389.69600000000003</v>
      </c>
    </row>
    <row r="359" spans="1:7">
      <c r="A359">
        <v>335</v>
      </c>
      <c r="B359">
        <v>1127.2848345168914</v>
      </c>
      <c r="C359">
        <v>190.20716548310861</v>
      </c>
      <c r="D359">
        <v>0.41414197001618602</v>
      </c>
      <c r="F359">
        <v>54.213938411669368</v>
      </c>
      <c r="G359">
        <v>389.97</v>
      </c>
    </row>
    <row r="360" spans="1:7">
      <c r="A360">
        <v>336</v>
      </c>
      <c r="B360">
        <v>462.93620292255662</v>
      </c>
      <c r="C360">
        <v>-276.63220292255664</v>
      </c>
      <c r="D360">
        <v>-0.60231698000062417</v>
      </c>
      <c r="F360">
        <v>54.376012965964343</v>
      </c>
      <c r="G360">
        <v>389.97</v>
      </c>
    </row>
    <row r="361" spans="1:7">
      <c r="A361">
        <v>337</v>
      </c>
      <c r="B361">
        <v>490.5297067053769</v>
      </c>
      <c r="C361">
        <v>-277.5897067053769</v>
      </c>
      <c r="D361">
        <v>-0.60440177266291928</v>
      </c>
      <c r="F361">
        <v>54.538087520259317</v>
      </c>
      <c r="G361">
        <v>390.27199999999999</v>
      </c>
    </row>
    <row r="362" spans="1:7">
      <c r="A362">
        <v>338</v>
      </c>
      <c r="B362">
        <v>602.73375732069997</v>
      </c>
      <c r="C362">
        <v>-300.06375732069995</v>
      </c>
      <c r="D362">
        <v>-0.65333498489198183</v>
      </c>
      <c r="F362">
        <v>54.700162074554292</v>
      </c>
      <c r="G362">
        <v>390.36799999999999</v>
      </c>
    </row>
    <row r="363" spans="1:7">
      <c r="A363">
        <v>339</v>
      </c>
      <c r="B363">
        <v>785.03960469660547</v>
      </c>
      <c r="C363">
        <v>540.72039530339453</v>
      </c>
      <c r="D363">
        <v>1.1773216280790708</v>
      </c>
      <c r="F363">
        <v>54.862236628849274</v>
      </c>
      <c r="G363">
        <v>392.93999999999994</v>
      </c>
    </row>
    <row r="364" spans="1:7">
      <c r="A364">
        <v>340</v>
      </c>
      <c r="B364">
        <v>361.49647821297725</v>
      </c>
      <c r="C364">
        <v>-153.51247821297721</v>
      </c>
      <c r="D364">
        <v>-0.33424587337554906</v>
      </c>
      <c r="F364">
        <v>55.024311183144249</v>
      </c>
      <c r="G364">
        <v>392.93999999999994</v>
      </c>
    </row>
    <row r="365" spans="1:7">
      <c r="A365">
        <v>341</v>
      </c>
      <c r="B365">
        <v>466.66394707781086</v>
      </c>
      <c r="C365">
        <v>-355.68394707781084</v>
      </c>
      <c r="D365">
        <v>-0.77443796700192546</v>
      </c>
      <c r="F365">
        <v>55.186385737439224</v>
      </c>
      <c r="G365">
        <v>393.56799999999998</v>
      </c>
    </row>
    <row r="366" spans="1:7">
      <c r="A366">
        <v>342</v>
      </c>
      <c r="B366">
        <v>442.69929881406284</v>
      </c>
      <c r="C366">
        <v>-393.98729881406285</v>
      </c>
      <c r="D366">
        <v>-0.85783664184145469</v>
      </c>
      <c r="F366">
        <v>55.348460291734199</v>
      </c>
      <c r="G366">
        <v>396.80200000000002</v>
      </c>
    </row>
    <row r="367" spans="1:7">
      <c r="A367">
        <v>343</v>
      </c>
      <c r="B367">
        <v>1064.5589385861308</v>
      </c>
      <c r="C367">
        <v>204.26106141386913</v>
      </c>
      <c r="D367">
        <v>0.44474180642289857</v>
      </c>
      <c r="F367">
        <v>55.510534846029174</v>
      </c>
      <c r="G367">
        <v>398.97199999999998</v>
      </c>
    </row>
    <row r="368" spans="1:7">
      <c r="A368">
        <v>344</v>
      </c>
      <c r="B368">
        <v>1028.2198667909011</v>
      </c>
      <c r="C368">
        <v>-131.06986679090096</v>
      </c>
      <c r="D368">
        <v>-0.28538111434799385</v>
      </c>
      <c r="F368">
        <v>55.672609400324149</v>
      </c>
      <c r="G368">
        <v>403.56</v>
      </c>
    </row>
    <row r="369" spans="1:7">
      <c r="A369">
        <v>345</v>
      </c>
      <c r="B369">
        <v>351.80586843888631</v>
      </c>
      <c r="C369">
        <v>-97.747868438886314</v>
      </c>
      <c r="D369">
        <v>-0.2128284425949154</v>
      </c>
      <c r="F369">
        <v>55.834683954619123</v>
      </c>
      <c r="G369">
        <v>403.92</v>
      </c>
    </row>
    <row r="370" spans="1:7">
      <c r="A370">
        <v>346</v>
      </c>
      <c r="B370">
        <v>383.74999564197196</v>
      </c>
      <c r="C370">
        <v>290.30800435802803</v>
      </c>
      <c r="D370">
        <v>0.63209358349319489</v>
      </c>
      <c r="F370">
        <v>55.996758508914098</v>
      </c>
      <c r="G370">
        <v>408.00599999999997</v>
      </c>
    </row>
    <row r="371" spans="1:7">
      <c r="A371">
        <v>347</v>
      </c>
      <c r="B371">
        <v>410.91458485821988</v>
      </c>
      <c r="C371">
        <v>-227.5425848582199</v>
      </c>
      <c r="D371">
        <v>-0.49543314583554388</v>
      </c>
      <c r="F371">
        <v>56.15883306320908</v>
      </c>
      <c r="G371">
        <v>408.00599999999997</v>
      </c>
    </row>
    <row r="372" spans="1:7">
      <c r="A372">
        <v>348</v>
      </c>
      <c r="B372">
        <v>555.87126663461754</v>
      </c>
      <c r="C372">
        <v>-373.20126663461753</v>
      </c>
      <c r="D372">
        <v>-0.81257878684029916</v>
      </c>
      <c r="F372">
        <v>56.320907617504055</v>
      </c>
      <c r="G372">
        <v>408.42200000000003</v>
      </c>
    </row>
    <row r="373" spans="1:7">
      <c r="A373">
        <v>349</v>
      </c>
      <c r="B373">
        <v>1127.2848345168914</v>
      </c>
      <c r="C373">
        <v>-151.36483451689139</v>
      </c>
      <c r="D373">
        <v>-0.32956976462364812</v>
      </c>
      <c r="F373">
        <v>56.48298217179903</v>
      </c>
      <c r="G373">
        <v>408.42200000000003</v>
      </c>
    </row>
    <row r="374" spans="1:7">
      <c r="A374">
        <v>350</v>
      </c>
      <c r="B374">
        <v>787.77036077044954</v>
      </c>
      <c r="C374">
        <v>1616.9336392295506</v>
      </c>
      <c r="D374">
        <v>3.5205828394274383</v>
      </c>
      <c r="F374">
        <v>56.645056726094005</v>
      </c>
      <c r="G374">
        <v>419.13599999999997</v>
      </c>
    </row>
    <row r="375" spans="1:7">
      <c r="A375">
        <v>351</v>
      </c>
      <c r="B375">
        <v>720.32592803565262</v>
      </c>
      <c r="C375">
        <v>255.59407196434734</v>
      </c>
      <c r="D375">
        <v>0.55651022514803139</v>
      </c>
      <c r="F375">
        <v>56.80713128038898</v>
      </c>
      <c r="G375">
        <v>419.13599999999997</v>
      </c>
    </row>
    <row r="376" spans="1:7">
      <c r="A376">
        <v>352</v>
      </c>
      <c r="B376">
        <v>407.93076919009837</v>
      </c>
      <c r="C376">
        <v>-280.37676919009834</v>
      </c>
      <c r="D376">
        <v>-0.61047010108287703</v>
      </c>
      <c r="F376">
        <v>56.969205834683954</v>
      </c>
      <c r="G376">
        <v>421.37200000000001</v>
      </c>
    </row>
    <row r="377" spans="1:7">
      <c r="A377">
        <v>353</v>
      </c>
      <c r="B377">
        <v>377.89102266259385</v>
      </c>
      <c r="C377">
        <v>2.166977337406081</v>
      </c>
      <c r="D377">
        <v>4.7182042864388346E-3</v>
      </c>
      <c r="F377">
        <v>57.131280388978929</v>
      </c>
      <c r="G377">
        <v>422.05799999999994</v>
      </c>
    </row>
    <row r="378" spans="1:7">
      <c r="A378">
        <v>354</v>
      </c>
      <c r="B378">
        <v>429.64099483476809</v>
      </c>
      <c r="C378">
        <v>253.5030051652318</v>
      </c>
      <c r="D378">
        <v>0.5519573024365152</v>
      </c>
      <c r="F378">
        <v>57.293354943273904</v>
      </c>
      <c r="G378">
        <v>422.62499999999994</v>
      </c>
    </row>
    <row r="379" spans="1:7">
      <c r="A379">
        <v>355</v>
      </c>
      <c r="B379">
        <v>455.01129144752178</v>
      </c>
      <c r="C379">
        <v>-391.12929144752178</v>
      </c>
      <c r="D379">
        <v>-0.85161384367244886</v>
      </c>
      <c r="F379">
        <v>57.455429497568879</v>
      </c>
      <c r="G379">
        <v>423.64799999999997</v>
      </c>
    </row>
    <row r="380" spans="1:7">
      <c r="A380">
        <v>356</v>
      </c>
      <c r="B380">
        <v>373.46176490512352</v>
      </c>
      <c r="C380">
        <v>-163.89376490512353</v>
      </c>
      <c r="D380">
        <v>-0.35684926221775382</v>
      </c>
      <c r="F380">
        <v>57.617504051863861</v>
      </c>
      <c r="G380">
        <v>427.64400000000001</v>
      </c>
    </row>
    <row r="381" spans="1:7">
      <c r="A381">
        <v>357</v>
      </c>
      <c r="B381">
        <v>778.46291467582978</v>
      </c>
      <c r="C381">
        <v>-119.7169146758298</v>
      </c>
      <c r="D381">
        <v>-0.26066209841348353</v>
      </c>
      <c r="F381">
        <v>57.779578606158836</v>
      </c>
      <c r="G381">
        <v>433.56800000000004</v>
      </c>
    </row>
    <row r="382" spans="1:7">
      <c r="A382">
        <v>358</v>
      </c>
      <c r="B382">
        <v>755.29437950481417</v>
      </c>
      <c r="C382">
        <v>-208.63437950481421</v>
      </c>
      <c r="D382">
        <v>-0.45426392177061015</v>
      </c>
      <c r="F382">
        <v>57.941653160453811</v>
      </c>
      <c r="G382">
        <v>434.64600000000002</v>
      </c>
    </row>
    <row r="383" spans="1:7">
      <c r="A383">
        <v>359</v>
      </c>
      <c r="B383">
        <v>521.23141138062476</v>
      </c>
      <c r="C383">
        <v>-378.87141138062475</v>
      </c>
      <c r="D383">
        <v>-0.82492450951286012</v>
      </c>
      <c r="F383">
        <v>58.103727714748786</v>
      </c>
      <c r="G383">
        <v>435.16800000000006</v>
      </c>
    </row>
    <row r="384" spans="1:7">
      <c r="A384">
        <v>360</v>
      </c>
      <c r="B384">
        <v>545.13910932136673</v>
      </c>
      <c r="C384">
        <v>-242.19910932136673</v>
      </c>
      <c r="D384">
        <v>-0.52734509772937033</v>
      </c>
      <c r="F384">
        <v>58.26580226904376</v>
      </c>
      <c r="G384">
        <v>435.16800000000006</v>
      </c>
    </row>
    <row r="385" spans="1:7">
      <c r="A385">
        <v>361</v>
      </c>
      <c r="B385">
        <v>328.58014465899419</v>
      </c>
      <c r="C385">
        <v>-86.228144658994154</v>
      </c>
      <c r="D385">
        <v>-0.18774631128756192</v>
      </c>
      <c r="F385">
        <v>58.427876823338735</v>
      </c>
      <c r="G385">
        <v>436.70400000000006</v>
      </c>
    </row>
    <row r="386" spans="1:7">
      <c r="A386">
        <v>362</v>
      </c>
      <c r="B386">
        <v>343.43774524506</v>
      </c>
      <c r="C386">
        <v>500.67825475493987</v>
      </c>
      <c r="D386">
        <v>1.0901370526279706</v>
      </c>
      <c r="F386">
        <v>58.58995137763371</v>
      </c>
      <c r="G386">
        <v>436.70400000000006</v>
      </c>
    </row>
    <row r="387" spans="1:7">
      <c r="A387">
        <v>363</v>
      </c>
      <c r="B387">
        <v>636.64088352346505</v>
      </c>
      <c r="C387">
        <v>-147.99488352346503</v>
      </c>
      <c r="D387">
        <v>-0.32223230107578021</v>
      </c>
      <c r="F387">
        <v>58.752025931928685</v>
      </c>
      <c r="G387">
        <v>441.92</v>
      </c>
    </row>
    <row r="388" spans="1:7">
      <c r="A388">
        <v>364</v>
      </c>
      <c r="B388">
        <v>579.24210650953307</v>
      </c>
      <c r="C388">
        <v>-144.59610650953306</v>
      </c>
      <c r="D388">
        <v>-0.31483207404111302</v>
      </c>
      <c r="F388">
        <v>58.914100486223667</v>
      </c>
      <c r="G388">
        <v>442.76400000000001</v>
      </c>
    </row>
    <row r="389" spans="1:7">
      <c r="A389">
        <v>365</v>
      </c>
      <c r="B389">
        <v>410.34460505641931</v>
      </c>
      <c r="C389">
        <v>-264.5806050564193</v>
      </c>
      <c r="D389">
        <v>-0.57607678831568887</v>
      </c>
      <c r="F389">
        <v>59.076175040518642</v>
      </c>
      <c r="G389">
        <v>445.80200000000002</v>
      </c>
    </row>
    <row r="390" spans="1:7">
      <c r="A390">
        <v>366</v>
      </c>
      <c r="B390">
        <v>360.64103193853595</v>
      </c>
      <c r="C390">
        <v>218.49496806146402</v>
      </c>
      <c r="D390">
        <v>0.47573358386245529</v>
      </c>
      <c r="F390">
        <v>59.238249594813617</v>
      </c>
      <c r="G390">
        <v>449.37200000000001</v>
      </c>
    </row>
    <row r="391" spans="1:7">
      <c r="A391">
        <v>367</v>
      </c>
      <c r="B391">
        <v>766.01581395390065</v>
      </c>
      <c r="C391">
        <v>-223.07581395390071</v>
      </c>
      <c r="D391">
        <v>-0.48570755375688995</v>
      </c>
      <c r="F391">
        <v>59.400324149108592</v>
      </c>
      <c r="G391">
        <v>449.56800000000004</v>
      </c>
    </row>
    <row r="392" spans="1:7">
      <c r="A392">
        <v>368</v>
      </c>
      <c r="B392">
        <v>533.97255686652625</v>
      </c>
      <c r="C392">
        <v>-382.99255686652623</v>
      </c>
      <c r="D392">
        <v>-0.83389756426565864</v>
      </c>
      <c r="F392">
        <v>59.562398703403566</v>
      </c>
      <c r="G392">
        <v>451.15199999999993</v>
      </c>
    </row>
    <row r="393" spans="1:7">
      <c r="A393">
        <v>369</v>
      </c>
      <c r="B393">
        <v>416.56338969997756</v>
      </c>
      <c r="C393">
        <v>-270.21138969997753</v>
      </c>
      <c r="D393">
        <v>-0.58833681142836802</v>
      </c>
      <c r="F393">
        <v>59.724473257698541</v>
      </c>
      <c r="G393">
        <v>451.15199999999993</v>
      </c>
    </row>
    <row r="394" spans="1:7">
      <c r="A394">
        <v>370</v>
      </c>
      <c r="B394">
        <v>292.31398834008132</v>
      </c>
      <c r="C394">
        <v>126.82201165991864</v>
      </c>
      <c r="D394">
        <v>0.2761321720811758</v>
      </c>
      <c r="F394">
        <v>59.886547811993516</v>
      </c>
      <c r="G394">
        <v>454.27200000000005</v>
      </c>
    </row>
    <row r="395" spans="1:7">
      <c r="A395">
        <v>371</v>
      </c>
      <c r="B395">
        <v>407.87715486927681</v>
      </c>
      <c r="C395">
        <v>-280.00815486927684</v>
      </c>
      <c r="D395">
        <v>-0.60966750954741378</v>
      </c>
      <c r="F395">
        <v>60.048622366288491</v>
      </c>
      <c r="G395">
        <v>454.96499999999997</v>
      </c>
    </row>
    <row r="396" spans="1:7">
      <c r="A396">
        <v>372</v>
      </c>
      <c r="B396">
        <v>484.51346505158892</v>
      </c>
      <c r="C396">
        <v>-254.23346505158889</v>
      </c>
      <c r="D396">
        <v>-0.55354774775746496</v>
      </c>
      <c r="F396">
        <v>60.210696920583466</v>
      </c>
      <c r="G396">
        <v>457.56800000000004</v>
      </c>
    </row>
    <row r="397" spans="1:7">
      <c r="A397">
        <v>373</v>
      </c>
      <c r="B397">
        <v>416.58269085547329</v>
      </c>
      <c r="C397">
        <v>-32.975690855473317</v>
      </c>
      <c r="D397">
        <v>-7.1798649324508385E-2</v>
      </c>
      <c r="F397">
        <v>60.372771474878448</v>
      </c>
      <c r="G397">
        <v>458.42999999999995</v>
      </c>
    </row>
    <row r="398" spans="1:7">
      <c r="A398">
        <v>374</v>
      </c>
      <c r="B398">
        <v>462.44009174055464</v>
      </c>
      <c r="C398">
        <v>-340.08809174055466</v>
      </c>
      <c r="D398">
        <v>-0.74048079069337935</v>
      </c>
      <c r="F398">
        <v>60.534846029173423</v>
      </c>
      <c r="G398">
        <v>458.42999999999995</v>
      </c>
    </row>
    <row r="399" spans="1:7">
      <c r="A399">
        <v>375</v>
      </c>
      <c r="B399">
        <v>602.48022115468166</v>
      </c>
      <c r="C399">
        <v>-194.47422115468169</v>
      </c>
      <c r="D399">
        <v>-0.42343271801458859</v>
      </c>
      <c r="F399">
        <v>60.696920583468398</v>
      </c>
      <c r="G399">
        <v>462.56400000000002</v>
      </c>
    </row>
    <row r="400" spans="1:7">
      <c r="A400">
        <v>376</v>
      </c>
      <c r="B400">
        <v>609.91569345208336</v>
      </c>
      <c r="C400">
        <v>-318.93569345208334</v>
      </c>
      <c r="D400">
        <v>-0.69442523923450195</v>
      </c>
      <c r="F400">
        <v>60.858995137763372</v>
      </c>
      <c r="G400">
        <v>466.76800000000003</v>
      </c>
    </row>
    <row r="401" spans="1:7">
      <c r="A401">
        <v>377</v>
      </c>
      <c r="B401">
        <v>305.77046800867765</v>
      </c>
      <c r="C401">
        <v>603.94953199132215</v>
      </c>
      <c r="D401">
        <v>1.3149917266994433</v>
      </c>
      <c r="F401">
        <v>61.021069692058347</v>
      </c>
      <c r="G401">
        <v>470.15499999999997</v>
      </c>
    </row>
    <row r="402" spans="1:7">
      <c r="A402">
        <v>378</v>
      </c>
      <c r="B402">
        <v>392.78627241616982</v>
      </c>
      <c r="C402">
        <v>-329.10027241616984</v>
      </c>
      <c r="D402">
        <v>-0.71655678588722627</v>
      </c>
      <c r="F402">
        <v>61.183144246353322</v>
      </c>
      <c r="G402">
        <v>470.30199999999996</v>
      </c>
    </row>
    <row r="403" spans="1:7">
      <c r="A403">
        <v>379</v>
      </c>
      <c r="B403">
        <v>372.97137258400915</v>
      </c>
      <c r="C403">
        <v>-244.91337258400915</v>
      </c>
      <c r="D403">
        <v>-0.53325491890712784</v>
      </c>
      <c r="F403">
        <v>61.345218800648297</v>
      </c>
      <c r="G403">
        <v>476.8</v>
      </c>
    </row>
    <row r="404" spans="1:7">
      <c r="A404">
        <v>380</v>
      </c>
      <c r="B404">
        <v>398.76677118941012</v>
      </c>
      <c r="C404">
        <v>-269.19877118941008</v>
      </c>
      <c r="D404">
        <v>-0.58613201633678402</v>
      </c>
      <c r="F404">
        <v>61.507293354943272</v>
      </c>
      <c r="G404">
        <v>478.48</v>
      </c>
    </row>
    <row r="405" spans="1:7">
      <c r="A405">
        <v>381</v>
      </c>
      <c r="B405">
        <v>1677.5564885552039</v>
      </c>
      <c r="C405">
        <v>128.32351144479617</v>
      </c>
      <c r="D405">
        <v>0.27940141841744631</v>
      </c>
      <c r="F405">
        <v>61.669367909238254</v>
      </c>
      <c r="G405">
        <v>478.48</v>
      </c>
    </row>
    <row r="406" spans="1:7">
      <c r="A406">
        <v>382</v>
      </c>
      <c r="B406">
        <v>318.27523391122361</v>
      </c>
      <c r="C406">
        <v>-146.08923391122363</v>
      </c>
      <c r="D406">
        <v>-0.31808309101542459</v>
      </c>
      <c r="F406">
        <v>61.831442463533229</v>
      </c>
      <c r="G406">
        <v>479.90000000000003</v>
      </c>
    </row>
    <row r="407" spans="1:7">
      <c r="A407">
        <v>383</v>
      </c>
      <c r="B407">
        <v>783.98161543239405</v>
      </c>
      <c r="C407">
        <v>703.05838456760591</v>
      </c>
      <c r="D407">
        <v>1.5307834680238832</v>
      </c>
      <c r="F407">
        <v>61.993517017828204</v>
      </c>
      <c r="G407">
        <v>481.56800000000004</v>
      </c>
    </row>
    <row r="408" spans="1:7">
      <c r="A408">
        <v>384</v>
      </c>
      <c r="B408">
        <v>394.20693277500561</v>
      </c>
      <c r="C408">
        <v>126.25706722499433</v>
      </c>
      <c r="D408">
        <v>0.27490210695384482</v>
      </c>
      <c r="F408">
        <v>62.155591572123178</v>
      </c>
      <c r="G408">
        <v>483.13599999999997</v>
      </c>
    </row>
    <row r="409" spans="1:7">
      <c r="A409">
        <v>385</v>
      </c>
      <c r="B409">
        <v>764.18482532637722</v>
      </c>
      <c r="C409">
        <v>-132.40282532637718</v>
      </c>
      <c r="D409">
        <v>-0.28828339235855088</v>
      </c>
      <c r="F409">
        <v>62.317666126418153</v>
      </c>
      <c r="G409">
        <v>483.13599999999997</v>
      </c>
    </row>
    <row r="410" spans="1:7">
      <c r="A410">
        <v>386</v>
      </c>
      <c r="B410">
        <v>464.4841079361421</v>
      </c>
      <c r="C410">
        <v>-395.22010793614209</v>
      </c>
      <c r="D410">
        <v>-0.86052086247622972</v>
      </c>
      <c r="F410">
        <v>62.479740680713128</v>
      </c>
      <c r="G410">
        <v>484.70400000000006</v>
      </c>
    </row>
    <row r="411" spans="1:7">
      <c r="A411">
        <v>387</v>
      </c>
      <c r="B411">
        <v>376.88879229203644</v>
      </c>
      <c r="C411">
        <v>-180.10479229203645</v>
      </c>
      <c r="D411">
        <v>-0.39214586527132628</v>
      </c>
      <c r="F411">
        <v>62.641815235008103</v>
      </c>
      <c r="G411">
        <v>487.96</v>
      </c>
    </row>
    <row r="412" spans="1:7">
      <c r="A412">
        <v>388</v>
      </c>
      <c r="B412">
        <v>852.40921566812244</v>
      </c>
      <c r="C412">
        <v>34.693784331877509</v>
      </c>
      <c r="D412">
        <v>7.5539489556172415E-2</v>
      </c>
      <c r="F412">
        <v>62.803889789303078</v>
      </c>
      <c r="G412">
        <v>488.64600000000002</v>
      </c>
    </row>
    <row r="413" spans="1:7">
      <c r="A413">
        <v>389</v>
      </c>
      <c r="B413">
        <v>787.98481805373569</v>
      </c>
      <c r="C413">
        <v>-36.064818053735735</v>
      </c>
      <c r="D413">
        <v>-7.8524669452454565E-2</v>
      </c>
      <c r="F413">
        <v>62.965964343598053</v>
      </c>
      <c r="G413">
        <v>492.83499999999998</v>
      </c>
    </row>
    <row r="414" spans="1:7">
      <c r="A414">
        <v>390</v>
      </c>
      <c r="B414">
        <v>413.13207316739886</v>
      </c>
      <c r="C414">
        <v>-351.54807316739885</v>
      </c>
      <c r="D414">
        <v>-0.76543284374778242</v>
      </c>
      <c r="F414">
        <v>63.128038897893035</v>
      </c>
      <c r="G414">
        <v>498.26000000000005</v>
      </c>
    </row>
    <row r="415" spans="1:7">
      <c r="A415">
        <v>391</v>
      </c>
      <c r="B415">
        <v>1576.9159746546711</v>
      </c>
      <c r="C415">
        <v>27.984025345328973</v>
      </c>
      <c r="D415">
        <v>6.0930193434414109E-2</v>
      </c>
      <c r="F415">
        <v>63.29011345218801</v>
      </c>
      <c r="G415">
        <v>500.23999999999995</v>
      </c>
    </row>
    <row r="416" spans="1:7">
      <c r="A416">
        <v>392</v>
      </c>
      <c r="B416">
        <v>274.67130250173921</v>
      </c>
      <c r="C416">
        <v>158.89669749826083</v>
      </c>
      <c r="D416">
        <v>0.34596904466692985</v>
      </c>
      <c r="F416">
        <v>63.452188006482984</v>
      </c>
      <c r="G416">
        <v>504.90000000000003</v>
      </c>
    </row>
    <row r="417" spans="1:7">
      <c r="A417">
        <v>393</v>
      </c>
      <c r="B417">
        <v>397.26223420422247</v>
      </c>
      <c r="C417">
        <v>-276.47823420422247</v>
      </c>
      <c r="D417">
        <v>-0.60198174074625743</v>
      </c>
      <c r="F417">
        <v>63.614262560777959</v>
      </c>
      <c r="G417">
        <v>512.35799999999995</v>
      </c>
    </row>
    <row r="418" spans="1:7">
      <c r="A418">
        <v>394</v>
      </c>
      <c r="B418">
        <v>514.85202206047211</v>
      </c>
      <c r="C418">
        <v>57.307977939527973</v>
      </c>
      <c r="D418">
        <v>0.12477783800225925</v>
      </c>
      <c r="F418">
        <v>63.776337115072934</v>
      </c>
      <c r="G418">
        <v>512.96</v>
      </c>
    </row>
    <row r="419" spans="1:7">
      <c r="A419">
        <v>395</v>
      </c>
      <c r="B419">
        <v>507.40129946737011</v>
      </c>
      <c r="C419">
        <v>-334.6372994673701</v>
      </c>
      <c r="D419">
        <v>-0.72861266866741847</v>
      </c>
      <c r="F419">
        <v>63.938411669367909</v>
      </c>
      <c r="G419">
        <v>517.5</v>
      </c>
    </row>
    <row r="420" spans="1:7">
      <c r="A420">
        <v>396</v>
      </c>
      <c r="B420">
        <v>573.9202298818517</v>
      </c>
      <c r="C420">
        <v>-341.0402298818517</v>
      </c>
      <c r="D420">
        <v>-0.74255390063412618</v>
      </c>
      <c r="F420">
        <v>64.100486223662884</v>
      </c>
      <c r="G420">
        <v>518.27200000000005</v>
      </c>
    </row>
    <row r="421" spans="1:7">
      <c r="A421">
        <v>397</v>
      </c>
      <c r="B421">
        <v>429.64099483476809</v>
      </c>
      <c r="C421">
        <v>424.28900516523174</v>
      </c>
      <c r="D421">
        <v>0.92381316975643224</v>
      </c>
      <c r="F421">
        <v>64.262560777957859</v>
      </c>
      <c r="G421">
        <v>520.46399999999994</v>
      </c>
    </row>
    <row r="422" spans="1:7">
      <c r="A422">
        <v>398</v>
      </c>
      <c r="B422">
        <v>418.06316096775885</v>
      </c>
      <c r="C422">
        <v>-248.00516096775885</v>
      </c>
      <c r="D422">
        <v>-0.53998673328892077</v>
      </c>
      <c r="F422">
        <v>64.424635332252834</v>
      </c>
      <c r="G422">
        <v>520.46399999999994</v>
      </c>
    </row>
    <row r="423" spans="1:7">
      <c r="A423">
        <v>399</v>
      </c>
      <c r="B423">
        <v>880.96539436702733</v>
      </c>
      <c r="C423">
        <v>-20.035394367027379</v>
      </c>
      <c r="D423">
        <v>-4.362347586715274E-2</v>
      </c>
      <c r="F423">
        <v>64.586709886547808</v>
      </c>
      <c r="G423">
        <v>523.39200000000005</v>
      </c>
    </row>
    <row r="424" spans="1:7">
      <c r="A424">
        <v>400</v>
      </c>
      <c r="B424">
        <v>421.06365664680254</v>
      </c>
      <c r="C424">
        <v>-133.09565664680252</v>
      </c>
      <c r="D424">
        <v>-0.28979190822965956</v>
      </c>
      <c r="F424">
        <v>64.748784440842783</v>
      </c>
      <c r="G424">
        <v>523.91999999999996</v>
      </c>
    </row>
    <row r="425" spans="1:7">
      <c r="A425">
        <v>401</v>
      </c>
      <c r="B425">
        <v>386.22054354542865</v>
      </c>
      <c r="C425">
        <v>-131.11254354542865</v>
      </c>
      <c r="D425">
        <v>-0.28547403532260118</v>
      </c>
      <c r="F425">
        <v>64.910858995137758</v>
      </c>
      <c r="G425">
        <v>526.34399999999994</v>
      </c>
    </row>
    <row r="426" spans="1:7">
      <c r="A426">
        <v>402</v>
      </c>
      <c r="B426">
        <v>1278.4748363749368</v>
      </c>
      <c r="C426">
        <v>146.42516362506331</v>
      </c>
      <c r="D426">
        <v>0.31881451768446295</v>
      </c>
      <c r="F426">
        <v>65.072933549432733</v>
      </c>
      <c r="G426">
        <v>528.42999999999995</v>
      </c>
    </row>
    <row r="427" spans="1:7">
      <c r="A427">
        <v>403</v>
      </c>
      <c r="B427">
        <v>369.17261923940015</v>
      </c>
      <c r="C427">
        <v>-171.80061923940016</v>
      </c>
      <c r="D427">
        <v>-0.37406501863950198</v>
      </c>
      <c r="F427">
        <v>65.235008103727722</v>
      </c>
      <c r="G427">
        <v>528.42999999999995</v>
      </c>
    </row>
    <row r="428" spans="1:7">
      <c r="A428">
        <v>404</v>
      </c>
      <c r="B428">
        <v>327.42421990208186</v>
      </c>
      <c r="C428">
        <v>-15.448219902081803</v>
      </c>
      <c r="D428">
        <v>-3.3635726641747181E-2</v>
      </c>
      <c r="F428">
        <v>65.397082658022697</v>
      </c>
      <c r="G428">
        <v>528.42999999999995</v>
      </c>
    </row>
    <row r="429" spans="1:7">
      <c r="A429">
        <v>405</v>
      </c>
      <c r="B429">
        <v>453.70310201947615</v>
      </c>
      <c r="C429">
        <v>-292.13510201947611</v>
      </c>
      <c r="D429">
        <v>-0.63607176077690653</v>
      </c>
      <c r="F429">
        <v>65.559157212317672</v>
      </c>
      <c r="G429">
        <v>532.70400000000006</v>
      </c>
    </row>
    <row r="430" spans="1:7">
      <c r="A430">
        <v>406</v>
      </c>
      <c r="B430">
        <v>931.4567405721815</v>
      </c>
      <c r="C430">
        <v>753.29525942781868</v>
      </c>
      <c r="D430">
        <v>1.6401652479858622</v>
      </c>
      <c r="F430">
        <v>65.721231766612647</v>
      </c>
      <c r="G430">
        <v>539.65800000000002</v>
      </c>
    </row>
    <row r="431" spans="1:7">
      <c r="A431">
        <v>407</v>
      </c>
      <c r="B431">
        <v>530.0012845518072</v>
      </c>
      <c r="C431">
        <v>312.35071544819289</v>
      </c>
      <c r="D431">
        <v>0.68008763131043759</v>
      </c>
      <c r="F431">
        <v>65.883306320907622</v>
      </c>
      <c r="G431">
        <v>542.64599999999996</v>
      </c>
    </row>
    <row r="432" spans="1:7">
      <c r="A432">
        <v>408</v>
      </c>
      <c r="B432">
        <v>469.66634904381721</v>
      </c>
      <c r="C432">
        <v>-277.69834904381719</v>
      </c>
      <c r="D432">
        <v>-0.60463832185892119</v>
      </c>
      <c r="F432">
        <v>66.045380875202596</v>
      </c>
      <c r="G432">
        <v>542.93999999999994</v>
      </c>
    </row>
    <row r="433" spans="1:7">
      <c r="A433">
        <v>409</v>
      </c>
      <c r="B433">
        <v>494.18834795823886</v>
      </c>
      <c r="C433">
        <v>-253.40434795823884</v>
      </c>
      <c r="D433">
        <v>-0.55174249407240039</v>
      </c>
      <c r="F433">
        <v>66.207455429497571</v>
      </c>
      <c r="G433">
        <v>542.93999999999994</v>
      </c>
    </row>
    <row r="434" spans="1:7">
      <c r="A434">
        <v>410</v>
      </c>
      <c r="B434">
        <v>455.01129144752178</v>
      </c>
      <c r="C434">
        <v>-284.65929144752175</v>
      </c>
      <c r="D434">
        <v>-0.61979452479647779</v>
      </c>
      <c r="F434">
        <v>66.369529983792546</v>
      </c>
      <c r="G434">
        <v>544.00800000000004</v>
      </c>
    </row>
    <row r="435" spans="1:7">
      <c r="A435">
        <v>411</v>
      </c>
      <c r="B435">
        <v>168.52209585119544</v>
      </c>
      <c r="C435">
        <v>505.82990414880464</v>
      </c>
      <c r="D435">
        <v>1.1013538447156341</v>
      </c>
      <c r="F435">
        <v>66.531604538087521</v>
      </c>
      <c r="G435">
        <v>544.00800000000004</v>
      </c>
    </row>
    <row r="436" spans="1:7">
      <c r="A436">
        <v>412</v>
      </c>
      <c r="B436">
        <v>346.43728778062251</v>
      </c>
      <c r="C436">
        <v>264.62071221937748</v>
      </c>
      <c r="D436">
        <v>0.57616411446576887</v>
      </c>
      <c r="F436">
        <v>66.693679092382496</v>
      </c>
      <c r="G436">
        <v>545.88</v>
      </c>
    </row>
    <row r="437" spans="1:7">
      <c r="A437">
        <v>413</v>
      </c>
      <c r="B437">
        <v>713.67775225378159</v>
      </c>
      <c r="C437">
        <v>-236.87775225378158</v>
      </c>
      <c r="D437">
        <v>-0.51575879763635424</v>
      </c>
      <c r="F437">
        <v>66.855753646677471</v>
      </c>
      <c r="G437">
        <v>545.93999999999994</v>
      </c>
    </row>
    <row r="438" spans="1:7">
      <c r="A438">
        <v>414</v>
      </c>
      <c r="B438">
        <v>385.66581403932838</v>
      </c>
      <c r="C438">
        <v>-272.09781403932834</v>
      </c>
      <c r="D438">
        <v>-0.59244416190699445</v>
      </c>
      <c r="F438">
        <v>67.017828200972446</v>
      </c>
      <c r="G438">
        <v>546.66</v>
      </c>
    </row>
    <row r="439" spans="1:7">
      <c r="A439">
        <v>415</v>
      </c>
      <c r="B439">
        <v>447.41521447352568</v>
      </c>
      <c r="C439">
        <v>-420.77521447352569</v>
      </c>
      <c r="D439">
        <v>-0.91616252107770557</v>
      </c>
      <c r="F439">
        <v>67.17990275526742</v>
      </c>
      <c r="G439">
        <v>561.5680000000001</v>
      </c>
    </row>
    <row r="440" spans="1:7">
      <c r="A440">
        <v>416</v>
      </c>
      <c r="B440">
        <v>493.67889276749918</v>
      </c>
      <c r="C440">
        <v>-186.54289276749915</v>
      </c>
      <c r="D440">
        <v>-0.40616367373452561</v>
      </c>
      <c r="F440">
        <v>67.341977309562395</v>
      </c>
      <c r="G440">
        <v>561.58400000000006</v>
      </c>
    </row>
    <row r="441" spans="1:7">
      <c r="A441">
        <v>417</v>
      </c>
      <c r="B441">
        <v>1437.6104805787345</v>
      </c>
      <c r="C441">
        <v>21.039519421265595</v>
      </c>
      <c r="D441">
        <v>4.5809777981737132E-2</v>
      </c>
      <c r="F441">
        <v>67.50405186385737</v>
      </c>
      <c r="G441">
        <v>563.24</v>
      </c>
    </row>
    <row r="442" spans="1:7">
      <c r="A442">
        <v>418</v>
      </c>
      <c r="B442">
        <v>521.09511186280281</v>
      </c>
      <c r="C442">
        <v>-137.2951118628028</v>
      </c>
      <c r="D442">
        <v>-0.29893546836700652</v>
      </c>
      <c r="F442">
        <v>67.666126418152345</v>
      </c>
      <c r="G442">
        <v>563.42999999999984</v>
      </c>
    </row>
    <row r="443" spans="1:7">
      <c r="A443">
        <v>419</v>
      </c>
      <c r="B443">
        <v>1159.9619290570749</v>
      </c>
      <c r="C443">
        <v>-103.10192905707504</v>
      </c>
      <c r="D443">
        <v>-0.22448594880069328</v>
      </c>
      <c r="F443">
        <v>67.82820097244732</v>
      </c>
      <c r="G443">
        <v>563.91999999999996</v>
      </c>
    </row>
    <row r="444" spans="1:7">
      <c r="A444">
        <v>420</v>
      </c>
      <c r="B444">
        <v>468.81590677265234</v>
      </c>
      <c r="C444">
        <v>-322.67990677265232</v>
      </c>
      <c r="D444">
        <v>-0.70257759183805824</v>
      </c>
      <c r="F444">
        <v>67.990275526742309</v>
      </c>
      <c r="G444">
        <v>563.93999999999994</v>
      </c>
    </row>
    <row r="445" spans="1:7">
      <c r="A445">
        <v>421</v>
      </c>
      <c r="B445">
        <v>257.9822367164096</v>
      </c>
      <c r="C445">
        <v>265.93776328359036</v>
      </c>
      <c r="D445">
        <v>0.57903175681225805</v>
      </c>
      <c r="F445">
        <v>68.152350081037284</v>
      </c>
      <c r="G445">
        <v>563.93999999999994</v>
      </c>
    </row>
    <row r="446" spans="1:7">
      <c r="A446">
        <v>422</v>
      </c>
      <c r="B446">
        <v>454.08721884242868</v>
      </c>
      <c r="C446">
        <v>-351.4952188424287</v>
      </c>
      <c r="D446">
        <v>-0.7653177629399095</v>
      </c>
      <c r="F446">
        <v>68.314424635332259</v>
      </c>
      <c r="G446">
        <v>569.05799999999999</v>
      </c>
    </row>
    <row r="447" spans="1:7">
      <c r="A447">
        <v>423</v>
      </c>
      <c r="B447">
        <v>671.22283531097059</v>
      </c>
      <c r="C447">
        <v>342.60916468902951</v>
      </c>
      <c r="D447">
        <v>0.74596997463018855</v>
      </c>
      <c r="F447">
        <v>68.476499189627233</v>
      </c>
      <c r="G447">
        <v>569.5680000000001</v>
      </c>
    </row>
    <row r="448" spans="1:7">
      <c r="A448">
        <v>424</v>
      </c>
      <c r="B448">
        <v>295.38358692151735</v>
      </c>
      <c r="C448">
        <v>268.04641307848249</v>
      </c>
      <c r="D448">
        <v>0.58362296334179542</v>
      </c>
      <c r="F448">
        <v>68.638573743922208</v>
      </c>
      <c r="G448">
        <v>572.16000000000008</v>
      </c>
    </row>
    <row r="449" spans="1:7">
      <c r="A449">
        <v>425</v>
      </c>
      <c r="B449">
        <v>966.41327774782746</v>
      </c>
      <c r="C449">
        <v>-100.01327774782749</v>
      </c>
      <c r="D449">
        <v>-0.21776096483567831</v>
      </c>
      <c r="F449">
        <v>68.800648298217183</v>
      </c>
      <c r="G449">
        <v>572.16000000000008</v>
      </c>
    </row>
    <row r="450" spans="1:7">
      <c r="A450">
        <v>426</v>
      </c>
      <c r="B450">
        <v>484.51346505158892</v>
      </c>
      <c r="C450">
        <v>-254.23346505158889</v>
      </c>
      <c r="D450">
        <v>-0.55354774775746496</v>
      </c>
      <c r="F450">
        <v>68.962722852512158</v>
      </c>
      <c r="G450">
        <v>573.17399999999998</v>
      </c>
    </row>
    <row r="451" spans="1:7">
      <c r="A451">
        <v>427</v>
      </c>
      <c r="B451">
        <v>623.06573749145059</v>
      </c>
      <c r="C451">
        <v>-254.09573749145062</v>
      </c>
      <c r="D451">
        <v>-0.55324787071058135</v>
      </c>
      <c r="F451">
        <v>69.124797406807133</v>
      </c>
      <c r="G451">
        <v>577.76400000000001</v>
      </c>
    </row>
    <row r="452" spans="1:7">
      <c r="A452">
        <v>428</v>
      </c>
      <c r="B452">
        <v>537.57019693658685</v>
      </c>
      <c r="C452">
        <v>66.349803063413106</v>
      </c>
      <c r="D452">
        <v>0.14446478964699197</v>
      </c>
      <c r="F452">
        <v>69.286871961102108</v>
      </c>
      <c r="G452">
        <v>579.13599999999997</v>
      </c>
    </row>
    <row r="453" spans="1:7">
      <c r="A453">
        <v>429</v>
      </c>
      <c r="B453">
        <v>355.93154999757149</v>
      </c>
      <c r="C453">
        <v>-228.55954999757148</v>
      </c>
      <c r="D453">
        <v>-0.49764740493129939</v>
      </c>
      <c r="F453">
        <v>69.448946515397083</v>
      </c>
      <c r="G453">
        <v>579.52800000000002</v>
      </c>
    </row>
    <row r="454" spans="1:7">
      <c r="A454">
        <v>430</v>
      </c>
      <c r="B454">
        <v>531.12218128578286</v>
      </c>
      <c r="C454">
        <v>150.28581871421727</v>
      </c>
      <c r="D454">
        <v>0.32722040134354741</v>
      </c>
      <c r="F454">
        <v>69.611021069692057</v>
      </c>
      <c r="G454">
        <v>582.33600000000001</v>
      </c>
    </row>
    <row r="455" spans="1:7">
      <c r="A455">
        <v>431</v>
      </c>
      <c r="B455">
        <v>205.67610532291346</v>
      </c>
      <c r="C455">
        <v>452.25389467708646</v>
      </c>
      <c r="D455">
        <v>0.98470169834739629</v>
      </c>
      <c r="F455">
        <v>69.773095623987032</v>
      </c>
      <c r="G455">
        <v>585.55200000000002</v>
      </c>
    </row>
    <row r="456" spans="1:7">
      <c r="A456">
        <v>432</v>
      </c>
      <c r="B456">
        <v>507.40129946736999</v>
      </c>
      <c r="C456">
        <v>-315.44129946736996</v>
      </c>
      <c r="D456">
        <v>-0.68681682340449779</v>
      </c>
      <c r="F456">
        <v>69.935170178282007</v>
      </c>
      <c r="G456">
        <v>585.55200000000002</v>
      </c>
    </row>
    <row r="457" spans="1:7">
      <c r="A457">
        <v>433</v>
      </c>
      <c r="B457">
        <v>343.43774524506</v>
      </c>
      <c r="C457">
        <v>500.67825475493987</v>
      </c>
      <c r="D457">
        <v>1.0901370526279706</v>
      </c>
      <c r="F457">
        <v>70.097244732576982</v>
      </c>
      <c r="G457">
        <v>589.41</v>
      </c>
    </row>
    <row r="458" spans="1:7">
      <c r="A458">
        <v>434</v>
      </c>
      <c r="B458">
        <v>451.47703541896573</v>
      </c>
      <c r="C458">
        <v>-417.53703541896573</v>
      </c>
      <c r="D458">
        <v>-0.90911196728014265</v>
      </c>
      <c r="F458">
        <v>70.259319286871957</v>
      </c>
      <c r="G458">
        <v>589.41</v>
      </c>
    </row>
    <row r="459" spans="1:7">
      <c r="A459">
        <v>435</v>
      </c>
      <c r="B459">
        <v>412.727463759599</v>
      </c>
      <c r="C459">
        <v>-313.35546375959899</v>
      </c>
      <c r="D459">
        <v>-0.68227529045566104</v>
      </c>
      <c r="F459">
        <v>70.421393841166932</v>
      </c>
      <c r="G459">
        <v>594.81600000000003</v>
      </c>
    </row>
    <row r="460" spans="1:7">
      <c r="A460">
        <v>436</v>
      </c>
      <c r="B460">
        <v>861.35780324204313</v>
      </c>
      <c r="C460">
        <v>-257.43780324204317</v>
      </c>
      <c r="D460">
        <v>-0.5605246191462071</v>
      </c>
      <c r="F460">
        <v>70.583468395461907</v>
      </c>
      <c r="G460">
        <v>598.45799999999997</v>
      </c>
    </row>
    <row r="461" spans="1:7">
      <c r="A461">
        <v>437</v>
      </c>
      <c r="B461">
        <v>208.51266032317835</v>
      </c>
      <c r="C461">
        <v>173.60333967682163</v>
      </c>
      <c r="D461">
        <v>0.37799011889240736</v>
      </c>
      <c r="F461">
        <v>70.745542949756896</v>
      </c>
      <c r="G461">
        <v>599.29200000000003</v>
      </c>
    </row>
    <row r="462" spans="1:7">
      <c r="A462">
        <v>438</v>
      </c>
      <c r="B462">
        <v>415.73796744519609</v>
      </c>
      <c r="C462">
        <v>-7.3159674451960655</v>
      </c>
      <c r="D462">
        <v>-1.5929206255885498E-2</v>
      </c>
      <c r="F462">
        <v>70.907617504051871</v>
      </c>
      <c r="G462">
        <v>600.55799999999999</v>
      </c>
    </row>
    <row r="463" spans="1:7">
      <c r="A463">
        <v>439</v>
      </c>
      <c r="B463">
        <v>541.76593454114561</v>
      </c>
      <c r="C463">
        <v>-360.78593454114559</v>
      </c>
      <c r="D463">
        <v>-0.78554662914773188</v>
      </c>
      <c r="F463">
        <v>71.069692058346845</v>
      </c>
      <c r="G463">
        <v>600.55799999999999</v>
      </c>
    </row>
    <row r="464" spans="1:7">
      <c r="A464">
        <v>440</v>
      </c>
      <c r="B464">
        <v>435.14396872389113</v>
      </c>
      <c r="C464">
        <v>-227.2979687238911</v>
      </c>
      <c r="D464">
        <v>-0.49490053809959783</v>
      </c>
      <c r="F464">
        <v>71.23176661264182</v>
      </c>
      <c r="G464">
        <v>600.55799999999999</v>
      </c>
    </row>
    <row r="465" spans="1:7">
      <c r="A465">
        <v>441</v>
      </c>
      <c r="B465">
        <v>1369.1259300199999</v>
      </c>
      <c r="C465">
        <v>38.974069979999967</v>
      </c>
      <c r="D465">
        <v>8.4859043454381694E-2</v>
      </c>
      <c r="F465">
        <v>71.393841166936795</v>
      </c>
      <c r="G465">
        <v>601.53599999999994</v>
      </c>
    </row>
    <row r="466" spans="1:7">
      <c r="A466">
        <v>442</v>
      </c>
      <c r="B466">
        <v>573.54659763719314</v>
      </c>
      <c r="C466">
        <v>-301.78259763719313</v>
      </c>
      <c r="D466">
        <v>-0.65707745123391859</v>
      </c>
      <c r="F466">
        <v>71.55591572123177</v>
      </c>
      <c r="G466">
        <v>602.65099999999995</v>
      </c>
    </row>
    <row r="467" spans="1:7">
      <c r="A467">
        <v>443</v>
      </c>
      <c r="B467">
        <v>400.90657830486543</v>
      </c>
      <c r="C467">
        <v>-119.53457830486548</v>
      </c>
      <c r="D467">
        <v>-0.26026509368611184</v>
      </c>
      <c r="F467">
        <v>71.717990275526745</v>
      </c>
      <c r="G467">
        <v>603.91999999999996</v>
      </c>
    </row>
    <row r="468" spans="1:7">
      <c r="A468">
        <v>444</v>
      </c>
      <c r="B468">
        <v>400.90657830486543</v>
      </c>
      <c r="C468">
        <v>-119.53457830486548</v>
      </c>
      <c r="D468">
        <v>-0.26026509368611184</v>
      </c>
      <c r="F468">
        <v>71.88006482982172</v>
      </c>
      <c r="G468">
        <v>603.91999999999996</v>
      </c>
    </row>
    <row r="469" spans="1:7">
      <c r="A469">
        <v>445</v>
      </c>
      <c r="B469">
        <v>499.10799803682363</v>
      </c>
      <c r="C469">
        <v>-256.16799803682363</v>
      </c>
      <c r="D469">
        <v>-0.55775984617936991</v>
      </c>
      <c r="F469">
        <v>72.042139384116695</v>
      </c>
      <c r="G469">
        <v>603.91999999999996</v>
      </c>
    </row>
    <row r="470" spans="1:7">
      <c r="A470">
        <v>446</v>
      </c>
      <c r="B470">
        <v>500.84128945751644</v>
      </c>
      <c r="C470">
        <v>-116.66728945751646</v>
      </c>
      <c r="D470">
        <v>-0.25402208675821558</v>
      </c>
      <c r="F470">
        <v>72.204213938411669</v>
      </c>
      <c r="G470">
        <v>603.91999999999996</v>
      </c>
    </row>
    <row r="471" spans="1:7">
      <c r="A471">
        <v>447</v>
      </c>
      <c r="B471">
        <v>592.46935517088332</v>
      </c>
      <c r="C471">
        <v>-230.70535517088331</v>
      </c>
      <c r="D471">
        <v>-0.50231951062978419</v>
      </c>
      <c r="F471">
        <v>72.366288492706644</v>
      </c>
      <c r="G471">
        <v>603.91999999999996</v>
      </c>
    </row>
    <row r="472" spans="1:7">
      <c r="A472">
        <v>448</v>
      </c>
      <c r="B472">
        <v>448.93738461311688</v>
      </c>
      <c r="C472">
        <v>-84.527384613116851</v>
      </c>
      <c r="D472">
        <v>-0.18404321149037264</v>
      </c>
      <c r="F472">
        <v>72.528363047001619</v>
      </c>
      <c r="G472">
        <v>605.34</v>
      </c>
    </row>
    <row r="473" spans="1:7">
      <c r="A473">
        <v>449</v>
      </c>
      <c r="B473">
        <v>607.34029976568672</v>
      </c>
      <c r="C473">
        <v>55.539700234313273</v>
      </c>
      <c r="D473">
        <v>0.12092773061795911</v>
      </c>
      <c r="F473">
        <v>72.690437601296594</v>
      </c>
      <c r="G473">
        <v>605.88</v>
      </c>
    </row>
    <row r="474" spans="1:7">
      <c r="A474">
        <v>450</v>
      </c>
      <c r="B474">
        <v>544.76547707670818</v>
      </c>
      <c r="C474">
        <v>-273.00147707670817</v>
      </c>
      <c r="D474">
        <v>-0.59441172600785652</v>
      </c>
      <c r="F474">
        <v>72.852512155591569</v>
      </c>
      <c r="G474">
        <v>611.05799999999999</v>
      </c>
    </row>
    <row r="475" spans="1:7">
      <c r="A475">
        <v>451</v>
      </c>
      <c r="B475">
        <v>537.57019693658685</v>
      </c>
      <c r="C475">
        <v>66.349803063413106</v>
      </c>
      <c r="D475">
        <v>0.14446478964699197</v>
      </c>
      <c r="F475">
        <v>73.014586709886544</v>
      </c>
      <c r="G475">
        <v>614.27200000000005</v>
      </c>
    </row>
    <row r="476" spans="1:7">
      <c r="A476">
        <v>452</v>
      </c>
      <c r="B476">
        <v>484.30615634441227</v>
      </c>
      <c r="C476">
        <v>-280.38615634441226</v>
      </c>
      <c r="D476">
        <v>-0.61049053992686342</v>
      </c>
      <c r="F476">
        <v>73.176661264181519</v>
      </c>
      <c r="G476">
        <v>631.78200000000004</v>
      </c>
    </row>
    <row r="477" spans="1:7">
      <c r="A477">
        <v>453</v>
      </c>
      <c r="B477">
        <v>453.38665838369388</v>
      </c>
      <c r="C477">
        <v>-339.49865838369385</v>
      </c>
      <c r="D477">
        <v>-0.73919740533308775</v>
      </c>
      <c r="F477">
        <v>73.338735818476493</v>
      </c>
      <c r="G477">
        <v>631.78200000000004</v>
      </c>
    </row>
    <row r="478" spans="1:7">
      <c r="A478">
        <v>454</v>
      </c>
      <c r="B478">
        <v>386.46931399404059</v>
      </c>
      <c r="C478">
        <v>-69.411313994040597</v>
      </c>
      <c r="D478">
        <v>-0.15113068030792373</v>
      </c>
      <c r="F478">
        <v>73.500810372771483</v>
      </c>
      <c r="G478">
        <v>634.11599999999999</v>
      </c>
    </row>
    <row r="479" spans="1:7">
      <c r="A479">
        <v>455</v>
      </c>
      <c r="B479">
        <v>245.36738274177665</v>
      </c>
      <c r="C479">
        <v>73.062617258223355</v>
      </c>
      <c r="D479">
        <v>0.15908073793648067</v>
      </c>
      <c r="F479">
        <v>73.662884927066457</v>
      </c>
      <c r="G479">
        <v>638.28800000000012</v>
      </c>
    </row>
    <row r="480" spans="1:7">
      <c r="A480">
        <v>456</v>
      </c>
      <c r="B480">
        <v>429.64099483476809</v>
      </c>
      <c r="C480">
        <v>98.789005165231856</v>
      </c>
      <c r="D480">
        <v>0.21509533098374026</v>
      </c>
      <c r="F480">
        <v>73.824959481361432</v>
      </c>
      <c r="G480">
        <v>641.96</v>
      </c>
    </row>
    <row r="481" spans="1:7">
      <c r="A481">
        <v>457</v>
      </c>
      <c r="B481">
        <v>371.7518254997218</v>
      </c>
      <c r="C481">
        <v>-242.18382549972179</v>
      </c>
      <c r="D481">
        <v>-0.52731181995043208</v>
      </c>
      <c r="F481">
        <v>73.987034035656407</v>
      </c>
      <c r="G481">
        <v>643.13599999999997</v>
      </c>
    </row>
    <row r="482" spans="1:7">
      <c r="A482">
        <v>458</v>
      </c>
      <c r="B482">
        <v>200.61348372213763</v>
      </c>
      <c r="C482">
        <v>546.94451627786236</v>
      </c>
      <c r="D482">
        <v>1.1908735345776411</v>
      </c>
      <c r="F482">
        <v>74.149108589951382</v>
      </c>
      <c r="G482">
        <v>647.84</v>
      </c>
    </row>
    <row r="483" spans="1:7">
      <c r="A483">
        <v>459</v>
      </c>
      <c r="B483">
        <v>371.51830534681017</v>
      </c>
      <c r="C483">
        <v>18.753694653189825</v>
      </c>
      <c r="D483">
        <v>4.0832804742278607E-2</v>
      </c>
      <c r="F483">
        <v>74.311183144246357</v>
      </c>
      <c r="G483">
        <v>650.35200000000009</v>
      </c>
    </row>
    <row r="484" spans="1:7">
      <c r="A484">
        <v>460</v>
      </c>
      <c r="B484">
        <v>687.83040732865106</v>
      </c>
      <c r="C484">
        <v>275.30559267134902</v>
      </c>
      <c r="D484">
        <v>0.59942852423985749</v>
      </c>
      <c r="F484">
        <v>74.473257698541332</v>
      </c>
      <c r="G484">
        <v>657.93</v>
      </c>
    </row>
    <row r="485" spans="1:7">
      <c r="A485">
        <v>461</v>
      </c>
      <c r="B485">
        <v>370.44363607167628</v>
      </c>
      <c r="C485">
        <v>-22.64163607167626</v>
      </c>
      <c r="D485">
        <v>-4.9298099486931576E-2</v>
      </c>
      <c r="F485">
        <v>74.635332252836307</v>
      </c>
      <c r="G485">
        <v>657.93</v>
      </c>
    </row>
    <row r="486" spans="1:7">
      <c r="A486">
        <v>462</v>
      </c>
      <c r="B486">
        <v>472.81267567549565</v>
      </c>
      <c r="C486">
        <v>-231.24467567549567</v>
      </c>
      <c r="D486">
        <v>-0.50349378424709501</v>
      </c>
      <c r="F486">
        <v>74.797406807131281</v>
      </c>
      <c r="G486">
        <v>658.74599999999998</v>
      </c>
    </row>
    <row r="487" spans="1:7">
      <c r="A487">
        <v>463</v>
      </c>
      <c r="B487">
        <v>-5.5571701378529497</v>
      </c>
      <c r="C487">
        <v>1129.4771701378531</v>
      </c>
      <c r="D487">
        <v>2.4592338524214918</v>
      </c>
      <c r="F487">
        <v>74.959481361426256</v>
      </c>
      <c r="G487">
        <v>662.88</v>
      </c>
    </row>
    <row r="488" spans="1:7">
      <c r="A488">
        <v>464</v>
      </c>
      <c r="B488">
        <v>334.43911763837235</v>
      </c>
      <c r="C488">
        <v>198.26488236162771</v>
      </c>
      <c r="D488">
        <v>0.43168620255562168</v>
      </c>
      <c r="F488">
        <v>75.121555915721231</v>
      </c>
      <c r="G488">
        <v>662.88</v>
      </c>
    </row>
    <row r="489" spans="1:7">
      <c r="A489">
        <v>465</v>
      </c>
      <c r="B489">
        <v>95.573736083794813</v>
      </c>
      <c r="C489">
        <v>885.79826391620509</v>
      </c>
      <c r="D489">
        <v>1.9286667624924598</v>
      </c>
      <c r="F489">
        <v>75.283630470016206</v>
      </c>
      <c r="G489">
        <v>664.14599999999996</v>
      </c>
    </row>
    <row r="490" spans="1:7">
      <c r="A490">
        <v>466</v>
      </c>
      <c r="B490">
        <v>1041.5209840720493</v>
      </c>
      <c r="C490">
        <v>1012.7510159279511</v>
      </c>
      <c r="D490">
        <v>2.2050835982282826</v>
      </c>
      <c r="F490">
        <v>75.445705024311181</v>
      </c>
      <c r="G490">
        <v>674.05799999999999</v>
      </c>
    </row>
    <row r="491" spans="1:7">
      <c r="A491">
        <v>467</v>
      </c>
      <c r="B491">
        <v>400.57965009078913</v>
      </c>
      <c r="C491">
        <v>-205.44365009078913</v>
      </c>
      <c r="D491">
        <v>-0.44731668105043715</v>
      </c>
      <c r="F491">
        <v>75.607779578606156</v>
      </c>
      <c r="G491">
        <v>674.35200000000009</v>
      </c>
    </row>
    <row r="492" spans="1:7">
      <c r="A492">
        <v>468</v>
      </c>
      <c r="B492">
        <v>622.13785231243253</v>
      </c>
      <c r="C492">
        <v>-117.23785231243249</v>
      </c>
      <c r="D492">
        <v>-0.25526438498684867</v>
      </c>
      <c r="F492">
        <v>75.769854132901131</v>
      </c>
      <c r="G492">
        <v>680.01</v>
      </c>
    </row>
    <row r="493" spans="1:7">
      <c r="A493">
        <v>469</v>
      </c>
      <c r="B493">
        <v>462.65025987817501</v>
      </c>
      <c r="C493">
        <v>-339.51425987817504</v>
      </c>
      <c r="D493">
        <v>-0.73923137478762024</v>
      </c>
      <c r="F493">
        <v>75.931928687196105</v>
      </c>
      <c r="G493">
        <v>681.40800000000013</v>
      </c>
    </row>
    <row r="494" spans="1:7">
      <c r="A494">
        <v>470</v>
      </c>
      <c r="B494">
        <v>637.78465570099138</v>
      </c>
      <c r="C494">
        <v>-91.844655700991439</v>
      </c>
      <c r="D494">
        <v>-0.19997525619425094</v>
      </c>
      <c r="F494">
        <v>76.09400324149108</v>
      </c>
      <c r="G494">
        <v>683.14399999999989</v>
      </c>
    </row>
    <row r="495" spans="1:7">
      <c r="A495">
        <v>471</v>
      </c>
      <c r="B495">
        <v>423.22252663188334</v>
      </c>
      <c r="C495">
        <v>-234.67052663188338</v>
      </c>
      <c r="D495">
        <v>-0.5109529599330197</v>
      </c>
      <c r="F495">
        <v>76.256077795786069</v>
      </c>
      <c r="G495">
        <v>683.95200000000011</v>
      </c>
    </row>
    <row r="496" spans="1:7">
      <c r="A496">
        <v>472</v>
      </c>
      <c r="B496">
        <v>444.11447859788126</v>
      </c>
      <c r="C496">
        <v>-346.93047859788123</v>
      </c>
      <c r="D496">
        <v>-0.75537886020358258</v>
      </c>
      <c r="F496">
        <v>76.418152350081044</v>
      </c>
      <c r="G496">
        <v>698.35200000000009</v>
      </c>
    </row>
    <row r="497" spans="1:7">
      <c r="A497">
        <v>473</v>
      </c>
      <c r="B497">
        <v>451.50705943862579</v>
      </c>
      <c r="C497">
        <v>-369.9390594386258</v>
      </c>
      <c r="D497">
        <v>-0.80547591607663716</v>
      </c>
      <c r="F497">
        <v>76.580226904376019</v>
      </c>
      <c r="G497">
        <v>698.35200000000009</v>
      </c>
    </row>
    <row r="498" spans="1:7">
      <c r="A498">
        <v>474</v>
      </c>
      <c r="B498">
        <v>505.75188467302911</v>
      </c>
      <c r="C498">
        <v>-314.1058846730291</v>
      </c>
      <c r="D498">
        <v>-0.6839091973310405</v>
      </c>
      <c r="F498">
        <v>76.742301458670994</v>
      </c>
      <c r="G498">
        <v>700.15200000000004</v>
      </c>
    </row>
    <row r="499" spans="1:7">
      <c r="A499">
        <v>475</v>
      </c>
      <c r="B499">
        <v>453.38665838369388</v>
      </c>
      <c r="C499">
        <v>-339.49865838369385</v>
      </c>
      <c r="D499">
        <v>-0.73919740533308775</v>
      </c>
      <c r="F499">
        <v>76.904376012965969</v>
      </c>
      <c r="G499">
        <v>701.37199999999996</v>
      </c>
    </row>
    <row r="500" spans="1:7">
      <c r="A500">
        <v>476</v>
      </c>
      <c r="B500">
        <v>526.35336616310929</v>
      </c>
      <c r="C500">
        <v>-157.38336616310932</v>
      </c>
      <c r="D500">
        <v>-0.34267403725311857</v>
      </c>
      <c r="F500">
        <v>77.066450567260944</v>
      </c>
      <c r="G500">
        <v>701.96</v>
      </c>
    </row>
    <row r="501" spans="1:7">
      <c r="A501">
        <v>477</v>
      </c>
      <c r="B501">
        <v>1448.1624937740248</v>
      </c>
      <c r="C501">
        <v>78.397506225975349</v>
      </c>
      <c r="D501">
        <v>0.1706965013138001</v>
      </c>
      <c r="F501">
        <v>77.228525121555919</v>
      </c>
      <c r="G501">
        <v>701.96</v>
      </c>
    </row>
    <row r="502" spans="1:7">
      <c r="A502">
        <v>478</v>
      </c>
      <c r="B502">
        <v>464.33160497913866</v>
      </c>
      <c r="C502">
        <v>-373.34160497913865</v>
      </c>
      <c r="D502">
        <v>-0.81288434840166923</v>
      </c>
      <c r="F502">
        <v>77.390599675850893</v>
      </c>
      <c r="G502">
        <v>715.2</v>
      </c>
    </row>
    <row r="503" spans="1:7">
      <c r="A503">
        <v>479</v>
      </c>
      <c r="B503">
        <v>455.51598092085521</v>
      </c>
      <c r="C503">
        <v>-310.73198092085522</v>
      </c>
      <c r="D503">
        <v>-0.67656312736032553</v>
      </c>
      <c r="F503">
        <v>77.552674230145868</v>
      </c>
      <c r="G503">
        <v>717.72</v>
      </c>
    </row>
    <row r="504" spans="1:7">
      <c r="A504">
        <v>480</v>
      </c>
      <c r="B504">
        <v>411.27058394847472</v>
      </c>
      <c r="C504">
        <v>128.38741605152529</v>
      </c>
      <c r="D504">
        <v>0.27954055923086779</v>
      </c>
      <c r="F504">
        <v>77.714748784440843</v>
      </c>
      <c r="G504">
        <v>717.72</v>
      </c>
    </row>
    <row r="505" spans="1:7">
      <c r="A505">
        <v>481</v>
      </c>
      <c r="B505">
        <v>415.73796744519609</v>
      </c>
      <c r="C505">
        <v>-7.3159674451960655</v>
      </c>
      <c r="D505">
        <v>-1.5929206255885498E-2</v>
      </c>
      <c r="F505">
        <v>77.876823338735818</v>
      </c>
      <c r="G505">
        <v>722.35200000000009</v>
      </c>
    </row>
    <row r="506" spans="1:7">
      <c r="A506">
        <v>482</v>
      </c>
      <c r="B506">
        <v>460.59432938907167</v>
      </c>
      <c r="C506">
        <v>-408.6343293890717</v>
      </c>
      <c r="D506">
        <v>-0.88972792249754629</v>
      </c>
      <c r="F506">
        <v>78.038897893030793</v>
      </c>
      <c r="G506">
        <v>723.92</v>
      </c>
    </row>
    <row r="507" spans="1:7">
      <c r="A507">
        <v>483</v>
      </c>
      <c r="B507">
        <v>347.09638649792203</v>
      </c>
      <c r="C507">
        <v>-39.17638649792201</v>
      </c>
      <c r="D507">
        <v>-8.5299551366300977E-2</v>
      </c>
      <c r="F507">
        <v>78.200972447325768</v>
      </c>
      <c r="G507">
        <v>725.34400000000005</v>
      </c>
    </row>
    <row r="508" spans="1:7">
      <c r="A508">
        <v>484</v>
      </c>
      <c r="B508">
        <v>610.76589743737793</v>
      </c>
      <c r="C508">
        <v>402.72210256262201</v>
      </c>
      <c r="D508">
        <v>0.87685510953663892</v>
      </c>
      <c r="F508">
        <v>78.363047001620743</v>
      </c>
      <c r="G508">
        <v>731.93999999999994</v>
      </c>
    </row>
    <row r="509" spans="1:7">
      <c r="A509">
        <v>485</v>
      </c>
      <c r="B509">
        <v>415.91858813489711</v>
      </c>
      <c r="C509">
        <v>-262.35058813489707</v>
      </c>
      <c r="D509">
        <v>-0.57122132664733938</v>
      </c>
      <c r="F509">
        <v>78.525121555915717</v>
      </c>
      <c r="G509">
        <v>747.55799999999999</v>
      </c>
    </row>
    <row r="510" spans="1:7">
      <c r="A510">
        <v>486</v>
      </c>
      <c r="B510">
        <v>345.37214994030126</v>
      </c>
      <c r="C510">
        <v>-31.02014994030128</v>
      </c>
      <c r="D510">
        <v>-6.7540809905054316E-2</v>
      </c>
      <c r="F510">
        <v>78.687196110210692</v>
      </c>
      <c r="G510">
        <v>751.92</v>
      </c>
    </row>
    <row r="511" spans="1:7">
      <c r="A511">
        <v>487</v>
      </c>
      <c r="B511">
        <v>483.32584827392418</v>
      </c>
      <c r="C511">
        <v>-258.02984827392413</v>
      </c>
      <c r="D511">
        <v>-0.56181369096018796</v>
      </c>
      <c r="F511">
        <v>78.849270664505667</v>
      </c>
      <c r="G511">
        <v>754.44999999999993</v>
      </c>
    </row>
    <row r="512" spans="1:7">
      <c r="A512">
        <v>488</v>
      </c>
      <c r="B512">
        <v>668.39390545855565</v>
      </c>
      <c r="C512">
        <v>934.74209454144454</v>
      </c>
      <c r="D512">
        <v>2.0352331706705749</v>
      </c>
      <c r="F512">
        <v>79.011345218800656</v>
      </c>
      <c r="G512">
        <v>760.11599999999987</v>
      </c>
    </row>
    <row r="513" spans="1:7">
      <c r="A513">
        <v>489</v>
      </c>
      <c r="B513">
        <v>400.85987427428284</v>
      </c>
      <c r="C513">
        <v>444.6281257257171</v>
      </c>
      <c r="D513">
        <v>0.96809795490593886</v>
      </c>
      <c r="F513">
        <v>79.173419773095631</v>
      </c>
      <c r="G513">
        <v>763.28</v>
      </c>
    </row>
    <row r="514" spans="1:7">
      <c r="A514">
        <v>490</v>
      </c>
      <c r="B514">
        <v>1108.708068066903</v>
      </c>
      <c r="C514">
        <v>31.211931933097048</v>
      </c>
      <c r="D514">
        <v>6.7958380778939842E-2</v>
      </c>
      <c r="F514">
        <v>79.335494327390606</v>
      </c>
      <c r="G514">
        <v>767.21400000000006</v>
      </c>
    </row>
    <row r="515" spans="1:7">
      <c r="A515">
        <v>491</v>
      </c>
      <c r="B515">
        <v>465.82470424255098</v>
      </c>
      <c r="C515">
        <v>-405.08470424255097</v>
      </c>
      <c r="D515">
        <v>-0.88199925072398144</v>
      </c>
      <c r="F515">
        <v>79.497568881685581</v>
      </c>
      <c r="G515">
        <v>770.35200000000009</v>
      </c>
    </row>
    <row r="516" spans="1:7">
      <c r="A516">
        <v>492</v>
      </c>
      <c r="B516">
        <v>496.54785464612746</v>
      </c>
      <c r="C516">
        <v>65.020145353872635</v>
      </c>
      <c r="D516">
        <v>0.14156969859257426</v>
      </c>
      <c r="F516">
        <v>79.659643435980556</v>
      </c>
      <c r="G516">
        <v>785.87999999999988</v>
      </c>
    </row>
    <row r="517" spans="1:7">
      <c r="A517">
        <v>493</v>
      </c>
      <c r="B517">
        <v>424.78854137161306</v>
      </c>
      <c r="C517">
        <v>-377.2725413716131</v>
      </c>
      <c r="D517">
        <v>-0.82144325698669973</v>
      </c>
      <c r="F517">
        <v>79.82171799027553</v>
      </c>
      <c r="G517">
        <v>786.74400000000003</v>
      </c>
    </row>
    <row r="518" spans="1:7">
      <c r="A518">
        <v>494</v>
      </c>
      <c r="B518">
        <v>429.64099483476809</v>
      </c>
      <c r="C518">
        <v>171.89500516523185</v>
      </c>
      <c r="D518">
        <v>0.37427052705537289</v>
      </c>
      <c r="F518">
        <v>79.983792544570505</v>
      </c>
      <c r="G518">
        <v>797.94399999999996</v>
      </c>
    </row>
    <row r="519" spans="1:7">
      <c r="A519">
        <v>495</v>
      </c>
      <c r="B519">
        <v>483.32584827392418</v>
      </c>
      <c r="C519">
        <v>-258.02984827392413</v>
      </c>
      <c r="D519">
        <v>-0.56181369096018796</v>
      </c>
      <c r="F519">
        <v>80.14586709886548</v>
      </c>
      <c r="G519">
        <v>797.94399999999996</v>
      </c>
    </row>
    <row r="520" spans="1:7">
      <c r="A520">
        <v>496</v>
      </c>
      <c r="B520">
        <v>604.05195475529888</v>
      </c>
      <c r="C520">
        <v>-18.499954755298859</v>
      </c>
      <c r="D520">
        <v>-4.0280331648442386E-2</v>
      </c>
      <c r="F520">
        <v>80.307941653160455</v>
      </c>
      <c r="G520">
        <v>801.5680000000001</v>
      </c>
    </row>
    <row r="521" spans="1:7">
      <c r="A521">
        <v>497</v>
      </c>
      <c r="B521">
        <v>935.25406420156901</v>
      </c>
      <c r="C521">
        <v>-149.37406420156913</v>
      </c>
      <c r="D521">
        <v>-0.3252352195073101</v>
      </c>
      <c r="F521">
        <v>80.47001620745543</v>
      </c>
      <c r="G521">
        <v>801.5680000000001</v>
      </c>
    </row>
    <row r="522" spans="1:7">
      <c r="A522">
        <v>498</v>
      </c>
      <c r="B522">
        <v>440.57402713669694</v>
      </c>
      <c r="C522">
        <v>-399.79002713669695</v>
      </c>
      <c r="D522">
        <v>-0.87047104145989507</v>
      </c>
      <c r="F522">
        <v>80.632090761750405</v>
      </c>
      <c r="G522">
        <v>801.5680000000001</v>
      </c>
    </row>
    <row r="523" spans="1:7">
      <c r="A523">
        <v>499</v>
      </c>
      <c r="B523">
        <v>472.81267567549565</v>
      </c>
      <c r="C523">
        <v>-231.24467567549567</v>
      </c>
      <c r="D523">
        <v>-0.50349378424709501</v>
      </c>
      <c r="F523">
        <v>80.79416531604538</v>
      </c>
      <c r="G523">
        <v>828.59999999999991</v>
      </c>
    </row>
    <row r="524" spans="1:7">
      <c r="A524">
        <v>500</v>
      </c>
      <c r="B524">
        <v>666.57340140932627</v>
      </c>
      <c r="C524">
        <v>217.26659859067377</v>
      </c>
      <c r="D524">
        <v>0.4730590297716632</v>
      </c>
      <c r="F524">
        <v>80.956239870340355</v>
      </c>
      <c r="G524">
        <v>831.93600000000015</v>
      </c>
    </row>
    <row r="525" spans="1:7">
      <c r="A525">
        <v>501</v>
      </c>
      <c r="B525">
        <v>770.48510373758427</v>
      </c>
      <c r="C525">
        <v>87.754896262415741</v>
      </c>
      <c r="D525">
        <v>0.19107053892725373</v>
      </c>
      <c r="F525">
        <v>81.118314424635329</v>
      </c>
      <c r="G525">
        <v>842.35200000000009</v>
      </c>
    </row>
    <row r="526" spans="1:7">
      <c r="A526">
        <v>502</v>
      </c>
      <c r="B526">
        <v>488.87409647840764</v>
      </c>
      <c r="C526">
        <v>-267.9140964784076</v>
      </c>
      <c r="D526">
        <v>-0.58333486768944876</v>
      </c>
      <c r="F526">
        <v>81.280388978930304</v>
      </c>
      <c r="G526">
        <v>842.37600000000009</v>
      </c>
    </row>
    <row r="527" spans="1:7">
      <c r="A527">
        <v>503</v>
      </c>
      <c r="B527">
        <v>549.01745014666187</v>
      </c>
      <c r="C527">
        <v>252.55054985333823</v>
      </c>
      <c r="D527">
        <v>0.54988350191371105</v>
      </c>
      <c r="F527">
        <v>81.442463533225279</v>
      </c>
      <c r="G527">
        <v>844.11599999999987</v>
      </c>
    </row>
    <row r="528" spans="1:7">
      <c r="A528">
        <v>504</v>
      </c>
      <c r="B528">
        <v>439.79769177120102</v>
      </c>
      <c r="C528">
        <v>-397.17369177120099</v>
      </c>
      <c r="D528">
        <v>-0.86477444070493692</v>
      </c>
      <c r="F528">
        <v>81.604538087520254</v>
      </c>
      <c r="G528">
        <v>844.11599999999987</v>
      </c>
    </row>
    <row r="529" spans="1:7">
      <c r="A529">
        <v>505</v>
      </c>
      <c r="B529">
        <v>484.51346505158892</v>
      </c>
      <c r="C529">
        <v>-254.23346505158889</v>
      </c>
      <c r="D529">
        <v>-0.55354774775746496</v>
      </c>
      <c r="F529">
        <v>81.766612641815243</v>
      </c>
      <c r="G529">
        <v>845.48799999999994</v>
      </c>
    </row>
    <row r="530" spans="1:7">
      <c r="A530">
        <v>506</v>
      </c>
      <c r="B530">
        <v>435.83166174562882</v>
      </c>
      <c r="C530">
        <v>-394.26366174562884</v>
      </c>
      <c r="D530">
        <v>-0.85843837253139732</v>
      </c>
      <c r="F530">
        <v>81.928687196110218</v>
      </c>
      <c r="G530">
        <v>853.92999999999984</v>
      </c>
    </row>
    <row r="531" spans="1:7">
      <c r="A531">
        <v>507</v>
      </c>
      <c r="B531">
        <v>617.33186459398939</v>
      </c>
      <c r="C531">
        <v>82.82013540601065</v>
      </c>
      <c r="D531">
        <v>0.18032598270909245</v>
      </c>
      <c r="F531">
        <v>82.090761750405193</v>
      </c>
      <c r="G531">
        <v>853.92999999999984</v>
      </c>
    </row>
    <row r="532" spans="1:7">
      <c r="A532">
        <v>508</v>
      </c>
      <c r="B532">
        <v>-92.596803132377204</v>
      </c>
      <c r="C532">
        <v>1441.3008031323775</v>
      </c>
      <c r="D532">
        <v>3.1381738562744212</v>
      </c>
      <c r="F532">
        <v>82.252836304700168</v>
      </c>
      <c r="G532">
        <v>854.35200000000009</v>
      </c>
    </row>
    <row r="533" spans="1:7">
      <c r="A533">
        <v>509</v>
      </c>
      <c r="B533">
        <v>299.54691764771292</v>
      </c>
      <c r="C533">
        <v>-117.56091764771293</v>
      </c>
      <c r="D533">
        <v>-0.25596780178009693</v>
      </c>
      <c r="F533">
        <v>82.414910858995142</v>
      </c>
      <c r="G533">
        <v>854.94</v>
      </c>
    </row>
    <row r="534" spans="1:7">
      <c r="A534">
        <v>510</v>
      </c>
      <c r="B534">
        <v>424.73993105406822</v>
      </c>
      <c r="C534">
        <v>-376.7479310540682</v>
      </c>
      <c r="D534">
        <v>-0.82030101216197382</v>
      </c>
      <c r="F534">
        <v>82.576985413290117</v>
      </c>
      <c r="G534">
        <v>858.24</v>
      </c>
    </row>
    <row r="535" spans="1:7">
      <c r="A535">
        <v>511</v>
      </c>
      <c r="B535">
        <v>506.826553948163</v>
      </c>
      <c r="C535">
        <v>141.01344605183704</v>
      </c>
      <c r="D535">
        <v>0.30703147380567608</v>
      </c>
      <c r="F535">
        <v>82.739059967585092</v>
      </c>
      <c r="G535">
        <v>860.93</v>
      </c>
    </row>
    <row r="536" spans="1:7">
      <c r="A536">
        <v>512</v>
      </c>
      <c r="B536">
        <v>358.3511047247801</v>
      </c>
      <c r="C536">
        <v>-140.76710472478007</v>
      </c>
      <c r="D536">
        <v>-0.30649510977215166</v>
      </c>
      <c r="F536">
        <v>82.901134521880067</v>
      </c>
      <c r="G536">
        <v>866.4</v>
      </c>
    </row>
    <row r="537" spans="1:7">
      <c r="A537">
        <v>513</v>
      </c>
      <c r="B537">
        <v>396.08796143529554</v>
      </c>
      <c r="C537">
        <v>96.74703856470444</v>
      </c>
      <c r="D537">
        <v>0.21064931514358107</v>
      </c>
      <c r="F537">
        <v>83.063209076175042</v>
      </c>
      <c r="G537">
        <v>866.4</v>
      </c>
    </row>
    <row r="538" spans="1:7">
      <c r="A538">
        <v>514</v>
      </c>
      <c r="B538">
        <v>585.0186325777812</v>
      </c>
      <c r="C538">
        <v>-218.2326325777812</v>
      </c>
      <c r="D538">
        <v>-0.47516239542304184</v>
      </c>
      <c r="F538">
        <v>83.225283630470017</v>
      </c>
      <c r="G538">
        <v>866.64599999999996</v>
      </c>
    </row>
    <row r="539" spans="1:7">
      <c r="A539">
        <v>515</v>
      </c>
      <c r="B539">
        <v>573.46081472387868</v>
      </c>
      <c r="C539">
        <v>180.98918527612125</v>
      </c>
      <c r="D539">
        <v>0.39407147228916439</v>
      </c>
      <c r="F539">
        <v>83.387358184764992</v>
      </c>
      <c r="G539">
        <v>872.32</v>
      </c>
    </row>
    <row r="540" spans="1:7">
      <c r="A540">
        <v>516</v>
      </c>
      <c r="B540">
        <v>395.14101338665193</v>
      </c>
      <c r="C540">
        <v>-141.76901338665198</v>
      </c>
      <c r="D540">
        <v>-0.30867658609009174</v>
      </c>
      <c r="F540">
        <v>83.549432739059966</v>
      </c>
      <c r="G540">
        <v>872.32</v>
      </c>
    </row>
    <row r="541" spans="1:7">
      <c r="A541">
        <v>517</v>
      </c>
      <c r="B541">
        <v>386.49504886803493</v>
      </c>
      <c r="C541">
        <v>-265.78304886803494</v>
      </c>
      <c r="D541">
        <v>-0.57869489393600793</v>
      </c>
      <c r="F541">
        <v>83.711507293354941</v>
      </c>
      <c r="G541">
        <v>872.94</v>
      </c>
    </row>
    <row r="542" spans="1:7">
      <c r="A542">
        <v>518</v>
      </c>
      <c r="B542">
        <v>495.02902050872069</v>
      </c>
      <c r="C542">
        <v>-312.08902050872069</v>
      </c>
      <c r="D542">
        <v>-0.67951783754109663</v>
      </c>
      <c r="F542">
        <v>83.873581847649916</v>
      </c>
      <c r="G542">
        <v>883.84</v>
      </c>
    </row>
    <row r="543" spans="1:7">
      <c r="A543">
        <v>519</v>
      </c>
      <c r="B543">
        <v>513.27695245767029</v>
      </c>
      <c r="C543">
        <v>-232.48495245767026</v>
      </c>
      <c r="D543">
        <v>-0.50619426437165027</v>
      </c>
      <c r="F543">
        <v>84.035656401944891</v>
      </c>
      <c r="G543">
        <v>883.84</v>
      </c>
    </row>
    <row r="544" spans="1:7">
      <c r="A544">
        <v>520</v>
      </c>
      <c r="B544">
        <v>878.14075366027816</v>
      </c>
      <c r="C544">
        <v>-154.22075366027821</v>
      </c>
      <c r="D544">
        <v>-0.33578801606146891</v>
      </c>
      <c r="F544">
        <v>84.197730956239866</v>
      </c>
      <c r="G544">
        <v>885.52800000000002</v>
      </c>
    </row>
    <row r="545" spans="1:7">
      <c r="A545">
        <v>521</v>
      </c>
      <c r="B545">
        <v>374.7513680352842</v>
      </c>
      <c r="C545">
        <v>239.52063196471585</v>
      </c>
      <c r="D545">
        <v>0.52151319394010087</v>
      </c>
      <c r="F545">
        <v>84.359805510534841</v>
      </c>
      <c r="G545">
        <v>887.10299999999995</v>
      </c>
    </row>
    <row r="546" spans="1:7">
      <c r="A546">
        <v>522</v>
      </c>
      <c r="B546">
        <v>415.11032246277864</v>
      </c>
      <c r="C546">
        <v>-317.54232246277866</v>
      </c>
      <c r="D546">
        <v>-0.69139142394679509</v>
      </c>
      <c r="F546">
        <v>84.52188006482983</v>
      </c>
      <c r="G546">
        <v>887.27099999999984</v>
      </c>
    </row>
    <row r="547" spans="1:7">
      <c r="A547">
        <v>523</v>
      </c>
      <c r="B547">
        <v>462.44009174055464</v>
      </c>
      <c r="C547">
        <v>-340.08809174055466</v>
      </c>
      <c r="D547">
        <v>-0.74048079069337935</v>
      </c>
      <c r="F547">
        <v>84.683954619124805</v>
      </c>
      <c r="G547">
        <v>887.27099999999984</v>
      </c>
    </row>
    <row r="548" spans="1:7">
      <c r="A548">
        <v>524</v>
      </c>
      <c r="B548">
        <v>646.41441678042656</v>
      </c>
      <c r="C548">
        <v>566.54558321957347</v>
      </c>
      <c r="D548">
        <v>1.2335513404165608</v>
      </c>
      <c r="F548">
        <v>84.84602917341978</v>
      </c>
      <c r="G548">
        <v>892.22400000000005</v>
      </c>
    </row>
    <row r="549" spans="1:7">
      <c r="A549">
        <v>525</v>
      </c>
      <c r="B549">
        <v>371.89193759146877</v>
      </c>
      <c r="C549">
        <v>-301.2059375914688</v>
      </c>
      <c r="D549">
        <v>-0.65582187746644605</v>
      </c>
      <c r="F549">
        <v>85.008103727714754</v>
      </c>
      <c r="G549">
        <v>892.22400000000005</v>
      </c>
    </row>
    <row r="550" spans="1:7">
      <c r="A550">
        <v>526</v>
      </c>
      <c r="B550">
        <v>452.2857776628249</v>
      </c>
      <c r="C550">
        <v>-343.67777766282489</v>
      </c>
      <c r="D550">
        <v>-0.74829668761720147</v>
      </c>
      <c r="F550">
        <v>85.170178282009729</v>
      </c>
      <c r="G550">
        <v>897.15000000000009</v>
      </c>
    </row>
    <row r="551" spans="1:7">
      <c r="A551">
        <v>527</v>
      </c>
      <c r="B551">
        <v>531.50105581958826</v>
      </c>
      <c r="C551">
        <v>152.45094418041185</v>
      </c>
      <c r="D551">
        <v>0.33193457351274297</v>
      </c>
      <c r="F551">
        <v>85.332252836304704</v>
      </c>
      <c r="G551">
        <v>899.13600000000008</v>
      </c>
    </row>
    <row r="552" spans="1:7">
      <c r="A552">
        <v>528</v>
      </c>
      <c r="B552">
        <v>570.31353494871905</v>
      </c>
      <c r="C552">
        <v>-127.54953494871904</v>
      </c>
      <c r="D552">
        <v>-0.27771622348792052</v>
      </c>
      <c r="F552">
        <v>85.494327390599679</v>
      </c>
      <c r="G552">
        <v>899.43</v>
      </c>
    </row>
    <row r="553" spans="1:7">
      <c r="A553">
        <v>529</v>
      </c>
      <c r="B553">
        <v>408.85484179519136</v>
      </c>
      <c r="C553">
        <v>-103.54284179519135</v>
      </c>
      <c r="D553">
        <v>-0.22544595716580892</v>
      </c>
      <c r="F553">
        <v>85.656401944894654</v>
      </c>
      <c r="G553">
        <v>899.43</v>
      </c>
    </row>
    <row r="554" spans="1:7">
      <c r="A554">
        <v>530</v>
      </c>
      <c r="B554">
        <v>302.70515857290718</v>
      </c>
      <c r="C554">
        <v>-69.647158572907188</v>
      </c>
      <c r="D554">
        <v>-0.15164418955591324</v>
      </c>
      <c r="F554">
        <v>85.818476499189629</v>
      </c>
      <c r="G554">
        <v>906.68000000000006</v>
      </c>
    </row>
    <row r="555" spans="1:7">
      <c r="A555">
        <v>531</v>
      </c>
      <c r="B555">
        <v>386.53937003991405</v>
      </c>
      <c r="C555">
        <v>35.518629960085889</v>
      </c>
      <c r="D555">
        <v>7.7335442892408804E-2</v>
      </c>
      <c r="F555">
        <v>85.980551053484604</v>
      </c>
      <c r="G555">
        <v>908.82</v>
      </c>
    </row>
    <row r="556" spans="1:7">
      <c r="A556">
        <v>532</v>
      </c>
      <c r="B556">
        <v>458.04467057666943</v>
      </c>
      <c r="C556">
        <v>-267.3246705766694</v>
      </c>
      <c r="D556">
        <v>-0.58205149856134886</v>
      </c>
      <c r="F556">
        <v>86.142625607779578</v>
      </c>
      <c r="G556">
        <v>909.7199999999998</v>
      </c>
    </row>
    <row r="557" spans="1:7">
      <c r="A557">
        <v>533</v>
      </c>
      <c r="B557">
        <v>423.20799119379393</v>
      </c>
      <c r="C557">
        <v>-207.23199119379393</v>
      </c>
      <c r="D557">
        <v>-0.45121047288303295</v>
      </c>
      <c r="F557">
        <v>86.304700162074553</v>
      </c>
      <c r="G557">
        <v>915.13600000000008</v>
      </c>
    </row>
    <row r="558" spans="1:7">
      <c r="A558">
        <v>534</v>
      </c>
      <c r="B558">
        <v>477.7652092041842</v>
      </c>
      <c r="C558">
        <v>-154.62920920418418</v>
      </c>
      <c r="D558">
        <v>-0.33667735471066018</v>
      </c>
      <c r="F558">
        <v>86.466774716369528</v>
      </c>
      <c r="G558">
        <v>915.13600000000008</v>
      </c>
    </row>
    <row r="559" spans="1:7">
      <c r="A559">
        <v>535</v>
      </c>
      <c r="B559">
        <v>367.89254754405209</v>
      </c>
      <c r="C559">
        <v>-108.75654754405207</v>
      </c>
      <c r="D559">
        <v>-0.23679786583041515</v>
      </c>
      <c r="F559">
        <v>86.628849270664503</v>
      </c>
      <c r="G559">
        <v>933.53600000000006</v>
      </c>
    </row>
    <row r="560" spans="1:7">
      <c r="A560">
        <v>536</v>
      </c>
      <c r="B560">
        <v>624.04175641627296</v>
      </c>
      <c r="C560">
        <v>-144.14175641627293</v>
      </c>
      <c r="D560">
        <v>-0.3138428082465155</v>
      </c>
      <c r="F560">
        <v>86.790923824959478</v>
      </c>
      <c r="G560">
        <v>963.13600000000008</v>
      </c>
    </row>
    <row r="561" spans="1:7">
      <c r="A561">
        <v>537</v>
      </c>
      <c r="B561">
        <v>319.70304284616878</v>
      </c>
      <c r="C561">
        <v>-35.783042846168769</v>
      </c>
      <c r="D561">
        <v>-7.7911154502756916E-2</v>
      </c>
      <c r="F561">
        <v>86.952998379254453</v>
      </c>
      <c r="G561">
        <v>966.69999999999982</v>
      </c>
    </row>
    <row r="562" spans="1:7">
      <c r="A562">
        <v>538</v>
      </c>
      <c r="B562">
        <v>407.84498627678386</v>
      </c>
      <c r="C562">
        <v>-261.49298627678388</v>
      </c>
      <c r="D562">
        <v>-0.56935405249861604</v>
      </c>
      <c r="F562">
        <v>87.115072933549428</v>
      </c>
      <c r="G562">
        <v>975.92</v>
      </c>
    </row>
    <row r="563" spans="1:7">
      <c r="A563">
        <v>539</v>
      </c>
      <c r="B563">
        <v>1412.6640945292766</v>
      </c>
      <c r="C563">
        <v>174.02590547072327</v>
      </c>
      <c r="D563">
        <v>0.3789101800788689</v>
      </c>
      <c r="F563">
        <v>87.277147487844417</v>
      </c>
      <c r="G563">
        <v>975.92</v>
      </c>
    </row>
    <row r="564" spans="1:7">
      <c r="A564">
        <v>540</v>
      </c>
      <c r="B564">
        <v>598.77630558645933</v>
      </c>
      <c r="C564">
        <v>-314.85630558645931</v>
      </c>
      <c r="D564">
        <v>-0.68554310420642017</v>
      </c>
      <c r="F564">
        <v>87.439222042139392</v>
      </c>
      <c r="G564">
        <v>977.29200000000003</v>
      </c>
    </row>
    <row r="565" spans="1:7">
      <c r="A565">
        <v>541</v>
      </c>
      <c r="B565">
        <v>255.27292637089448</v>
      </c>
      <c r="C565">
        <v>86.215073629105461</v>
      </c>
      <c r="D565">
        <v>0.18771785146558573</v>
      </c>
      <c r="F565">
        <v>87.601296596434366</v>
      </c>
      <c r="G565">
        <v>981.37199999999996</v>
      </c>
    </row>
    <row r="566" spans="1:7">
      <c r="A566">
        <v>542</v>
      </c>
      <c r="B566">
        <v>551.86806401327567</v>
      </c>
      <c r="C566">
        <v>-281.8980640132757</v>
      </c>
      <c r="D566">
        <v>-0.61378244756281042</v>
      </c>
      <c r="F566">
        <v>87.763371150729341</v>
      </c>
      <c r="G566">
        <v>1013.4879999999999</v>
      </c>
    </row>
    <row r="567" spans="1:7">
      <c r="A567">
        <v>543</v>
      </c>
      <c r="B567">
        <v>1011.6532799429149</v>
      </c>
      <c r="C567">
        <v>-139.33327994291483</v>
      </c>
      <c r="D567">
        <v>-0.30337321361060859</v>
      </c>
      <c r="F567">
        <v>87.925445705024316</v>
      </c>
      <c r="G567">
        <v>1013.8320000000001</v>
      </c>
    </row>
    <row r="568" spans="1:7">
      <c r="A568">
        <v>544</v>
      </c>
      <c r="B568">
        <v>630.36157426884608</v>
      </c>
      <c r="C568">
        <v>-279.38157426884607</v>
      </c>
      <c r="D568">
        <v>-0.60830324273035019</v>
      </c>
      <c r="F568">
        <v>88.087520259319291</v>
      </c>
      <c r="G568">
        <v>1024.7159999999999</v>
      </c>
    </row>
    <row r="569" spans="1:7">
      <c r="A569">
        <v>545</v>
      </c>
      <c r="B569">
        <v>611.00632788052872</v>
      </c>
      <c r="C569">
        <v>-306.55632788052873</v>
      </c>
      <c r="D569">
        <v>-0.66747139218918938</v>
      </c>
      <c r="F569">
        <v>88.249594813614266</v>
      </c>
      <c r="G569">
        <v>1056.8599999999999</v>
      </c>
    </row>
    <row r="570" spans="1:7">
      <c r="A570">
        <v>546</v>
      </c>
      <c r="B570">
        <v>679.89548784706312</v>
      </c>
      <c r="C570">
        <v>253.64051215293694</v>
      </c>
      <c r="D570">
        <v>0.55225669922650766</v>
      </c>
      <c r="F570">
        <v>88.411669367909241</v>
      </c>
      <c r="G570">
        <v>1059.1199999999999</v>
      </c>
    </row>
    <row r="571" spans="1:7">
      <c r="A571">
        <v>547</v>
      </c>
      <c r="B571">
        <v>598.73913299068954</v>
      </c>
      <c r="C571">
        <v>-52.859132990689545</v>
      </c>
      <c r="D571">
        <v>-0.11509127647483812</v>
      </c>
      <c r="F571">
        <v>88.573743922204216</v>
      </c>
      <c r="G571">
        <v>1067.94</v>
      </c>
    </row>
    <row r="572" spans="1:7">
      <c r="A572">
        <v>548</v>
      </c>
      <c r="B572">
        <v>938.94129975886926</v>
      </c>
      <c r="C572">
        <v>343.46870024113082</v>
      </c>
      <c r="D572">
        <v>0.74784145905056809</v>
      </c>
      <c r="F572">
        <v>88.73581847649919</v>
      </c>
      <c r="G572">
        <v>1079.316</v>
      </c>
    </row>
    <row r="573" spans="1:7">
      <c r="A573">
        <v>549</v>
      </c>
      <c r="B573">
        <v>607.34029976568672</v>
      </c>
      <c r="C573">
        <v>55.539700234313273</v>
      </c>
      <c r="D573">
        <v>0.12092773061795911</v>
      </c>
      <c r="F573">
        <v>88.897893030794165</v>
      </c>
      <c r="G573">
        <v>1106.9099999999999</v>
      </c>
    </row>
    <row r="574" spans="1:7">
      <c r="A574">
        <v>550</v>
      </c>
      <c r="B574">
        <v>662.3328660611478</v>
      </c>
      <c r="C574">
        <v>-199.76886606114778</v>
      </c>
      <c r="D574">
        <v>-0.43496085717028593</v>
      </c>
      <c r="F574">
        <v>89.05996758508914</v>
      </c>
      <c r="G574">
        <v>1121.568</v>
      </c>
    </row>
    <row r="575" spans="1:7">
      <c r="A575">
        <v>551</v>
      </c>
      <c r="B575">
        <v>543.65601806450775</v>
      </c>
      <c r="C575">
        <v>-65.17601806450773</v>
      </c>
      <c r="D575">
        <v>-0.14190908344850342</v>
      </c>
      <c r="F575">
        <v>89.222042139384115</v>
      </c>
      <c r="G575">
        <v>1123.92</v>
      </c>
    </row>
    <row r="576" spans="1:7">
      <c r="A576">
        <v>552</v>
      </c>
      <c r="B576">
        <v>429.64099483476809</v>
      </c>
      <c r="C576">
        <v>691.92700516523189</v>
      </c>
      <c r="D576">
        <v>1.5065468869098759</v>
      </c>
      <c r="F576">
        <v>89.38411669367909</v>
      </c>
      <c r="G576">
        <v>1125.4879999999998</v>
      </c>
    </row>
    <row r="577" spans="1:7">
      <c r="A577">
        <v>553</v>
      </c>
      <c r="B577">
        <v>581.98787459320693</v>
      </c>
      <c r="C577">
        <v>-198.3808745932069</v>
      </c>
      <c r="D577">
        <v>-0.4319387548249895</v>
      </c>
      <c r="F577">
        <v>89.546191247974065</v>
      </c>
      <c r="G577">
        <v>1133.3499999999999</v>
      </c>
    </row>
    <row r="578" spans="1:7">
      <c r="A578">
        <v>554</v>
      </c>
      <c r="B578">
        <v>324.13658974930485</v>
      </c>
      <c r="C578">
        <v>69.431410250695137</v>
      </c>
      <c r="D578">
        <v>0.15117443630050018</v>
      </c>
      <c r="F578">
        <v>89.70826580226904</v>
      </c>
      <c r="G578">
        <v>1139.92</v>
      </c>
    </row>
    <row r="579" spans="1:7">
      <c r="A579">
        <v>555</v>
      </c>
      <c r="B579">
        <v>549.01745014666187</v>
      </c>
      <c r="C579">
        <v>252.55054985333823</v>
      </c>
      <c r="D579">
        <v>0.54988350191371105</v>
      </c>
      <c r="F579">
        <v>89.870340356564014</v>
      </c>
      <c r="G579">
        <v>1141.9379999999999</v>
      </c>
    </row>
    <row r="580" spans="1:7">
      <c r="A580">
        <v>556</v>
      </c>
      <c r="B580">
        <v>494.39851609585941</v>
      </c>
      <c r="C580">
        <v>-132.04651609585943</v>
      </c>
      <c r="D580">
        <v>-0.28750759294906608</v>
      </c>
      <c r="F580">
        <v>90.032414910859003</v>
      </c>
      <c r="G580">
        <v>1159.056</v>
      </c>
    </row>
    <row r="581" spans="1:7">
      <c r="A581">
        <v>557</v>
      </c>
      <c r="B581">
        <v>523.58948835329124</v>
      </c>
      <c r="C581">
        <v>-382.77948835329124</v>
      </c>
      <c r="D581">
        <v>-0.83343364581339929</v>
      </c>
      <c r="F581">
        <v>90.194489465153978</v>
      </c>
      <c r="G581">
        <v>1166.92</v>
      </c>
    </row>
    <row r="582" spans="1:7">
      <c r="A582">
        <v>558</v>
      </c>
      <c r="B582">
        <v>491.29746377954132</v>
      </c>
      <c r="C582">
        <v>-284.29746377954132</v>
      </c>
      <c r="D582">
        <v>-0.61900670997970586</v>
      </c>
      <c r="F582">
        <v>90.356564019448953</v>
      </c>
      <c r="G582">
        <v>1207.8399999999999</v>
      </c>
    </row>
    <row r="583" spans="1:7">
      <c r="A583">
        <v>559</v>
      </c>
      <c r="B583">
        <v>423.21156548184877</v>
      </c>
      <c r="C583">
        <v>-360.2535654818488</v>
      </c>
      <c r="D583">
        <v>-0.78438749105515337</v>
      </c>
      <c r="F583">
        <v>90.518638573743928</v>
      </c>
      <c r="G583">
        <v>1212.9599999999998</v>
      </c>
    </row>
    <row r="584" spans="1:7">
      <c r="A584">
        <v>560</v>
      </c>
      <c r="B584">
        <v>2035.4056303073921</v>
      </c>
      <c r="C584">
        <v>772.43436969260802</v>
      </c>
      <c r="D584">
        <v>1.6818372260592684</v>
      </c>
      <c r="F584">
        <v>90.680713128038903</v>
      </c>
      <c r="G584">
        <v>1212.96</v>
      </c>
    </row>
    <row r="585" spans="1:7">
      <c r="A585">
        <v>561</v>
      </c>
      <c r="B585">
        <v>427.49666028777671</v>
      </c>
      <c r="C585">
        <v>-355.50466028777669</v>
      </c>
      <c r="D585">
        <v>-0.77404760218977953</v>
      </c>
      <c r="F585">
        <v>90.842787682333878</v>
      </c>
      <c r="G585">
        <v>1228.4649999999999</v>
      </c>
    </row>
    <row r="586" spans="1:7">
      <c r="A586">
        <v>562</v>
      </c>
      <c r="B586">
        <v>1196.5402398661045</v>
      </c>
      <c r="C586">
        <v>734.49976013389551</v>
      </c>
      <c r="D586">
        <v>1.5992414211402619</v>
      </c>
      <c r="F586">
        <v>91.004862236628853</v>
      </c>
      <c r="G586">
        <v>1242.8999999999999</v>
      </c>
    </row>
    <row r="587" spans="1:7">
      <c r="A587">
        <v>563</v>
      </c>
      <c r="B587">
        <v>799.57980850340766</v>
      </c>
      <c r="C587">
        <v>-282.07980850340766</v>
      </c>
      <c r="D587">
        <v>-0.61417816357588317</v>
      </c>
      <c r="F587">
        <v>91.166936790923828</v>
      </c>
      <c r="G587">
        <v>1267.53</v>
      </c>
    </row>
    <row r="588" spans="1:7">
      <c r="A588">
        <v>564</v>
      </c>
      <c r="B588">
        <v>424.73993105406822</v>
      </c>
      <c r="C588">
        <v>-376.7479310540682</v>
      </c>
      <c r="D588">
        <v>-0.82030101216197382</v>
      </c>
      <c r="F588">
        <v>91.329011345218802</v>
      </c>
      <c r="G588">
        <v>1268.82</v>
      </c>
    </row>
    <row r="589" spans="1:7">
      <c r="A589">
        <v>565</v>
      </c>
      <c r="B589">
        <v>377.67561223582641</v>
      </c>
      <c r="C589">
        <v>385.60438776417357</v>
      </c>
      <c r="D589">
        <v>0.83958435735020664</v>
      </c>
      <c r="F589">
        <v>91.491085899513777</v>
      </c>
      <c r="G589">
        <v>1282.4100000000001</v>
      </c>
    </row>
    <row r="590" spans="1:7">
      <c r="A590">
        <v>566</v>
      </c>
      <c r="B590">
        <v>486.44834631857077</v>
      </c>
      <c r="C590">
        <v>-105.00834631857072</v>
      </c>
      <c r="D590">
        <v>-0.22863683027954479</v>
      </c>
      <c r="F590">
        <v>91.653160453808752</v>
      </c>
      <c r="G590">
        <v>1317.492</v>
      </c>
    </row>
    <row r="591" spans="1:7">
      <c r="A591">
        <v>567</v>
      </c>
      <c r="B591">
        <v>267.7471916820399</v>
      </c>
      <c r="C591">
        <v>336.17280831796006</v>
      </c>
      <c r="D591">
        <v>0.73195596364132465</v>
      </c>
      <c r="F591">
        <v>91.815235008103727</v>
      </c>
      <c r="G591">
        <v>1323.8999999999999</v>
      </c>
    </row>
    <row r="592" spans="1:7">
      <c r="A592">
        <v>568</v>
      </c>
      <c r="B592">
        <v>407.96174635323968</v>
      </c>
      <c r="C592">
        <v>-344.2757463532397</v>
      </c>
      <c r="D592">
        <v>-0.7495986571346348</v>
      </c>
      <c r="F592">
        <v>91.977309562398702</v>
      </c>
      <c r="G592">
        <v>1325.76</v>
      </c>
    </row>
    <row r="593" spans="1:7">
      <c r="A593">
        <v>569</v>
      </c>
      <c r="B593">
        <v>843.64077221216201</v>
      </c>
      <c r="C593">
        <v>133.65122778783802</v>
      </c>
      <c r="D593">
        <v>0.2910015646915925</v>
      </c>
      <c r="F593">
        <v>92.139384116693677</v>
      </c>
      <c r="G593">
        <v>1325.76</v>
      </c>
    </row>
    <row r="594" spans="1:7">
      <c r="A594">
        <v>570</v>
      </c>
      <c r="B594">
        <v>429.64099483476809</v>
      </c>
      <c r="C594">
        <v>21.511005165231836</v>
      </c>
      <c r="D594">
        <v>4.6836353580741404E-2</v>
      </c>
      <c r="F594">
        <v>92.301458670988652</v>
      </c>
      <c r="G594">
        <v>1348.7040000000002</v>
      </c>
    </row>
    <row r="595" spans="1:7">
      <c r="A595">
        <v>571</v>
      </c>
      <c r="B595">
        <v>970.46509068671401</v>
      </c>
      <c r="C595">
        <v>-97.525090686713952</v>
      </c>
      <c r="D595">
        <v>-0.21234338401720038</v>
      </c>
      <c r="F595">
        <v>92.463533225283626</v>
      </c>
      <c r="G595">
        <v>1352.0320000000002</v>
      </c>
    </row>
    <row r="596" spans="1:7">
      <c r="A596">
        <v>572</v>
      </c>
      <c r="B596">
        <v>359.87661086655601</v>
      </c>
      <c r="C596">
        <v>664.83938913344389</v>
      </c>
      <c r="D596">
        <v>1.4475684638943511</v>
      </c>
      <c r="F596">
        <v>92.625607779578601</v>
      </c>
      <c r="G596">
        <v>1403.9200000000003</v>
      </c>
    </row>
    <row r="597" spans="1:7">
      <c r="A597">
        <v>573</v>
      </c>
      <c r="B597">
        <v>221.51782655339218</v>
      </c>
      <c r="C597">
        <v>248.78417344660778</v>
      </c>
      <c r="D597">
        <v>0.54168289316722107</v>
      </c>
      <c r="F597">
        <v>92.78768233387359</v>
      </c>
      <c r="G597">
        <v>1403.9200000000003</v>
      </c>
    </row>
    <row r="598" spans="1:7">
      <c r="A598">
        <v>574</v>
      </c>
      <c r="B598">
        <v>-405.52715204266508</v>
      </c>
      <c r="C598">
        <v>2858.9571520426648</v>
      </c>
      <c r="D598">
        <v>6.2248661564958789</v>
      </c>
      <c r="F598">
        <v>92.949756888168565</v>
      </c>
      <c r="G598">
        <v>1408.1</v>
      </c>
    </row>
    <row r="599" spans="1:7">
      <c r="A599">
        <v>575</v>
      </c>
      <c r="B599">
        <v>819.92322639593374</v>
      </c>
      <c r="C599">
        <v>999.93677360406639</v>
      </c>
      <c r="D599">
        <v>2.1771828850937411</v>
      </c>
      <c r="F599">
        <v>93.11183144246354</v>
      </c>
      <c r="G599">
        <v>1424.9</v>
      </c>
    </row>
    <row r="600" spans="1:7">
      <c r="A600">
        <v>576</v>
      </c>
      <c r="B600">
        <v>602.48022115468166</v>
      </c>
      <c r="C600">
        <v>-194.47422115468169</v>
      </c>
      <c r="D600">
        <v>-0.42343271801458859</v>
      </c>
      <c r="F600">
        <v>93.273905996758515</v>
      </c>
      <c r="G600">
        <v>1448.8200000000002</v>
      </c>
    </row>
    <row r="601" spans="1:7">
      <c r="A601">
        <v>577</v>
      </c>
      <c r="B601">
        <v>81.482462856671248</v>
      </c>
      <c r="C601">
        <v>817.65353714332878</v>
      </c>
      <c r="D601">
        <v>1.7802938485685629</v>
      </c>
      <c r="F601">
        <v>93.43598055105349</v>
      </c>
      <c r="G601">
        <v>1454.9</v>
      </c>
    </row>
    <row r="602" spans="1:7">
      <c r="A602">
        <v>578</v>
      </c>
      <c r="B602">
        <v>429.64099483476809</v>
      </c>
      <c r="C602">
        <v>-284.07299483476811</v>
      </c>
      <c r="D602">
        <v>-0.61851796913358836</v>
      </c>
      <c r="F602">
        <v>93.598055105348465</v>
      </c>
      <c r="G602">
        <v>1458.65</v>
      </c>
    </row>
    <row r="603" spans="1:7">
      <c r="A603">
        <v>579</v>
      </c>
      <c r="B603">
        <v>262.59235344945131</v>
      </c>
      <c r="C603">
        <v>-4.3133534494513128</v>
      </c>
      <c r="D603">
        <v>-9.3915531015602814E-3</v>
      </c>
      <c r="F603">
        <v>93.760129659643439</v>
      </c>
      <c r="G603">
        <v>1474.8020000000001</v>
      </c>
    </row>
    <row r="604" spans="1:7">
      <c r="A604">
        <v>580</v>
      </c>
      <c r="B604">
        <v>397.90703576930287</v>
      </c>
      <c r="C604">
        <v>-242.53503576930288</v>
      </c>
      <c r="D604">
        <v>-0.52807651728748983</v>
      </c>
      <c r="F604">
        <v>93.922204213938414</v>
      </c>
      <c r="G604">
        <v>1487.04</v>
      </c>
    </row>
    <row r="605" spans="1:7">
      <c r="A605">
        <v>581</v>
      </c>
      <c r="B605">
        <v>410.39130908700167</v>
      </c>
      <c r="C605">
        <v>-248.82330908700166</v>
      </c>
      <c r="D605">
        <v>-0.54176810400125774</v>
      </c>
      <c r="F605">
        <v>94.084278768233389</v>
      </c>
      <c r="G605">
        <v>1487.04</v>
      </c>
    </row>
    <row r="606" spans="1:7">
      <c r="A606">
        <v>582</v>
      </c>
      <c r="B606">
        <v>218.08126773166663</v>
      </c>
      <c r="C606">
        <v>170.34873226833332</v>
      </c>
      <c r="D606">
        <v>0.37090379530224626</v>
      </c>
      <c r="F606">
        <v>94.246353322528364</v>
      </c>
      <c r="G606">
        <v>1516.2</v>
      </c>
    </row>
    <row r="607" spans="1:7">
      <c r="A607">
        <v>583</v>
      </c>
      <c r="B607">
        <v>473.16867476575055</v>
      </c>
      <c r="C607">
        <v>-180.8966747657505</v>
      </c>
      <c r="D607">
        <v>-0.39387004725391495</v>
      </c>
      <c r="F607">
        <v>94.408427876823339</v>
      </c>
      <c r="G607">
        <v>1522.6379999999999</v>
      </c>
    </row>
    <row r="608" spans="1:7">
      <c r="A608">
        <v>584</v>
      </c>
      <c r="B608">
        <v>762.21706060929137</v>
      </c>
      <c r="C608">
        <v>379.72093939070851</v>
      </c>
      <c r="D608">
        <v>0.82677420430635751</v>
      </c>
      <c r="F608">
        <v>94.570502431118314</v>
      </c>
      <c r="G608">
        <v>1526.5600000000002</v>
      </c>
    </row>
    <row r="609" spans="1:7">
      <c r="A609">
        <v>585</v>
      </c>
      <c r="B609">
        <v>314.14288034816946</v>
      </c>
      <c r="C609">
        <v>-172.77088034816947</v>
      </c>
      <c r="D609">
        <v>-0.37617758808973906</v>
      </c>
      <c r="F609">
        <v>94.732576985413289</v>
      </c>
      <c r="G609">
        <v>1537.0739999999998</v>
      </c>
    </row>
    <row r="610" spans="1:7">
      <c r="A610">
        <v>586</v>
      </c>
      <c r="B610">
        <v>455.08849606950446</v>
      </c>
      <c r="C610">
        <v>399.26350393049563</v>
      </c>
      <c r="D610">
        <v>0.86932463166338914</v>
      </c>
      <c r="F610">
        <v>94.894651539708263</v>
      </c>
      <c r="G610">
        <v>1586.6899999999998</v>
      </c>
    </row>
    <row r="611" spans="1:7">
      <c r="A611">
        <v>587</v>
      </c>
      <c r="B611">
        <v>441.48046658738645</v>
      </c>
      <c r="C611">
        <v>-370.50046658738643</v>
      </c>
      <c r="D611">
        <v>-0.80669827939811545</v>
      </c>
      <c r="F611">
        <v>95.056726094003238</v>
      </c>
      <c r="G611">
        <v>1603.1360000000002</v>
      </c>
    </row>
    <row r="612" spans="1:7">
      <c r="A612">
        <v>588</v>
      </c>
      <c r="B612">
        <v>526.86305963971949</v>
      </c>
      <c r="C612">
        <v>17.144940360280543</v>
      </c>
      <c r="D612">
        <v>3.7330030961673519E-2</v>
      </c>
      <c r="F612">
        <v>95.218800648298213</v>
      </c>
      <c r="G612">
        <v>1603.1360000000002</v>
      </c>
    </row>
    <row r="613" spans="1:7">
      <c r="A613">
        <v>589</v>
      </c>
      <c r="B613">
        <v>419.83886727336829</v>
      </c>
      <c r="C613">
        <v>-323.85486727336831</v>
      </c>
      <c r="D613">
        <v>-0.70513585748079477</v>
      </c>
      <c r="F613">
        <v>95.380875202593188</v>
      </c>
      <c r="G613">
        <v>1604.9</v>
      </c>
    </row>
    <row r="614" spans="1:7">
      <c r="A614">
        <v>590</v>
      </c>
      <c r="B614">
        <v>642.24536719334355</v>
      </c>
      <c r="C614">
        <v>249.97863280665649</v>
      </c>
      <c r="D614">
        <v>0.54428361407706916</v>
      </c>
      <c r="F614">
        <v>95.542949756888177</v>
      </c>
      <c r="G614">
        <v>1628.82</v>
      </c>
    </row>
    <row r="615" spans="1:7">
      <c r="A615">
        <v>591</v>
      </c>
      <c r="B615">
        <v>552.95393272431465</v>
      </c>
      <c r="C615">
        <v>-380.45393272431465</v>
      </c>
      <c r="D615">
        <v>-0.82837016575406308</v>
      </c>
      <c r="F615">
        <v>95.705024311183152</v>
      </c>
      <c r="G615">
        <v>1684.7520000000002</v>
      </c>
    </row>
    <row r="616" spans="1:7">
      <c r="A616">
        <v>592</v>
      </c>
      <c r="B616">
        <v>476.15058414690969</v>
      </c>
      <c r="C616">
        <v>-280.96658414690967</v>
      </c>
      <c r="D616">
        <v>-0.61175431730858243</v>
      </c>
      <c r="F616">
        <v>95.867098865478127</v>
      </c>
      <c r="G616">
        <v>1690.04</v>
      </c>
    </row>
    <row r="617" spans="1:7">
      <c r="A617">
        <v>593</v>
      </c>
      <c r="B617">
        <v>964.03852076423834</v>
      </c>
      <c r="C617">
        <v>103.90147923576171</v>
      </c>
      <c r="D617">
        <v>0.22622682583488418</v>
      </c>
      <c r="F617">
        <v>96.029173419773102</v>
      </c>
      <c r="G617">
        <v>1740.0599999999997</v>
      </c>
    </row>
    <row r="618" spans="1:7">
      <c r="A618">
        <v>594</v>
      </c>
      <c r="B618">
        <v>719.77810881979167</v>
      </c>
      <c r="C618">
        <v>387.13189118020819</v>
      </c>
      <c r="D618">
        <v>0.84291022192694998</v>
      </c>
      <c r="F618">
        <v>96.191247974068077</v>
      </c>
      <c r="G618">
        <v>1779.9</v>
      </c>
    </row>
    <row r="619" spans="1:7">
      <c r="A619">
        <v>595</v>
      </c>
      <c r="B619">
        <v>458.65944812208977</v>
      </c>
      <c r="C619">
        <v>-263.81144812208976</v>
      </c>
      <c r="D619">
        <v>-0.57440208711699436</v>
      </c>
      <c r="F619">
        <v>96.353322528363051</v>
      </c>
      <c r="G619">
        <v>1805.88</v>
      </c>
    </row>
    <row r="620" spans="1:7">
      <c r="A620">
        <v>596</v>
      </c>
      <c r="B620">
        <v>359.93665890587584</v>
      </c>
      <c r="C620">
        <v>-252.16465890587585</v>
      </c>
      <c r="D620">
        <v>-0.54904329362404136</v>
      </c>
      <c r="F620">
        <v>96.515397082658026</v>
      </c>
      <c r="G620">
        <v>1819.8600000000001</v>
      </c>
    </row>
    <row r="621" spans="1:7">
      <c r="A621">
        <v>597</v>
      </c>
      <c r="B621">
        <v>386.30632645874311</v>
      </c>
      <c r="C621">
        <v>-131.70232645874313</v>
      </c>
      <c r="D621">
        <v>-0.28675818177934254</v>
      </c>
      <c r="F621">
        <v>96.677471636953001</v>
      </c>
      <c r="G621">
        <v>1925.88</v>
      </c>
    </row>
    <row r="622" spans="1:7">
      <c r="A622">
        <v>598</v>
      </c>
      <c r="B622">
        <v>938.94129975886926</v>
      </c>
      <c r="C622">
        <v>-84.001299758869209</v>
      </c>
      <c r="D622">
        <v>-0.18289775612658327</v>
      </c>
      <c r="F622">
        <v>96.839546191247976</v>
      </c>
      <c r="G622">
        <v>1931.04</v>
      </c>
    </row>
    <row r="623" spans="1:7">
      <c r="A623">
        <v>599</v>
      </c>
      <c r="B623">
        <v>1184.7272178450917</v>
      </c>
      <c r="C623">
        <v>82.8027821549083</v>
      </c>
      <c r="D623">
        <v>0.18028819911887145</v>
      </c>
      <c r="F623">
        <v>97.001620745542951</v>
      </c>
      <c r="G623">
        <v>1951.84</v>
      </c>
    </row>
    <row r="624" spans="1:7">
      <c r="A624">
        <v>600</v>
      </c>
      <c r="B624">
        <v>742.45911110013685</v>
      </c>
      <c r="C624">
        <v>424.46088889986322</v>
      </c>
      <c r="D624">
        <v>0.92418741574392282</v>
      </c>
      <c r="F624">
        <v>97.163695299837926</v>
      </c>
      <c r="G624">
        <v>2001.8600000000001</v>
      </c>
    </row>
    <row r="625" spans="1:7">
      <c r="A625">
        <v>601</v>
      </c>
      <c r="B625">
        <v>609.52299833779921</v>
      </c>
      <c r="C625">
        <v>-5.6029983377992494</v>
      </c>
      <c r="D625">
        <v>-1.2199523418163044E-2</v>
      </c>
      <c r="F625">
        <v>97.325769854132901</v>
      </c>
      <c r="G625">
        <v>2003.9200000000003</v>
      </c>
    </row>
    <row r="626" spans="1:7">
      <c r="A626">
        <v>602</v>
      </c>
      <c r="B626">
        <v>651.77870829302469</v>
      </c>
      <c r="C626">
        <v>-52.486708293024662</v>
      </c>
      <c r="D626">
        <v>-0.11428038852757352</v>
      </c>
      <c r="F626">
        <v>97.487844408427875</v>
      </c>
      <c r="G626">
        <v>2054.2720000000004</v>
      </c>
    </row>
    <row r="627" spans="1:7">
      <c r="A627">
        <v>603</v>
      </c>
      <c r="B627">
        <v>496.68796673787438</v>
      </c>
      <c r="C627">
        <v>-175.11996673787439</v>
      </c>
      <c r="D627">
        <v>-0.38129230215794802</v>
      </c>
      <c r="F627">
        <v>97.64991896272285</v>
      </c>
      <c r="G627">
        <v>2254.41</v>
      </c>
    </row>
    <row r="628" spans="1:7">
      <c r="A628">
        <v>604</v>
      </c>
      <c r="B628">
        <v>293.82758018834113</v>
      </c>
      <c r="C628">
        <v>504.11641981165883</v>
      </c>
      <c r="D628">
        <v>1.0976230400575915</v>
      </c>
      <c r="F628">
        <v>97.811993517017825</v>
      </c>
      <c r="G628">
        <v>2404.7040000000002</v>
      </c>
    </row>
    <row r="629" spans="1:7">
      <c r="A629">
        <v>605</v>
      </c>
      <c r="B629">
        <v>1054.8792899620746</v>
      </c>
      <c r="C629">
        <v>188.02071003792526</v>
      </c>
      <c r="D629">
        <v>0.40938135564542372</v>
      </c>
      <c r="F629">
        <v>97.9740680713128</v>
      </c>
      <c r="G629">
        <v>2453.4299999999998</v>
      </c>
    </row>
    <row r="630" spans="1:7">
      <c r="A630">
        <v>606</v>
      </c>
      <c r="B630">
        <v>614.89348528302571</v>
      </c>
      <c r="C630">
        <v>-326.95348528302571</v>
      </c>
      <c r="D630">
        <v>-0.71188254214741997</v>
      </c>
      <c r="F630">
        <v>98.136142625607775</v>
      </c>
      <c r="G630">
        <v>2563.056</v>
      </c>
    </row>
    <row r="631" spans="1:7">
      <c r="A631">
        <v>607</v>
      </c>
      <c r="B631">
        <v>645.49939903840561</v>
      </c>
      <c r="C631">
        <v>-343.53939903840563</v>
      </c>
      <c r="D631">
        <v>-0.74799539299467999</v>
      </c>
      <c r="F631">
        <v>98.298217179902764</v>
      </c>
      <c r="G631">
        <v>2567.84</v>
      </c>
    </row>
    <row r="632" spans="1:7">
      <c r="A632">
        <v>608</v>
      </c>
      <c r="B632">
        <v>429.64099483476809</v>
      </c>
      <c r="C632">
        <v>798.82400516523182</v>
      </c>
      <c r="D632">
        <v>1.7392959216603656</v>
      </c>
      <c r="F632">
        <v>98.460291734197739</v>
      </c>
      <c r="G632">
        <v>2573.8200000000002</v>
      </c>
    </row>
    <row r="633" spans="1:7">
      <c r="A633">
        <v>609</v>
      </c>
      <c r="B633">
        <v>471.92482252269093</v>
      </c>
      <c r="C633">
        <v>-188.00482252269092</v>
      </c>
      <c r="D633">
        <v>-0.40934676343202786</v>
      </c>
      <c r="F633">
        <v>98.622366288492714</v>
      </c>
      <c r="G633">
        <v>2621.3220000000001</v>
      </c>
    </row>
    <row r="634" spans="1:7">
      <c r="A634">
        <v>610</v>
      </c>
      <c r="B634">
        <v>620.04474922755946</v>
      </c>
      <c r="C634">
        <v>-287.10474922755947</v>
      </c>
      <c r="D634">
        <v>-0.62511907027321578</v>
      </c>
      <c r="F634">
        <v>98.784440842787689</v>
      </c>
      <c r="G634">
        <v>2676.672</v>
      </c>
    </row>
    <row r="635" spans="1:7">
      <c r="A635">
        <v>611</v>
      </c>
      <c r="B635">
        <v>512.78560699307468</v>
      </c>
      <c r="C635">
        <v>-163.85760699307463</v>
      </c>
      <c r="D635">
        <v>-0.35677053485283267</v>
      </c>
      <c r="F635">
        <v>98.946515397082663</v>
      </c>
      <c r="G635">
        <v>2803.92</v>
      </c>
    </row>
    <row r="636" spans="1:7">
      <c r="A636">
        <v>612</v>
      </c>
      <c r="B636">
        <v>526.86305963971949</v>
      </c>
      <c r="C636">
        <v>17.144940360280543</v>
      </c>
      <c r="D636">
        <v>3.7330030961673519E-2</v>
      </c>
      <c r="F636">
        <v>99.108589951377638</v>
      </c>
      <c r="G636">
        <v>2803.92</v>
      </c>
    </row>
    <row r="637" spans="1:7">
      <c r="A637">
        <v>613</v>
      </c>
      <c r="B637">
        <v>857.95698730086531</v>
      </c>
      <c r="C637">
        <v>-215.99698730086527</v>
      </c>
      <c r="D637">
        <v>-0.47029467902083527</v>
      </c>
      <c r="F637">
        <v>99.270664505672613</v>
      </c>
      <c r="G637">
        <v>2807.84</v>
      </c>
    </row>
    <row r="638" spans="1:7">
      <c r="A638">
        <v>614</v>
      </c>
      <c r="B638">
        <v>673.88353533894099</v>
      </c>
      <c r="C638">
        <v>-131.23753533894103</v>
      </c>
      <c r="D638">
        <v>-0.28574618252310019</v>
      </c>
      <c r="F638">
        <v>99.432739059967588</v>
      </c>
      <c r="G638">
        <v>2888.1270000000004</v>
      </c>
    </row>
    <row r="639" spans="1:7">
      <c r="A639">
        <v>615</v>
      </c>
      <c r="B639">
        <v>310.26453952287426</v>
      </c>
      <c r="C639">
        <v>391.1074604771257</v>
      </c>
      <c r="D639">
        <v>0.85156631065199595</v>
      </c>
      <c r="F639">
        <v>99.594813614262563</v>
      </c>
      <c r="G639">
        <v>3504.9</v>
      </c>
    </row>
    <row r="640" spans="1:7">
      <c r="A640">
        <v>616</v>
      </c>
      <c r="B640">
        <v>532.63624970578303</v>
      </c>
      <c r="C640">
        <v>-139.69624970578309</v>
      </c>
      <c r="D640">
        <v>-0.30416351513404893</v>
      </c>
      <c r="F640">
        <v>99.756888168557538</v>
      </c>
      <c r="G640">
        <v>3785.2920000000004</v>
      </c>
    </row>
    <row r="641" spans="1:7" ht="15" thickBot="1">
      <c r="A641" s="28">
        <v>617</v>
      </c>
      <c r="B641" s="28">
        <v>638.30411889828429</v>
      </c>
      <c r="C641" s="28">
        <v>-336.34411889828431</v>
      </c>
      <c r="D641" s="28">
        <v>-0.7323289616881643</v>
      </c>
      <c r="F641" s="28">
        <v>99.918962722852513</v>
      </c>
      <c r="G641" s="28">
        <v>4416.174</v>
      </c>
    </row>
  </sheetData>
  <sortState xmlns:xlrd2="http://schemas.microsoft.com/office/spreadsheetml/2017/richdata2" ref="G25:G641">
    <sortCondition ref="G25"/>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5E6D1-3C14-4B17-913C-BFFDBC340767}">
  <dimension ref="A1:V618"/>
  <sheetViews>
    <sheetView topLeftCell="H1" workbookViewId="0">
      <selection activeCell="D14" sqref="D14"/>
    </sheetView>
  </sheetViews>
  <sheetFormatPr defaultRowHeight="14.5"/>
  <cols>
    <col min="2" max="2" width="10" customWidth="1"/>
    <col min="4" max="4" width="12.08984375" customWidth="1"/>
    <col min="5" max="5" width="10.7265625" customWidth="1"/>
    <col min="6" max="6" width="11.7265625" customWidth="1"/>
    <col min="7" max="7" width="13.1796875" customWidth="1"/>
    <col min="8" max="8" width="16.26953125" customWidth="1"/>
    <col min="9" max="9" width="10" customWidth="1"/>
    <col min="10" max="10" width="9.453125" customWidth="1"/>
    <col min="13" max="13" width="12.54296875" customWidth="1"/>
    <col min="15" max="15" width="11.54296875" customWidth="1"/>
    <col min="16" max="16" width="10.1796875" customWidth="1"/>
    <col min="17" max="17" width="13.90625" customWidth="1"/>
    <col min="18" max="18" width="14.6328125" customWidth="1"/>
    <col min="20" max="20" width="10" customWidth="1"/>
    <col min="21" max="21" width="10.08984375"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9948</v>
      </c>
      <c r="B2" t="s">
        <v>1850</v>
      </c>
      <c r="C2">
        <v>2014</v>
      </c>
      <c r="D2" s="21">
        <v>41792</v>
      </c>
      <c r="E2" s="21">
        <v>41794</v>
      </c>
      <c r="F2" t="s">
        <v>23</v>
      </c>
      <c r="G2" t="s">
        <v>636</v>
      </c>
      <c r="H2" t="s">
        <v>637</v>
      </c>
      <c r="I2" t="s">
        <v>37</v>
      </c>
      <c r="J2" t="s">
        <v>27</v>
      </c>
      <c r="K2" t="s">
        <v>937</v>
      </c>
      <c r="L2" t="s">
        <v>106</v>
      </c>
      <c r="M2">
        <v>46203</v>
      </c>
      <c r="N2" t="s">
        <v>64</v>
      </c>
      <c r="O2" t="s">
        <v>608</v>
      </c>
      <c r="P2" t="s">
        <v>31</v>
      </c>
      <c r="Q2" t="s">
        <v>33</v>
      </c>
      <c r="R2" t="s">
        <v>609</v>
      </c>
      <c r="S2">
        <v>1925.88</v>
      </c>
      <c r="T2">
        <v>6</v>
      </c>
      <c r="U2">
        <v>0</v>
      </c>
      <c r="V2">
        <v>539.24639999999999</v>
      </c>
    </row>
    <row r="3" spans="1:22">
      <c r="A3">
        <v>2</v>
      </c>
      <c r="B3" t="s">
        <v>22</v>
      </c>
      <c r="C3">
        <v>2013</v>
      </c>
      <c r="D3" s="21">
        <v>41587</v>
      </c>
      <c r="E3" s="21">
        <v>41590</v>
      </c>
      <c r="F3" t="s">
        <v>23</v>
      </c>
      <c r="G3" t="s">
        <v>24</v>
      </c>
      <c r="H3" t="s">
        <v>25</v>
      </c>
      <c r="I3" t="s">
        <v>26</v>
      </c>
      <c r="J3" t="s">
        <v>27</v>
      </c>
      <c r="K3" t="s">
        <v>28</v>
      </c>
      <c r="L3" t="s">
        <v>29</v>
      </c>
      <c r="M3">
        <v>42420</v>
      </c>
      <c r="N3" t="s">
        <v>30</v>
      </c>
      <c r="O3" t="s">
        <v>32</v>
      </c>
      <c r="P3" t="s">
        <v>31</v>
      </c>
      <c r="Q3" t="s">
        <v>33</v>
      </c>
      <c r="R3" t="s">
        <v>34</v>
      </c>
      <c r="S3">
        <v>731.93999999999994</v>
      </c>
      <c r="T3">
        <v>3</v>
      </c>
      <c r="U3">
        <v>0</v>
      </c>
      <c r="V3">
        <v>219.58199999999997</v>
      </c>
    </row>
    <row r="4" spans="1:22">
      <c r="A4">
        <v>9920</v>
      </c>
      <c r="B4" t="s">
        <v>1849</v>
      </c>
      <c r="C4">
        <v>2013</v>
      </c>
      <c r="D4" s="21">
        <v>41349</v>
      </c>
      <c r="E4" s="21">
        <v>41353</v>
      </c>
      <c r="F4" t="s">
        <v>42</v>
      </c>
      <c r="G4" t="s">
        <v>904</v>
      </c>
      <c r="H4" t="s">
        <v>905</v>
      </c>
      <c r="I4" t="s">
        <v>37</v>
      </c>
      <c r="J4" t="s">
        <v>27</v>
      </c>
      <c r="K4" t="s">
        <v>1799</v>
      </c>
      <c r="L4" t="s">
        <v>63</v>
      </c>
      <c r="M4">
        <v>77803</v>
      </c>
      <c r="N4" t="s">
        <v>64</v>
      </c>
      <c r="O4" t="s">
        <v>148</v>
      </c>
      <c r="P4" t="s">
        <v>31</v>
      </c>
      <c r="Q4" t="s">
        <v>33</v>
      </c>
      <c r="R4" t="s">
        <v>149</v>
      </c>
      <c r="S4">
        <v>528.42999999999995</v>
      </c>
      <c r="T4">
        <v>5</v>
      </c>
      <c r="U4">
        <v>0.3</v>
      </c>
      <c r="V4">
        <v>-143.43099999999998</v>
      </c>
    </row>
    <row r="5" spans="1:22">
      <c r="A5">
        <v>9913</v>
      </c>
      <c r="B5" t="s">
        <v>1848</v>
      </c>
      <c r="C5">
        <v>2012</v>
      </c>
      <c r="D5" s="21">
        <v>41192</v>
      </c>
      <c r="E5" s="21">
        <v>41194</v>
      </c>
      <c r="F5" t="s">
        <v>85</v>
      </c>
      <c r="G5" t="s">
        <v>870</v>
      </c>
      <c r="H5" t="s">
        <v>871</v>
      </c>
      <c r="I5" t="s">
        <v>37</v>
      </c>
      <c r="J5" t="s">
        <v>27</v>
      </c>
      <c r="K5" t="s">
        <v>1541</v>
      </c>
      <c r="L5" t="s">
        <v>39</v>
      </c>
      <c r="M5">
        <v>93101</v>
      </c>
      <c r="N5" t="s">
        <v>40</v>
      </c>
      <c r="O5" t="s">
        <v>1123</v>
      </c>
      <c r="P5" t="s">
        <v>31</v>
      </c>
      <c r="Q5" t="s">
        <v>33</v>
      </c>
      <c r="R5" t="s">
        <v>1124</v>
      </c>
      <c r="S5">
        <v>362.13599999999997</v>
      </c>
      <c r="T5">
        <v>3</v>
      </c>
      <c r="U5">
        <v>0.2</v>
      </c>
      <c r="V5">
        <v>-54.320399999999978</v>
      </c>
    </row>
    <row r="6" spans="1:22">
      <c r="A6">
        <v>9908</v>
      </c>
      <c r="B6" t="s">
        <v>1847</v>
      </c>
      <c r="C6">
        <v>2012</v>
      </c>
      <c r="D6" s="21">
        <v>41165</v>
      </c>
      <c r="E6" s="21">
        <v>41167</v>
      </c>
      <c r="F6" t="s">
        <v>85</v>
      </c>
      <c r="G6" t="s">
        <v>1164</v>
      </c>
      <c r="H6" t="s">
        <v>1165</v>
      </c>
      <c r="I6" t="s">
        <v>37</v>
      </c>
      <c r="J6" t="s">
        <v>27</v>
      </c>
      <c r="K6" t="s">
        <v>493</v>
      </c>
      <c r="L6" t="s">
        <v>39</v>
      </c>
      <c r="M6">
        <v>92804</v>
      </c>
      <c r="N6" t="s">
        <v>40</v>
      </c>
      <c r="O6" t="s">
        <v>988</v>
      </c>
      <c r="P6" t="s">
        <v>31</v>
      </c>
      <c r="Q6" t="s">
        <v>33</v>
      </c>
      <c r="R6" t="s">
        <v>989</v>
      </c>
      <c r="S6">
        <v>717.72</v>
      </c>
      <c r="T6">
        <v>3</v>
      </c>
      <c r="U6">
        <v>0.2</v>
      </c>
      <c r="V6">
        <v>71.77200000000002</v>
      </c>
    </row>
    <row r="7" spans="1:22">
      <c r="A7">
        <v>9894</v>
      </c>
      <c r="B7" t="s">
        <v>1846</v>
      </c>
      <c r="C7">
        <v>2013</v>
      </c>
      <c r="D7" s="21">
        <v>41481</v>
      </c>
      <c r="E7" s="21">
        <v>41484</v>
      </c>
      <c r="F7" t="s">
        <v>23</v>
      </c>
      <c r="G7" t="s">
        <v>196</v>
      </c>
      <c r="H7" t="s">
        <v>197</v>
      </c>
      <c r="I7" t="s">
        <v>37</v>
      </c>
      <c r="J7" t="s">
        <v>27</v>
      </c>
      <c r="K7" t="s">
        <v>646</v>
      </c>
      <c r="L7" t="s">
        <v>68</v>
      </c>
      <c r="M7">
        <v>53209</v>
      </c>
      <c r="N7" t="s">
        <v>64</v>
      </c>
      <c r="O7" t="s">
        <v>1507</v>
      </c>
      <c r="P7" t="s">
        <v>31</v>
      </c>
      <c r="Q7" t="s">
        <v>33</v>
      </c>
      <c r="R7" t="s">
        <v>1508</v>
      </c>
      <c r="S7">
        <v>403.56</v>
      </c>
      <c r="T7">
        <v>4</v>
      </c>
      <c r="U7">
        <v>0</v>
      </c>
      <c r="V7">
        <v>96.854399999999998</v>
      </c>
    </row>
    <row r="8" spans="1:22">
      <c r="A8">
        <v>9880</v>
      </c>
      <c r="B8" t="s">
        <v>1845</v>
      </c>
      <c r="C8">
        <v>2013</v>
      </c>
      <c r="D8" s="21">
        <v>41508</v>
      </c>
      <c r="E8" s="21">
        <v>41512</v>
      </c>
      <c r="F8" t="s">
        <v>42</v>
      </c>
      <c r="G8" t="s">
        <v>577</v>
      </c>
      <c r="H8" t="s">
        <v>578</v>
      </c>
      <c r="I8" t="s">
        <v>26</v>
      </c>
      <c r="J8" t="s">
        <v>27</v>
      </c>
      <c r="K8" t="s">
        <v>109</v>
      </c>
      <c r="L8" t="s">
        <v>110</v>
      </c>
      <c r="M8">
        <v>10035</v>
      </c>
      <c r="N8" t="s">
        <v>79</v>
      </c>
      <c r="O8" t="s">
        <v>822</v>
      </c>
      <c r="P8" t="s">
        <v>31</v>
      </c>
      <c r="Q8" t="s">
        <v>33</v>
      </c>
      <c r="R8" t="s">
        <v>823</v>
      </c>
      <c r="S8">
        <v>573.17399999999998</v>
      </c>
      <c r="T8">
        <v>7</v>
      </c>
      <c r="U8">
        <v>0.1</v>
      </c>
      <c r="V8">
        <v>63.685999999999979</v>
      </c>
    </row>
    <row r="9" spans="1:22">
      <c r="A9">
        <v>9843</v>
      </c>
      <c r="B9" t="s">
        <v>1844</v>
      </c>
      <c r="C9">
        <v>2013</v>
      </c>
      <c r="D9" s="21">
        <v>41543</v>
      </c>
      <c r="E9" s="21">
        <v>41549</v>
      </c>
      <c r="F9" t="s">
        <v>42</v>
      </c>
      <c r="G9" t="s">
        <v>612</v>
      </c>
      <c r="H9" t="s">
        <v>613</v>
      </c>
      <c r="I9" t="s">
        <v>26</v>
      </c>
      <c r="J9" t="s">
        <v>27</v>
      </c>
      <c r="K9" t="s">
        <v>334</v>
      </c>
      <c r="L9" t="s">
        <v>39</v>
      </c>
      <c r="M9">
        <v>90805</v>
      </c>
      <c r="N9" t="s">
        <v>40</v>
      </c>
      <c r="O9" t="s">
        <v>654</v>
      </c>
      <c r="P9" t="s">
        <v>31</v>
      </c>
      <c r="Q9" t="s">
        <v>33</v>
      </c>
      <c r="R9" t="s">
        <v>655</v>
      </c>
      <c r="S9">
        <v>483.13599999999997</v>
      </c>
      <c r="T9">
        <v>4</v>
      </c>
      <c r="U9">
        <v>0.2</v>
      </c>
      <c r="V9">
        <v>60.391999999999939</v>
      </c>
    </row>
    <row r="10" spans="1:22">
      <c r="A10">
        <v>9830</v>
      </c>
      <c r="B10" t="s">
        <v>1843</v>
      </c>
      <c r="C10">
        <v>2014</v>
      </c>
      <c r="D10" s="21">
        <v>41837</v>
      </c>
      <c r="E10" s="21">
        <v>41844</v>
      </c>
      <c r="F10" t="s">
        <v>42</v>
      </c>
      <c r="G10" t="s">
        <v>404</v>
      </c>
      <c r="H10" t="s">
        <v>405</v>
      </c>
      <c r="I10" t="s">
        <v>26</v>
      </c>
      <c r="J10" t="s">
        <v>27</v>
      </c>
      <c r="K10" t="s">
        <v>166</v>
      </c>
      <c r="L10" t="s">
        <v>54</v>
      </c>
      <c r="M10">
        <v>28205</v>
      </c>
      <c r="N10" t="s">
        <v>30</v>
      </c>
      <c r="O10" t="s">
        <v>89</v>
      </c>
      <c r="P10" t="s">
        <v>31</v>
      </c>
      <c r="Q10" t="s">
        <v>33</v>
      </c>
      <c r="R10" t="s">
        <v>90</v>
      </c>
      <c r="S10">
        <v>242.35200000000003</v>
      </c>
      <c r="T10">
        <v>3</v>
      </c>
      <c r="U10">
        <v>0.2</v>
      </c>
      <c r="V10">
        <v>15.147000000000006</v>
      </c>
    </row>
    <row r="11" spans="1:22">
      <c r="A11">
        <v>9827</v>
      </c>
      <c r="B11" t="s">
        <v>1842</v>
      </c>
      <c r="C11">
        <v>2011</v>
      </c>
      <c r="D11" s="21">
        <v>40770</v>
      </c>
      <c r="E11" s="21">
        <v>40774</v>
      </c>
      <c r="F11" t="s">
        <v>42</v>
      </c>
      <c r="G11" t="s">
        <v>462</v>
      </c>
      <c r="H11" t="s">
        <v>463</v>
      </c>
      <c r="I11" t="s">
        <v>26</v>
      </c>
      <c r="J11" t="s">
        <v>27</v>
      </c>
      <c r="K11" t="s">
        <v>70</v>
      </c>
      <c r="L11" t="s">
        <v>39</v>
      </c>
      <c r="M11">
        <v>94122</v>
      </c>
      <c r="N11" t="s">
        <v>40</v>
      </c>
      <c r="O11" t="s">
        <v>1028</v>
      </c>
      <c r="P11" t="s">
        <v>31</v>
      </c>
      <c r="Q11" t="s">
        <v>33</v>
      </c>
      <c r="R11" t="s">
        <v>1029</v>
      </c>
      <c r="S11">
        <v>195.136</v>
      </c>
      <c r="T11">
        <v>4</v>
      </c>
      <c r="U11">
        <v>0.2</v>
      </c>
      <c r="V11">
        <v>-12.196000000000005</v>
      </c>
    </row>
    <row r="12" spans="1:22">
      <c r="A12">
        <v>9808</v>
      </c>
      <c r="B12" t="s">
        <v>1841</v>
      </c>
      <c r="C12">
        <v>2014</v>
      </c>
      <c r="D12" s="21">
        <v>41848</v>
      </c>
      <c r="E12" s="21">
        <v>41853</v>
      </c>
      <c r="F12" t="s">
        <v>23</v>
      </c>
      <c r="G12" t="s">
        <v>948</v>
      </c>
      <c r="H12" t="s">
        <v>949</v>
      </c>
      <c r="I12" t="s">
        <v>26</v>
      </c>
      <c r="J12" t="s">
        <v>27</v>
      </c>
      <c r="K12" t="s">
        <v>969</v>
      </c>
      <c r="L12" t="s">
        <v>54</v>
      </c>
      <c r="M12">
        <v>27604</v>
      </c>
      <c r="N12" t="s">
        <v>30</v>
      </c>
      <c r="O12" t="s">
        <v>123</v>
      </c>
      <c r="P12" t="s">
        <v>31</v>
      </c>
      <c r="Q12" t="s">
        <v>33</v>
      </c>
      <c r="R12" t="s">
        <v>124</v>
      </c>
      <c r="S12">
        <v>194.84800000000001</v>
      </c>
      <c r="T12">
        <v>4</v>
      </c>
      <c r="U12">
        <v>0.2</v>
      </c>
      <c r="V12">
        <v>12.177999999999983</v>
      </c>
    </row>
    <row r="13" spans="1:22">
      <c r="A13">
        <v>9793</v>
      </c>
      <c r="B13" t="s">
        <v>1840</v>
      </c>
      <c r="C13">
        <v>2011</v>
      </c>
      <c r="D13" s="21">
        <v>40684</v>
      </c>
      <c r="E13" s="21">
        <v>40686</v>
      </c>
      <c r="F13" t="s">
        <v>23</v>
      </c>
      <c r="G13" t="s">
        <v>687</v>
      </c>
      <c r="H13" t="s">
        <v>688</v>
      </c>
      <c r="I13" t="s">
        <v>26</v>
      </c>
      <c r="J13" t="s">
        <v>27</v>
      </c>
      <c r="K13" t="s">
        <v>84</v>
      </c>
      <c r="L13" t="s">
        <v>63</v>
      </c>
      <c r="M13">
        <v>77070</v>
      </c>
      <c r="N13" t="s">
        <v>64</v>
      </c>
      <c r="O13" t="s">
        <v>418</v>
      </c>
      <c r="P13" t="s">
        <v>31</v>
      </c>
      <c r="Q13" t="s">
        <v>33</v>
      </c>
      <c r="R13" t="s">
        <v>419</v>
      </c>
      <c r="S13">
        <v>107.77200000000001</v>
      </c>
      <c r="T13">
        <v>2</v>
      </c>
      <c r="U13">
        <v>0.3</v>
      </c>
      <c r="V13">
        <v>-29.252400000000009</v>
      </c>
    </row>
    <row r="14" spans="1:22">
      <c r="A14">
        <v>9791</v>
      </c>
      <c r="B14" t="s">
        <v>1839</v>
      </c>
      <c r="C14">
        <v>2014</v>
      </c>
      <c r="D14" s="21">
        <v>41726</v>
      </c>
      <c r="E14" s="21">
        <v>41731</v>
      </c>
      <c r="F14" t="s">
        <v>42</v>
      </c>
      <c r="G14" t="s">
        <v>391</v>
      </c>
      <c r="H14" t="s">
        <v>392</v>
      </c>
      <c r="I14" t="s">
        <v>26</v>
      </c>
      <c r="J14" t="s">
        <v>27</v>
      </c>
      <c r="K14" t="s">
        <v>84</v>
      </c>
      <c r="L14" t="s">
        <v>63</v>
      </c>
      <c r="M14">
        <v>77070</v>
      </c>
      <c r="N14" t="s">
        <v>64</v>
      </c>
      <c r="O14" t="s">
        <v>1123</v>
      </c>
      <c r="P14" t="s">
        <v>31</v>
      </c>
      <c r="Q14" t="s">
        <v>33</v>
      </c>
      <c r="R14" t="s">
        <v>1124</v>
      </c>
      <c r="S14">
        <v>211.24599999999998</v>
      </c>
      <c r="T14">
        <v>2</v>
      </c>
      <c r="U14">
        <v>0.3</v>
      </c>
      <c r="V14">
        <v>-66.391599999999983</v>
      </c>
    </row>
    <row r="15" spans="1:22">
      <c r="A15">
        <v>9789</v>
      </c>
      <c r="B15" t="s">
        <v>1839</v>
      </c>
      <c r="C15">
        <v>2014</v>
      </c>
      <c r="D15" s="21">
        <v>41726</v>
      </c>
      <c r="E15" s="21">
        <v>41731</v>
      </c>
      <c r="F15" t="s">
        <v>42</v>
      </c>
      <c r="G15" t="s">
        <v>391</v>
      </c>
      <c r="H15" t="s">
        <v>392</v>
      </c>
      <c r="I15" t="s">
        <v>26</v>
      </c>
      <c r="J15" t="s">
        <v>27</v>
      </c>
      <c r="K15" t="s">
        <v>84</v>
      </c>
      <c r="L15" t="s">
        <v>63</v>
      </c>
      <c r="M15">
        <v>77070</v>
      </c>
      <c r="N15" t="s">
        <v>64</v>
      </c>
      <c r="O15" t="s">
        <v>183</v>
      </c>
      <c r="P15" t="s">
        <v>31</v>
      </c>
      <c r="Q15" t="s">
        <v>33</v>
      </c>
      <c r="R15" t="s">
        <v>184</v>
      </c>
      <c r="S15">
        <v>600.55799999999999</v>
      </c>
      <c r="T15">
        <v>3</v>
      </c>
      <c r="U15">
        <v>0.3</v>
      </c>
      <c r="V15">
        <v>-8.5794000000000779</v>
      </c>
    </row>
    <row r="16" spans="1:22">
      <c r="A16">
        <v>9787</v>
      </c>
      <c r="B16" t="s">
        <v>1838</v>
      </c>
      <c r="C16">
        <v>2011</v>
      </c>
      <c r="D16" s="21">
        <v>40852</v>
      </c>
      <c r="E16" s="21">
        <v>40852</v>
      </c>
      <c r="F16" t="s">
        <v>360</v>
      </c>
      <c r="G16" t="s">
        <v>1549</v>
      </c>
      <c r="H16" t="s">
        <v>1550</v>
      </c>
      <c r="I16" t="s">
        <v>26</v>
      </c>
      <c r="J16" t="s">
        <v>27</v>
      </c>
      <c r="K16" t="s">
        <v>1451</v>
      </c>
      <c r="L16" t="s">
        <v>130</v>
      </c>
      <c r="M16">
        <v>23666</v>
      </c>
      <c r="N16" t="s">
        <v>30</v>
      </c>
      <c r="O16" t="s">
        <v>967</v>
      </c>
      <c r="P16" t="s">
        <v>31</v>
      </c>
      <c r="Q16" t="s">
        <v>33</v>
      </c>
      <c r="R16" t="s">
        <v>968</v>
      </c>
      <c r="S16">
        <v>149.9</v>
      </c>
      <c r="T16">
        <v>5</v>
      </c>
      <c r="U16">
        <v>0</v>
      </c>
      <c r="V16">
        <v>40.472999999999999</v>
      </c>
    </row>
    <row r="17" spans="1:22">
      <c r="A17">
        <v>9760</v>
      </c>
      <c r="B17" t="s">
        <v>1837</v>
      </c>
      <c r="C17">
        <v>2013</v>
      </c>
      <c r="D17" s="21">
        <v>41579</v>
      </c>
      <c r="E17" s="21">
        <v>41584</v>
      </c>
      <c r="F17" t="s">
        <v>42</v>
      </c>
      <c r="G17" t="s">
        <v>530</v>
      </c>
      <c r="H17" t="s">
        <v>531</v>
      </c>
      <c r="I17" t="s">
        <v>37</v>
      </c>
      <c r="J17" t="s">
        <v>27</v>
      </c>
      <c r="K17" t="s">
        <v>70</v>
      </c>
      <c r="L17" t="s">
        <v>39</v>
      </c>
      <c r="M17">
        <v>94109</v>
      </c>
      <c r="N17" t="s">
        <v>40</v>
      </c>
      <c r="O17" t="s">
        <v>956</v>
      </c>
      <c r="P17" t="s">
        <v>31</v>
      </c>
      <c r="Q17" t="s">
        <v>33</v>
      </c>
      <c r="R17" t="s">
        <v>957</v>
      </c>
      <c r="S17">
        <v>1403.9200000000003</v>
      </c>
      <c r="T17">
        <v>5</v>
      </c>
      <c r="U17">
        <v>0.2</v>
      </c>
      <c r="V17">
        <v>70.196000000000026</v>
      </c>
    </row>
    <row r="18" spans="1:22">
      <c r="A18">
        <v>9749</v>
      </c>
      <c r="B18" t="s">
        <v>1836</v>
      </c>
      <c r="C18">
        <v>2011</v>
      </c>
      <c r="D18" s="21">
        <v>40858</v>
      </c>
      <c r="E18" s="21">
        <v>40862</v>
      </c>
      <c r="F18" t="s">
        <v>42</v>
      </c>
      <c r="G18" t="s">
        <v>48</v>
      </c>
      <c r="H18" t="s">
        <v>49</v>
      </c>
      <c r="I18" t="s">
        <v>26</v>
      </c>
      <c r="J18" t="s">
        <v>27</v>
      </c>
      <c r="K18" t="s">
        <v>122</v>
      </c>
      <c r="L18" t="s">
        <v>94</v>
      </c>
      <c r="M18">
        <v>60653</v>
      </c>
      <c r="N18" t="s">
        <v>64</v>
      </c>
      <c r="O18" t="s">
        <v>468</v>
      </c>
      <c r="P18" t="s">
        <v>31</v>
      </c>
      <c r="Q18" t="s">
        <v>33</v>
      </c>
      <c r="R18" t="s">
        <v>469</v>
      </c>
      <c r="S18">
        <v>797.94399999999996</v>
      </c>
      <c r="T18">
        <v>4</v>
      </c>
      <c r="U18">
        <v>0.3</v>
      </c>
      <c r="V18">
        <v>-56.995999999999981</v>
      </c>
    </row>
    <row r="19" spans="1:22">
      <c r="A19">
        <v>9733</v>
      </c>
      <c r="B19" t="s">
        <v>1835</v>
      </c>
      <c r="C19">
        <v>2011</v>
      </c>
      <c r="D19" s="21">
        <v>40775</v>
      </c>
      <c r="E19" s="21">
        <v>40780</v>
      </c>
      <c r="F19" t="s">
        <v>42</v>
      </c>
      <c r="G19" t="s">
        <v>1359</v>
      </c>
      <c r="H19" t="s">
        <v>1360</v>
      </c>
      <c r="I19" t="s">
        <v>37</v>
      </c>
      <c r="J19" t="s">
        <v>27</v>
      </c>
      <c r="K19" t="s">
        <v>1451</v>
      </c>
      <c r="L19" t="s">
        <v>130</v>
      </c>
      <c r="M19">
        <v>23666</v>
      </c>
      <c r="N19" t="s">
        <v>30</v>
      </c>
      <c r="O19" t="s">
        <v>1265</v>
      </c>
      <c r="P19" t="s">
        <v>31</v>
      </c>
      <c r="Q19" t="s">
        <v>33</v>
      </c>
      <c r="R19" t="s">
        <v>1266</v>
      </c>
      <c r="S19">
        <v>500.23999999999995</v>
      </c>
      <c r="T19">
        <v>13</v>
      </c>
      <c r="U19">
        <v>0</v>
      </c>
      <c r="V19">
        <v>145.06959999999992</v>
      </c>
    </row>
    <row r="20" spans="1:22">
      <c r="A20">
        <v>9722</v>
      </c>
      <c r="B20" t="s">
        <v>1834</v>
      </c>
      <c r="C20">
        <v>2013</v>
      </c>
      <c r="D20" s="21">
        <v>41321</v>
      </c>
      <c r="E20" s="21">
        <v>41325</v>
      </c>
      <c r="F20" t="s">
        <v>42</v>
      </c>
      <c r="G20" t="s">
        <v>963</v>
      </c>
      <c r="H20" t="s">
        <v>964</v>
      </c>
      <c r="I20" t="s">
        <v>26</v>
      </c>
      <c r="J20" t="s">
        <v>27</v>
      </c>
      <c r="K20" t="s">
        <v>109</v>
      </c>
      <c r="L20" t="s">
        <v>110</v>
      </c>
      <c r="M20">
        <v>10024</v>
      </c>
      <c r="N20" t="s">
        <v>79</v>
      </c>
      <c r="O20" t="s">
        <v>1491</v>
      </c>
      <c r="P20" t="s">
        <v>31</v>
      </c>
      <c r="Q20" t="s">
        <v>33</v>
      </c>
      <c r="R20" t="s">
        <v>1492</v>
      </c>
      <c r="S20">
        <v>326.64600000000002</v>
      </c>
      <c r="T20">
        <v>3</v>
      </c>
      <c r="U20">
        <v>0.1</v>
      </c>
      <c r="V20">
        <v>39.923399999999994</v>
      </c>
    </row>
    <row r="21" spans="1:22">
      <c r="A21">
        <v>9707</v>
      </c>
      <c r="B21" t="s">
        <v>1833</v>
      </c>
      <c r="C21">
        <v>2013</v>
      </c>
      <c r="D21" s="21">
        <v>41569</v>
      </c>
      <c r="E21" s="21">
        <v>41575</v>
      </c>
      <c r="F21" t="s">
        <v>42</v>
      </c>
      <c r="G21" t="s">
        <v>513</v>
      </c>
      <c r="H21" t="s">
        <v>514</v>
      </c>
      <c r="I21" t="s">
        <v>26</v>
      </c>
      <c r="J21" t="s">
        <v>27</v>
      </c>
      <c r="K21" t="s">
        <v>38</v>
      </c>
      <c r="L21" t="s">
        <v>39</v>
      </c>
      <c r="M21">
        <v>90045</v>
      </c>
      <c r="N21" t="s">
        <v>40</v>
      </c>
      <c r="O21" t="s">
        <v>1507</v>
      </c>
      <c r="P21" t="s">
        <v>31</v>
      </c>
      <c r="Q21" t="s">
        <v>33</v>
      </c>
      <c r="R21" t="s">
        <v>1508</v>
      </c>
      <c r="S21">
        <v>242.13600000000002</v>
      </c>
      <c r="T21">
        <v>3</v>
      </c>
      <c r="U21">
        <v>0.2</v>
      </c>
      <c r="V21">
        <v>12.106799999999993</v>
      </c>
    </row>
    <row r="22" spans="1:22">
      <c r="A22">
        <v>9659</v>
      </c>
      <c r="B22" t="s">
        <v>1832</v>
      </c>
      <c r="C22">
        <v>2011</v>
      </c>
      <c r="D22" s="21">
        <v>40808</v>
      </c>
      <c r="E22" s="21">
        <v>40815</v>
      </c>
      <c r="F22" t="s">
        <v>42</v>
      </c>
      <c r="G22" t="s">
        <v>985</v>
      </c>
      <c r="H22" t="s">
        <v>986</v>
      </c>
      <c r="I22" t="s">
        <v>26</v>
      </c>
      <c r="J22" t="s">
        <v>27</v>
      </c>
      <c r="K22" t="s">
        <v>109</v>
      </c>
      <c r="L22" t="s">
        <v>110</v>
      </c>
      <c r="M22">
        <v>10035</v>
      </c>
      <c r="N22" t="s">
        <v>79</v>
      </c>
      <c r="O22" t="s">
        <v>1371</v>
      </c>
      <c r="P22" t="s">
        <v>31</v>
      </c>
      <c r="Q22" t="s">
        <v>33</v>
      </c>
      <c r="R22" t="s">
        <v>1372</v>
      </c>
      <c r="S22">
        <v>579.52800000000002</v>
      </c>
      <c r="T22">
        <v>4</v>
      </c>
      <c r="U22">
        <v>0.1</v>
      </c>
      <c r="V22">
        <v>83.709599999999966</v>
      </c>
    </row>
    <row r="23" spans="1:22">
      <c r="A23">
        <v>9644</v>
      </c>
      <c r="B23" t="s">
        <v>1831</v>
      </c>
      <c r="C23">
        <v>2011</v>
      </c>
      <c r="D23" s="21">
        <v>40609</v>
      </c>
      <c r="E23" s="21">
        <v>40614</v>
      </c>
      <c r="F23" t="s">
        <v>42</v>
      </c>
      <c r="G23" t="s">
        <v>1701</v>
      </c>
      <c r="H23" t="s">
        <v>1702</v>
      </c>
      <c r="I23" t="s">
        <v>37</v>
      </c>
      <c r="J23" t="s">
        <v>27</v>
      </c>
      <c r="K23" t="s">
        <v>57</v>
      </c>
      <c r="L23" t="s">
        <v>58</v>
      </c>
      <c r="M23">
        <v>98103</v>
      </c>
      <c r="N23" t="s">
        <v>40</v>
      </c>
      <c r="O23" t="s">
        <v>1297</v>
      </c>
      <c r="P23" t="s">
        <v>31</v>
      </c>
      <c r="Q23" t="s">
        <v>33</v>
      </c>
      <c r="R23" t="s">
        <v>1298</v>
      </c>
      <c r="S23">
        <v>481.56800000000004</v>
      </c>
      <c r="T23">
        <v>2</v>
      </c>
      <c r="U23">
        <v>0.2</v>
      </c>
      <c r="V23">
        <v>54.17639999999993</v>
      </c>
    </row>
    <row r="24" spans="1:22">
      <c r="A24">
        <v>9643</v>
      </c>
      <c r="B24" t="s">
        <v>1831</v>
      </c>
      <c r="C24">
        <v>2011</v>
      </c>
      <c r="D24" s="21">
        <v>40609</v>
      </c>
      <c r="E24" s="21">
        <v>40614</v>
      </c>
      <c r="F24" t="s">
        <v>42</v>
      </c>
      <c r="G24" t="s">
        <v>1701</v>
      </c>
      <c r="H24" t="s">
        <v>1702</v>
      </c>
      <c r="I24" t="s">
        <v>37</v>
      </c>
      <c r="J24" t="s">
        <v>27</v>
      </c>
      <c r="K24" t="s">
        <v>57</v>
      </c>
      <c r="L24" t="s">
        <v>58</v>
      </c>
      <c r="M24">
        <v>98103</v>
      </c>
      <c r="N24" t="s">
        <v>40</v>
      </c>
      <c r="O24" t="s">
        <v>1809</v>
      </c>
      <c r="P24" t="s">
        <v>31</v>
      </c>
      <c r="Q24" t="s">
        <v>33</v>
      </c>
      <c r="R24" t="s">
        <v>1810</v>
      </c>
      <c r="S24">
        <v>436.70400000000006</v>
      </c>
      <c r="T24">
        <v>6</v>
      </c>
      <c r="U24">
        <v>0.2</v>
      </c>
      <c r="V24">
        <v>21.835199999999986</v>
      </c>
    </row>
    <row r="25" spans="1:22">
      <c r="A25">
        <v>24</v>
      </c>
      <c r="B25" t="s">
        <v>74</v>
      </c>
      <c r="C25">
        <v>2014</v>
      </c>
      <c r="D25" s="21">
        <v>41837</v>
      </c>
      <c r="E25" s="21">
        <v>41839</v>
      </c>
      <c r="F25" t="s">
        <v>23</v>
      </c>
      <c r="G25" t="s">
        <v>75</v>
      </c>
      <c r="H25" t="s">
        <v>76</v>
      </c>
      <c r="I25" t="s">
        <v>26</v>
      </c>
      <c r="J25" t="s">
        <v>27</v>
      </c>
      <c r="K25" t="s">
        <v>77</v>
      </c>
      <c r="L25" t="s">
        <v>78</v>
      </c>
      <c r="M25">
        <v>19140</v>
      </c>
      <c r="N25" t="s">
        <v>79</v>
      </c>
      <c r="O25" t="s">
        <v>80</v>
      </c>
      <c r="P25" t="s">
        <v>31</v>
      </c>
      <c r="Q25" t="s">
        <v>33</v>
      </c>
      <c r="R25" t="s">
        <v>81</v>
      </c>
      <c r="S25">
        <v>71.371999999999986</v>
      </c>
      <c r="T25">
        <v>2</v>
      </c>
      <c r="U25">
        <v>0.3</v>
      </c>
      <c r="V25">
        <v>-1.0196000000000005</v>
      </c>
    </row>
    <row r="26" spans="1:22">
      <c r="A26">
        <v>9636</v>
      </c>
      <c r="B26" t="s">
        <v>1830</v>
      </c>
      <c r="C26">
        <v>2011</v>
      </c>
      <c r="D26" s="21">
        <v>40830</v>
      </c>
      <c r="E26" s="21">
        <v>40833</v>
      </c>
      <c r="F26" t="s">
        <v>85</v>
      </c>
      <c r="G26" t="s">
        <v>1198</v>
      </c>
      <c r="H26" t="s">
        <v>1199</v>
      </c>
      <c r="I26" t="s">
        <v>26</v>
      </c>
      <c r="J26" t="s">
        <v>27</v>
      </c>
      <c r="K26" t="s">
        <v>889</v>
      </c>
      <c r="L26" t="s">
        <v>347</v>
      </c>
      <c r="M26">
        <v>2149</v>
      </c>
      <c r="N26" t="s">
        <v>79</v>
      </c>
      <c r="O26" t="s">
        <v>1464</v>
      </c>
      <c r="P26" t="s">
        <v>31</v>
      </c>
      <c r="Q26" t="s">
        <v>33</v>
      </c>
      <c r="R26" t="s">
        <v>1465</v>
      </c>
      <c r="S26">
        <v>1628.82</v>
      </c>
      <c r="T26">
        <v>9</v>
      </c>
      <c r="U26">
        <v>0</v>
      </c>
      <c r="V26">
        <v>260.61120000000017</v>
      </c>
    </row>
    <row r="27" spans="1:22">
      <c r="A27">
        <v>9582</v>
      </c>
      <c r="B27" t="s">
        <v>1829</v>
      </c>
      <c r="C27">
        <v>2014</v>
      </c>
      <c r="D27" s="21">
        <v>41897</v>
      </c>
      <c r="E27" s="21">
        <v>41899</v>
      </c>
      <c r="F27" t="s">
        <v>85</v>
      </c>
      <c r="G27" t="s">
        <v>152</v>
      </c>
      <c r="H27" t="s">
        <v>153</v>
      </c>
      <c r="I27" t="s">
        <v>61</v>
      </c>
      <c r="J27" t="s">
        <v>27</v>
      </c>
      <c r="K27" t="s">
        <v>109</v>
      </c>
      <c r="L27" t="s">
        <v>110</v>
      </c>
      <c r="M27">
        <v>10035</v>
      </c>
      <c r="N27" t="s">
        <v>79</v>
      </c>
      <c r="O27" t="s">
        <v>1382</v>
      </c>
      <c r="P27" t="s">
        <v>31</v>
      </c>
      <c r="Q27" t="s">
        <v>33</v>
      </c>
      <c r="R27" t="s">
        <v>1383</v>
      </c>
      <c r="S27">
        <v>589.41</v>
      </c>
      <c r="T27">
        <v>5</v>
      </c>
      <c r="U27">
        <v>0.1</v>
      </c>
      <c r="V27">
        <v>-6.5490000000000492</v>
      </c>
    </row>
    <row r="28" spans="1:22">
      <c r="A28">
        <v>9578</v>
      </c>
      <c r="B28" t="s">
        <v>1828</v>
      </c>
      <c r="C28">
        <v>2012</v>
      </c>
      <c r="D28" s="21">
        <v>41055</v>
      </c>
      <c r="E28" s="21">
        <v>41057</v>
      </c>
      <c r="F28" t="s">
        <v>23</v>
      </c>
      <c r="G28" t="s">
        <v>933</v>
      </c>
      <c r="H28" t="s">
        <v>934</v>
      </c>
      <c r="I28" t="s">
        <v>26</v>
      </c>
      <c r="J28" t="s">
        <v>27</v>
      </c>
      <c r="K28" t="s">
        <v>224</v>
      </c>
      <c r="L28" t="s">
        <v>63</v>
      </c>
      <c r="M28">
        <v>78207</v>
      </c>
      <c r="N28" t="s">
        <v>64</v>
      </c>
      <c r="O28" t="s">
        <v>967</v>
      </c>
      <c r="P28" t="s">
        <v>31</v>
      </c>
      <c r="Q28" t="s">
        <v>33</v>
      </c>
      <c r="R28" t="s">
        <v>968</v>
      </c>
      <c r="S28">
        <v>104.93</v>
      </c>
      <c r="T28">
        <v>5</v>
      </c>
      <c r="U28">
        <v>0.3</v>
      </c>
      <c r="V28">
        <v>-4.4969999999999999</v>
      </c>
    </row>
    <row r="29" spans="1:22">
      <c r="A29">
        <v>9576</v>
      </c>
      <c r="B29" t="s">
        <v>1828</v>
      </c>
      <c r="C29">
        <v>2012</v>
      </c>
      <c r="D29" s="21">
        <v>41055</v>
      </c>
      <c r="E29" s="21">
        <v>41057</v>
      </c>
      <c r="F29" t="s">
        <v>23</v>
      </c>
      <c r="G29" t="s">
        <v>933</v>
      </c>
      <c r="H29" t="s">
        <v>934</v>
      </c>
      <c r="I29" t="s">
        <v>26</v>
      </c>
      <c r="J29" t="s">
        <v>27</v>
      </c>
      <c r="K29" t="s">
        <v>224</v>
      </c>
      <c r="L29" t="s">
        <v>63</v>
      </c>
      <c r="M29">
        <v>78207</v>
      </c>
      <c r="N29" t="s">
        <v>64</v>
      </c>
      <c r="O29" t="s">
        <v>148</v>
      </c>
      <c r="P29" t="s">
        <v>31</v>
      </c>
      <c r="Q29" t="s">
        <v>33</v>
      </c>
      <c r="R29" t="s">
        <v>149</v>
      </c>
      <c r="S29">
        <v>105.68599999999999</v>
      </c>
      <c r="T29">
        <v>1</v>
      </c>
      <c r="U29">
        <v>0.3</v>
      </c>
      <c r="V29">
        <v>-28.686199999999999</v>
      </c>
    </row>
    <row r="30" spans="1:22">
      <c r="A30">
        <v>9566</v>
      </c>
      <c r="B30" t="s">
        <v>1827</v>
      </c>
      <c r="C30">
        <v>2011</v>
      </c>
      <c r="D30" s="21">
        <v>40633</v>
      </c>
      <c r="E30" s="21">
        <v>40633</v>
      </c>
      <c r="F30" t="s">
        <v>360</v>
      </c>
      <c r="G30" t="s">
        <v>511</v>
      </c>
      <c r="H30" t="s">
        <v>512</v>
      </c>
      <c r="I30" t="s">
        <v>26</v>
      </c>
      <c r="J30" t="s">
        <v>27</v>
      </c>
      <c r="K30" t="s">
        <v>280</v>
      </c>
      <c r="L30" t="s">
        <v>45</v>
      </c>
      <c r="M30">
        <v>33614</v>
      </c>
      <c r="N30" t="s">
        <v>30</v>
      </c>
      <c r="O30" t="s">
        <v>288</v>
      </c>
      <c r="P30" t="s">
        <v>31</v>
      </c>
      <c r="Q30" t="s">
        <v>33</v>
      </c>
      <c r="R30" t="s">
        <v>289</v>
      </c>
      <c r="S30">
        <v>1125.4879999999998</v>
      </c>
      <c r="T30">
        <v>7</v>
      </c>
      <c r="U30">
        <v>0.2</v>
      </c>
      <c r="V30">
        <v>98.480200000000082</v>
      </c>
    </row>
    <row r="31" spans="1:22">
      <c r="A31">
        <v>9541</v>
      </c>
      <c r="B31" t="s">
        <v>1826</v>
      </c>
      <c r="C31">
        <v>2012</v>
      </c>
      <c r="D31" s="21">
        <v>41040</v>
      </c>
      <c r="E31" s="21">
        <v>41045</v>
      </c>
      <c r="F31" t="s">
        <v>23</v>
      </c>
      <c r="G31" t="s">
        <v>120</v>
      </c>
      <c r="H31" t="s">
        <v>121</v>
      </c>
      <c r="I31" t="s">
        <v>61</v>
      </c>
      <c r="J31" t="s">
        <v>27</v>
      </c>
      <c r="K31" t="s">
        <v>187</v>
      </c>
      <c r="L31" t="s">
        <v>128</v>
      </c>
      <c r="M31">
        <v>85023</v>
      </c>
      <c r="N31" t="s">
        <v>40</v>
      </c>
      <c r="O31" t="s">
        <v>771</v>
      </c>
      <c r="P31" t="s">
        <v>31</v>
      </c>
      <c r="Q31" t="s">
        <v>33</v>
      </c>
      <c r="R31" t="s">
        <v>772</v>
      </c>
      <c r="S31">
        <v>191.96800000000002</v>
      </c>
      <c r="T31">
        <v>7</v>
      </c>
      <c r="U31">
        <v>0.2</v>
      </c>
      <c r="V31">
        <v>16.797200000000004</v>
      </c>
    </row>
    <row r="32" spans="1:22">
      <c r="A32">
        <v>9533</v>
      </c>
      <c r="B32" t="s">
        <v>1825</v>
      </c>
      <c r="C32">
        <v>2013</v>
      </c>
      <c r="D32" s="21">
        <v>41575</v>
      </c>
      <c r="E32" s="21">
        <v>41579</v>
      </c>
      <c r="F32" t="s">
        <v>42</v>
      </c>
      <c r="G32" t="s">
        <v>1045</v>
      </c>
      <c r="H32" t="s">
        <v>1046</v>
      </c>
      <c r="I32" t="s">
        <v>26</v>
      </c>
      <c r="J32" t="s">
        <v>27</v>
      </c>
      <c r="K32" t="s">
        <v>109</v>
      </c>
      <c r="L32" t="s">
        <v>110</v>
      </c>
      <c r="M32">
        <v>10011</v>
      </c>
      <c r="N32" t="s">
        <v>79</v>
      </c>
      <c r="O32" t="s">
        <v>1086</v>
      </c>
      <c r="P32" t="s">
        <v>31</v>
      </c>
      <c r="Q32" t="s">
        <v>33</v>
      </c>
      <c r="R32" t="s">
        <v>1087</v>
      </c>
      <c r="S32">
        <v>427.64400000000001</v>
      </c>
      <c r="T32">
        <v>14</v>
      </c>
      <c r="U32">
        <v>0.1</v>
      </c>
      <c r="V32">
        <v>80.777199999999979</v>
      </c>
    </row>
    <row r="33" spans="1:22">
      <c r="A33">
        <v>9473</v>
      </c>
      <c r="B33" t="s">
        <v>1824</v>
      </c>
      <c r="C33">
        <v>2014</v>
      </c>
      <c r="D33" s="21">
        <v>41949</v>
      </c>
      <c r="E33" s="21">
        <v>41954</v>
      </c>
      <c r="F33" t="s">
        <v>23</v>
      </c>
      <c r="G33" t="s">
        <v>921</v>
      </c>
      <c r="H33" t="s">
        <v>922</v>
      </c>
      <c r="I33" t="s">
        <v>26</v>
      </c>
      <c r="J33" t="s">
        <v>27</v>
      </c>
      <c r="K33" t="s">
        <v>109</v>
      </c>
      <c r="L33" t="s">
        <v>110</v>
      </c>
      <c r="M33">
        <v>10024</v>
      </c>
      <c r="N33" t="s">
        <v>79</v>
      </c>
      <c r="O33" t="s">
        <v>1256</v>
      </c>
      <c r="P33" t="s">
        <v>31</v>
      </c>
      <c r="Q33" t="s">
        <v>33</v>
      </c>
      <c r="R33" t="s">
        <v>1257</v>
      </c>
      <c r="S33">
        <v>128.12400000000002</v>
      </c>
      <c r="T33">
        <v>2</v>
      </c>
      <c r="U33">
        <v>0.1</v>
      </c>
      <c r="V33">
        <v>24.2012</v>
      </c>
    </row>
    <row r="34" spans="1:22">
      <c r="A34">
        <v>9463</v>
      </c>
      <c r="B34" t="s">
        <v>1823</v>
      </c>
      <c r="C34">
        <v>2014</v>
      </c>
      <c r="D34" s="21">
        <v>41969</v>
      </c>
      <c r="E34" s="21">
        <v>41974</v>
      </c>
      <c r="F34" t="s">
        <v>23</v>
      </c>
      <c r="G34" t="s">
        <v>125</v>
      </c>
      <c r="H34" t="s">
        <v>126</v>
      </c>
      <c r="I34" t="s">
        <v>37</v>
      </c>
      <c r="J34" t="s">
        <v>27</v>
      </c>
      <c r="K34" t="s">
        <v>399</v>
      </c>
      <c r="L34" t="s">
        <v>29</v>
      </c>
      <c r="M34">
        <v>40214</v>
      </c>
      <c r="N34" t="s">
        <v>30</v>
      </c>
      <c r="O34" t="s">
        <v>956</v>
      </c>
      <c r="P34" t="s">
        <v>31</v>
      </c>
      <c r="Q34" t="s">
        <v>33</v>
      </c>
      <c r="R34" t="s">
        <v>957</v>
      </c>
      <c r="S34">
        <v>701.96</v>
      </c>
      <c r="T34">
        <v>2</v>
      </c>
      <c r="U34">
        <v>0</v>
      </c>
      <c r="V34">
        <v>168.47040000000004</v>
      </c>
    </row>
    <row r="35" spans="1:22">
      <c r="A35">
        <v>9429</v>
      </c>
      <c r="B35" t="s">
        <v>1822</v>
      </c>
      <c r="C35">
        <v>2011</v>
      </c>
      <c r="D35" s="21">
        <v>40674</v>
      </c>
      <c r="E35" s="21">
        <v>40679</v>
      </c>
      <c r="F35" t="s">
        <v>42</v>
      </c>
      <c r="G35" t="s">
        <v>266</v>
      </c>
      <c r="H35" t="s">
        <v>267</v>
      </c>
      <c r="I35" t="s">
        <v>37</v>
      </c>
      <c r="J35" t="s">
        <v>27</v>
      </c>
      <c r="K35" t="s">
        <v>441</v>
      </c>
      <c r="L35" t="s">
        <v>63</v>
      </c>
      <c r="M35">
        <v>77340</v>
      </c>
      <c r="N35" t="s">
        <v>64</v>
      </c>
      <c r="O35" t="s">
        <v>407</v>
      </c>
      <c r="P35" t="s">
        <v>31</v>
      </c>
      <c r="Q35" t="s">
        <v>33</v>
      </c>
      <c r="R35" t="s">
        <v>408</v>
      </c>
      <c r="S35">
        <v>1212.9599999999998</v>
      </c>
      <c r="T35">
        <v>8</v>
      </c>
      <c r="U35">
        <v>0.3</v>
      </c>
      <c r="V35">
        <v>-69.311999999999898</v>
      </c>
    </row>
    <row r="36" spans="1:22">
      <c r="A36">
        <v>9426</v>
      </c>
      <c r="B36" t="s">
        <v>1821</v>
      </c>
      <c r="C36">
        <v>2011</v>
      </c>
      <c r="D36" s="21">
        <v>40798</v>
      </c>
      <c r="E36" s="21">
        <v>40803</v>
      </c>
      <c r="F36" t="s">
        <v>23</v>
      </c>
      <c r="G36" t="s">
        <v>1015</v>
      </c>
      <c r="H36" t="s">
        <v>1016</v>
      </c>
      <c r="I36" t="s">
        <v>26</v>
      </c>
      <c r="J36" t="s">
        <v>27</v>
      </c>
      <c r="K36" t="s">
        <v>109</v>
      </c>
      <c r="L36" t="s">
        <v>110</v>
      </c>
      <c r="M36">
        <v>10035</v>
      </c>
      <c r="N36" t="s">
        <v>79</v>
      </c>
      <c r="O36" t="s">
        <v>489</v>
      </c>
      <c r="P36" t="s">
        <v>31</v>
      </c>
      <c r="Q36" t="s">
        <v>33</v>
      </c>
      <c r="R36" t="s">
        <v>490</v>
      </c>
      <c r="S36">
        <v>3785.2920000000004</v>
      </c>
      <c r="T36">
        <v>6</v>
      </c>
      <c r="U36">
        <v>0.1</v>
      </c>
      <c r="V36">
        <v>420.58800000000019</v>
      </c>
    </row>
    <row r="37" spans="1:22">
      <c r="A37">
        <v>9413</v>
      </c>
      <c r="B37" t="s">
        <v>1820</v>
      </c>
      <c r="C37">
        <v>2012</v>
      </c>
      <c r="D37" s="21">
        <v>40935</v>
      </c>
      <c r="E37" s="21">
        <v>40937</v>
      </c>
      <c r="F37" t="s">
        <v>85</v>
      </c>
      <c r="G37" t="s">
        <v>551</v>
      </c>
      <c r="H37" t="s">
        <v>552</v>
      </c>
      <c r="I37" t="s">
        <v>26</v>
      </c>
      <c r="J37" t="s">
        <v>27</v>
      </c>
      <c r="K37" t="s">
        <v>38</v>
      </c>
      <c r="L37" t="s">
        <v>39</v>
      </c>
      <c r="M37">
        <v>90036</v>
      </c>
      <c r="N37" t="s">
        <v>40</v>
      </c>
      <c r="O37" t="s">
        <v>489</v>
      </c>
      <c r="P37" t="s">
        <v>31</v>
      </c>
      <c r="Q37" t="s">
        <v>33</v>
      </c>
      <c r="R37" t="s">
        <v>490</v>
      </c>
      <c r="S37">
        <v>2803.92</v>
      </c>
      <c r="T37">
        <v>5</v>
      </c>
      <c r="U37">
        <v>0.2</v>
      </c>
      <c r="V37">
        <v>0</v>
      </c>
    </row>
    <row r="38" spans="1:22">
      <c r="A38">
        <v>9395</v>
      </c>
      <c r="B38" t="s">
        <v>1819</v>
      </c>
      <c r="C38">
        <v>2011</v>
      </c>
      <c r="D38" s="21">
        <v>40806</v>
      </c>
      <c r="E38" s="21">
        <v>40809</v>
      </c>
      <c r="F38" t="s">
        <v>85</v>
      </c>
      <c r="G38" t="s">
        <v>1098</v>
      </c>
      <c r="H38" t="s">
        <v>1099</v>
      </c>
      <c r="I38" t="s">
        <v>26</v>
      </c>
      <c r="J38" t="s">
        <v>27</v>
      </c>
      <c r="K38" t="s">
        <v>109</v>
      </c>
      <c r="L38" t="s">
        <v>110</v>
      </c>
      <c r="M38">
        <v>10011</v>
      </c>
      <c r="N38" t="s">
        <v>79</v>
      </c>
      <c r="O38" t="s">
        <v>648</v>
      </c>
      <c r="P38" t="s">
        <v>31</v>
      </c>
      <c r="Q38" t="s">
        <v>33</v>
      </c>
      <c r="R38" t="s">
        <v>649</v>
      </c>
      <c r="S38">
        <v>631.78200000000004</v>
      </c>
      <c r="T38">
        <v>2</v>
      </c>
      <c r="U38">
        <v>0.1</v>
      </c>
      <c r="V38">
        <v>140.39599999999993</v>
      </c>
    </row>
    <row r="39" spans="1:22">
      <c r="A39">
        <v>9393</v>
      </c>
      <c r="B39" t="s">
        <v>1818</v>
      </c>
      <c r="C39">
        <v>2012</v>
      </c>
      <c r="D39" s="21">
        <v>41207</v>
      </c>
      <c r="E39" s="21">
        <v>41207</v>
      </c>
      <c r="F39" t="s">
        <v>360</v>
      </c>
      <c r="G39" t="s">
        <v>723</v>
      </c>
      <c r="H39" t="s">
        <v>724</v>
      </c>
      <c r="I39" t="s">
        <v>37</v>
      </c>
      <c r="J39" t="s">
        <v>27</v>
      </c>
      <c r="K39" t="s">
        <v>256</v>
      </c>
      <c r="L39" t="s">
        <v>163</v>
      </c>
      <c r="M39">
        <v>80219</v>
      </c>
      <c r="N39" t="s">
        <v>40</v>
      </c>
      <c r="O39" t="s">
        <v>1251</v>
      </c>
      <c r="P39" t="s">
        <v>31</v>
      </c>
      <c r="Q39" t="s">
        <v>33</v>
      </c>
      <c r="R39" t="s">
        <v>1252</v>
      </c>
      <c r="S39">
        <v>582.33600000000001</v>
      </c>
      <c r="T39">
        <v>8</v>
      </c>
      <c r="U39">
        <v>0.2</v>
      </c>
      <c r="V39">
        <v>-29.116799999999955</v>
      </c>
    </row>
    <row r="40" spans="1:22">
      <c r="A40">
        <v>9381</v>
      </c>
      <c r="B40" t="s">
        <v>1817</v>
      </c>
      <c r="C40">
        <v>2011</v>
      </c>
      <c r="D40" s="21">
        <v>40900</v>
      </c>
      <c r="E40" s="21">
        <v>40904</v>
      </c>
      <c r="F40" t="s">
        <v>23</v>
      </c>
      <c r="G40" t="s">
        <v>293</v>
      </c>
      <c r="H40" t="s">
        <v>294</v>
      </c>
      <c r="I40" t="s">
        <v>26</v>
      </c>
      <c r="J40" t="s">
        <v>27</v>
      </c>
      <c r="K40" t="s">
        <v>280</v>
      </c>
      <c r="L40" t="s">
        <v>45</v>
      </c>
      <c r="M40">
        <v>33614</v>
      </c>
      <c r="N40" t="s">
        <v>30</v>
      </c>
      <c r="O40" t="s">
        <v>237</v>
      </c>
      <c r="P40" t="s">
        <v>31</v>
      </c>
      <c r="Q40" t="s">
        <v>33</v>
      </c>
      <c r="R40" t="s">
        <v>238</v>
      </c>
      <c r="S40">
        <v>64.784000000000006</v>
      </c>
      <c r="T40">
        <v>1</v>
      </c>
      <c r="U40">
        <v>0.2</v>
      </c>
      <c r="V40">
        <v>6.4784000000000042</v>
      </c>
    </row>
    <row r="41" spans="1:22">
      <c r="A41">
        <v>40</v>
      </c>
      <c r="B41" t="s">
        <v>86</v>
      </c>
      <c r="C41">
        <v>2012</v>
      </c>
      <c r="D41" s="21">
        <v>41270</v>
      </c>
      <c r="E41" s="21">
        <v>41274</v>
      </c>
      <c r="F41" t="s">
        <v>42</v>
      </c>
      <c r="G41" t="s">
        <v>87</v>
      </c>
      <c r="H41" t="s">
        <v>88</v>
      </c>
      <c r="I41" t="s">
        <v>61</v>
      </c>
      <c r="J41" t="s">
        <v>27</v>
      </c>
      <c r="K41" t="s">
        <v>84</v>
      </c>
      <c r="L41" t="s">
        <v>63</v>
      </c>
      <c r="M41">
        <v>77041</v>
      </c>
      <c r="N41" t="s">
        <v>64</v>
      </c>
      <c r="O41" t="s">
        <v>89</v>
      </c>
      <c r="P41" t="s">
        <v>31</v>
      </c>
      <c r="Q41" t="s">
        <v>33</v>
      </c>
      <c r="R41" t="s">
        <v>90</v>
      </c>
      <c r="S41">
        <v>212.05799999999999</v>
      </c>
      <c r="T41">
        <v>3</v>
      </c>
      <c r="U41">
        <v>0.3</v>
      </c>
      <c r="V41">
        <v>-15.146999999999991</v>
      </c>
    </row>
    <row r="42" spans="1:22">
      <c r="A42">
        <v>9372</v>
      </c>
      <c r="B42" t="s">
        <v>1816</v>
      </c>
      <c r="C42">
        <v>2012</v>
      </c>
      <c r="D42" s="21">
        <v>41058</v>
      </c>
      <c r="E42" s="21">
        <v>41060</v>
      </c>
      <c r="F42" t="s">
        <v>85</v>
      </c>
      <c r="G42" t="s">
        <v>1629</v>
      </c>
      <c r="H42" t="s">
        <v>1630</v>
      </c>
      <c r="I42" t="s">
        <v>37</v>
      </c>
      <c r="J42" t="s">
        <v>27</v>
      </c>
      <c r="K42" t="s">
        <v>172</v>
      </c>
      <c r="L42" t="s">
        <v>173</v>
      </c>
      <c r="M42">
        <v>43229</v>
      </c>
      <c r="N42" t="s">
        <v>79</v>
      </c>
      <c r="O42" t="s">
        <v>148</v>
      </c>
      <c r="P42" t="s">
        <v>31</v>
      </c>
      <c r="Q42" t="s">
        <v>33</v>
      </c>
      <c r="R42" t="s">
        <v>149</v>
      </c>
      <c r="S42">
        <v>317.05799999999999</v>
      </c>
      <c r="T42">
        <v>3</v>
      </c>
      <c r="U42">
        <v>0.3</v>
      </c>
      <c r="V42">
        <v>-86.058600000000013</v>
      </c>
    </row>
    <row r="43" spans="1:22">
      <c r="A43">
        <v>9370</v>
      </c>
      <c r="B43" t="s">
        <v>1815</v>
      </c>
      <c r="C43">
        <v>2014</v>
      </c>
      <c r="D43" s="21">
        <v>41951</v>
      </c>
      <c r="E43" s="21">
        <v>41953</v>
      </c>
      <c r="F43" t="s">
        <v>23</v>
      </c>
      <c r="G43" t="s">
        <v>870</v>
      </c>
      <c r="H43" t="s">
        <v>871</v>
      </c>
      <c r="I43" t="s">
        <v>37</v>
      </c>
      <c r="J43" t="s">
        <v>27</v>
      </c>
      <c r="K43" t="s">
        <v>744</v>
      </c>
      <c r="L43" t="s">
        <v>677</v>
      </c>
      <c r="M43">
        <v>20735</v>
      </c>
      <c r="N43" t="s">
        <v>79</v>
      </c>
      <c r="O43" t="s">
        <v>1251</v>
      </c>
      <c r="P43" t="s">
        <v>31</v>
      </c>
      <c r="Q43" t="s">
        <v>33</v>
      </c>
      <c r="R43" t="s">
        <v>1252</v>
      </c>
      <c r="S43">
        <v>272.96999999999997</v>
      </c>
      <c r="T43">
        <v>3</v>
      </c>
      <c r="U43">
        <v>0</v>
      </c>
      <c r="V43">
        <v>43.675200000000018</v>
      </c>
    </row>
    <row r="44" spans="1:22">
      <c r="A44">
        <v>9353</v>
      </c>
      <c r="B44" t="s">
        <v>1814</v>
      </c>
      <c r="C44">
        <v>2014</v>
      </c>
      <c r="D44" s="21">
        <v>41907</v>
      </c>
      <c r="E44" s="21">
        <v>41909</v>
      </c>
      <c r="F44" t="s">
        <v>85</v>
      </c>
      <c r="G44" t="s">
        <v>442</v>
      </c>
      <c r="H44" t="s">
        <v>443</v>
      </c>
      <c r="I44" t="s">
        <v>26</v>
      </c>
      <c r="J44" t="s">
        <v>27</v>
      </c>
      <c r="K44" t="s">
        <v>122</v>
      </c>
      <c r="L44" t="s">
        <v>94</v>
      </c>
      <c r="M44">
        <v>60623</v>
      </c>
      <c r="N44" t="s">
        <v>64</v>
      </c>
      <c r="O44" t="s">
        <v>768</v>
      </c>
      <c r="P44" t="s">
        <v>31</v>
      </c>
      <c r="Q44" t="s">
        <v>33</v>
      </c>
      <c r="R44" t="s">
        <v>769</v>
      </c>
      <c r="S44">
        <v>520.46399999999994</v>
      </c>
      <c r="T44">
        <v>2</v>
      </c>
      <c r="U44">
        <v>0.3</v>
      </c>
      <c r="V44">
        <v>-14.870399999999961</v>
      </c>
    </row>
    <row r="45" spans="1:22">
      <c r="A45">
        <v>9352</v>
      </c>
      <c r="B45" t="s">
        <v>1813</v>
      </c>
      <c r="C45">
        <v>2013</v>
      </c>
      <c r="D45" s="21">
        <v>41541</v>
      </c>
      <c r="E45" s="21">
        <v>41545</v>
      </c>
      <c r="F45" t="s">
        <v>42</v>
      </c>
      <c r="G45" t="s">
        <v>665</v>
      </c>
      <c r="H45" t="s">
        <v>666</v>
      </c>
      <c r="I45" t="s">
        <v>37</v>
      </c>
      <c r="J45" t="s">
        <v>27</v>
      </c>
      <c r="K45" t="s">
        <v>57</v>
      </c>
      <c r="L45" t="s">
        <v>58</v>
      </c>
      <c r="M45">
        <v>98115</v>
      </c>
      <c r="N45" t="s">
        <v>40</v>
      </c>
      <c r="O45" t="s">
        <v>418</v>
      </c>
      <c r="P45" t="s">
        <v>31</v>
      </c>
      <c r="Q45" t="s">
        <v>33</v>
      </c>
      <c r="R45" t="s">
        <v>419</v>
      </c>
      <c r="S45">
        <v>184.75200000000001</v>
      </c>
      <c r="T45">
        <v>3</v>
      </c>
      <c r="U45">
        <v>0.2</v>
      </c>
      <c r="V45">
        <v>-20.784600000000012</v>
      </c>
    </row>
    <row r="46" spans="1:22">
      <c r="A46">
        <v>9348</v>
      </c>
      <c r="B46" t="s">
        <v>1812</v>
      </c>
      <c r="C46">
        <v>2014</v>
      </c>
      <c r="D46" s="21">
        <v>41688</v>
      </c>
      <c r="E46" s="21">
        <v>41691</v>
      </c>
      <c r="F46" t="s">
        <v>85</v>
      </c>
      <c r="G46" t="s">
        <v>585</v>
      </c>
      <c r="H46" t="s">
        <v>586</v>
      </c>
      <c r="I46" t="s">
        <v>61</v>
      </c>
      <c r="J46" t="s">
        <v>27</v>
      </c>
      <c r="K46" t="s">
        <v>114</v>
      </c>
      <c r="L46" t="s">
        <v>173</v>
      </c>
      <c r="M46">
        <v>45373</v>
      </c>
      <c r="N46" t="s">
        <v>79</v>
      </c>
      <c r="O46" t="s">
        <v>997</v>
      </c>
      <c r="P46" t="s">
        <v>31</v>
      </c>
      <c r="Q46" t="s">
        <v>33</v>
      </c>
      <c r="R46" t="s">
        <v>998</v>
      </c>
      <c r="S46">
        <v>899.43</v>
      </c>
      <c r="T46">
        <v>5</v>
      </c>
      <c r="U46">
        <v>0.3</v>
      </c>
      <c r="V46">
        <v>-12.84900000000016</v>
      </c>
    </row>
    <row r="47" spans="1:22">
      <c r="A47">
        <v>9325</v>
      </c>
      <c r="B47" t="s">
        <v>1811</v>
      </c>
      <c r="C47">
        <v>2014</v>
      </c>
      <c r="D47" s="21">
        <v>41906</v>
      </c>
      <c r="E47" s="21">
        <v>41912</v>
      </c>
      <c r="F47" t="s">
        <v>42</v>
      </c>
      <c r="G47" t="s">
        <v>990</v>
      </c>
      <c r="H47" t="s">
        <v>991</v>
      </c>
      <c r="I47" t="s">
        <v>26</v>
      </c>
      <c r="J47" t="s">
        <v>27</v>
      </c>
      <c r="K47" t="s">
        <v>38</v>
      </c>
      <c r="L47" t="s">
        <v>39</v>
      </c>
      <c r="M47">
        <v>90036</v>
      </c>
      <c r="N47" t="s">
        <v>40</v>
      </c>
      <c r="O47" t="s">
        <v>768</v>
      </c>
      <c r="P47" t="s">
        <v>31</v>
      </c>
      <c r="Q47" t="s">
        <v>33</v>
      </c>
      <c r="R47" t="s">
        <v>769</v>
      </c>
      <c r="S47">
        <v>594.81600000000003</v>
      </c>
      <c r="T47">
        <v>2</v>
      </c>
      <c r="U47">
        <v>0.2</v>
      </c>
      <c r="V47">
        <v>59.481600000000014</v>
      </c>
    </row>
    <row r="48" spans="1:22">
      <c r="A48">
        <v>9320</v>
      </c>
      <c r="B48" t="s">
        <v>1808</v>
      </c>
      <c r="C48">
        <v>2014</v>
      </c>
      <c r="D48" s="21">
        <v>41841</v>
      </c>
      <c r="E48" s="21">
        <v>41846</v>
      </c>
      <c r="F48" t="s">
        <v>42</v>
      </c>
      <c r="G48" t="s">
        <v>555</v>
      </c>
      <c r="H48" t="s">
        <v>556</v>
      </c>
      <c r="I48" t="s">
        <v>37</v>
      </c>
      <c r="J48" t="s">
        <v>27</v>
      </c>
      <c r="K48" t="s">
        <v>109</v>
      </c>
      <c r="L48" t="s">
        <v>110</v>
      </c>
      <c r="M48">
        <v>10009</v>
      </c>
      <c r="N48" t="s">
        <v>79</v>
      </c>
      <c r="O48" t="s">
        <v>1809</v>
      </c>
      <c r="P48" t="s">
        <v>31</v>
      </c>
      <c r="Q48" t="s">
        <v>33</v>
      </c>
      <c r="R48" t="s">
        <v>1810</v>
      </c>
      <c r="S48">
        <v>163.76400000000001</v>
      </c>
      <c r="T48">
        <v>2</v>
      </c>
      <c r="U48">
        <v>0.1</v>
      </c>
      <c r="V48">
        <v>25.474399999999999</v>
      </c>
    </row>
    <row r="49" spans="1:22">
      <c r="A49">
        <v>9301</v>
      </c>
      <c r="B49" t="s">
        <v>1807</v>
      </c>
      <c r="C49">
        <v>2012</v>
      </c>
      <c r="D49" s="21">
        <v>41017</v>
      </c>
      <c r="E49" s="21">
        <v>41021</v>
      </c>
      <c r="F49" t="s">
        <v>23</v>
      </c>
      <c r="G49" t="s">
        <v>400</v>
      </c>
      <c r="H49" t="s">
        <v>401</v>
      </c>
      <c r="I49" t="s">
        <v>37</v>
      </c>
      <c r="J49" t="s">
        <v>27</v>
      </c>
      <c r="K49" t="s">
        <v>1422</v>
      </c>
      <c r="L49" t="s">
        <v>63</v>
      </c>
      <c r="M49">
        <v>78501</v>
      </c>
      <c r="N49" t="s">
        <v>64</v>
      </c>
      <c r="O49" t="s">
        <v>431</v>
      </c>
      <c r="P49" t="s">
        <v>31</v>
      </c>
      <c r="Q49" t="s">
        <v>33</v>
      </c>
      <c r="R49" t="s">
        <v>432</v>
      </c>
      <c r="S49">
        <v>56.686</v>
      </c>
      <c r="T49">
        <v>1</v>
      </c>
      <c r="U49">
        <v>0.3</v>
      </c>
      <c r="V49">
        <v>-20.245000000000008</v>
      </c>
    </row>
    <row r="50" spans="1:22">
      <c r="A50">
        <v>9289</v>
      </c>
      <c r="B50" t="s">
        <v>1806</v>
      </c>
      <c r="C50">
        <v>2014</v>
      </c>
      <c r="D50" s="21">
        <v>41974</v>
      </c>
      <c r="E50" s="21">
        <v>41977</v>
      </c>
      <c r="F50" t="s">
        <v>85</v>
      </c>
      <c r="G50" t="s">
        <v>1058</v>
      </c>
      <c r="H50" t="s">
        <v>1059</v>
      </c>
      <c r="I50" t="s">
        <v>26</v>
      </c>
      <c r="J50" t="s">
        <v>27</v>
      </c>
      <c r="K50" t="s">
        <v>77</v>
      </c>
      <c r="L50" t="s">
        <v>78</v>
      </c>
      <c r="M50">
        <v>19134</v>
      </c>
      <c r="N50" t="s">
        <v>79</v>
      </c>
      <c r="O50" t="s">
        <v>997</v>
      </c>
      <c r="P50" t="s">
        <v>31</v>
      </c>
      <c r="Q50" t="s">
        <v>33</v>
      </c>
      <c r="R50" t="s">
        <v>998</v>
      </c>
      <c r="S50">
        <v>1079.316</v>
      </c>
      <c r="T50">
        <v>6</v>
      </c>
      <c r="U50">
        <v>0.3</v>
      </c>
      <c r="V50">
        <v>-15.418800000000203</v>
      </c>
    </row>
    <row r="51" spans="1:22">
      <c r="A51">
        <v>9285</v>
      </c>
      <c r="B51" t="s">
        <v>1805</v>
      </c>
      <c r="C51">
        <v>2011</v>
      </c>
      <c r="D51" s="21">
        <v>40865</v>
      </c>
      <c r="E51" s="21">
        <v>40870</v>
      </c>
      <c r="F51" t="s">
        <v>42</v>
      </c>
      <c r="G51" t="s">
        <v>361</v>
      </c>
      <c r="H51" t="s">
        <v>362</v>
      </c>
      <c r="I51" t="s">
        <v>37</v>
      </c>
      <c r="J51" t="s">
        <v>27</v>
      </c>
      <c r="K51" t="s">
        <v>210</v>
      </c>
      <c r="L51" t="s">
        <v>68</v>
      </c>
      <c r="M51">
        <v>53132</v>
      </c>
      <c r="N51" t="s">
        <v>64</v>
      </c>
      <c r="O51" t="s">
        <v>543</v>
      </c>
      <c r="P51" t="s">
        <v>31</v>
      </c>
      <c r="Q51" t="s">
        <v>33</v>
      </c>
      <c r="R51" t="s">
        <v>544</v>
      </c>
      <c r="S51">
        <v>392.93999999999994</v>
      </c>
      <c r="T51">
        <v>3</v>
      </c>
      <c r="U51">
        <v>0</v>
      </c>
      <c r="V51">
        <v>43.223399999999984</v>
      </c>
    </row>
    <row r="52" spans="1:22">
      <c r="A52">
        <v>9280</v>
      </c>
      <c r="B52" t="s">
        <v>1804</v>
      </c>
      <c r="C52">
        <v>2014</v>
      </c>
      <c r="D52" s="21">
        <v>41975</v>
      </c>
      <c r="E52" s="21">
        <v>41979</v>
      </c>
      <c r="F52" t="s">
        <v>42</v>
      </c>
      <c r="G52" t="s">
        <v>551</v>
      </c>
      <c r="H52" t="s">
        <v>552</v>
      </c>
      <c r="I52" t="s">
        <v>26</v>
      </c>
      <c r="J52" t="s">
        <v>27</v>
      </c>
      <c r="K52" t="s">
        <v>77</v>
      </c>
      <c r="L52" t="s">
        <v>78</v>
      </c>
      <c r="M52">
        <v>19140</v>
      </c>
      <c r="N52" t="s">
        <v>79</v>
      </c>
      <c r="O52" t="s">
        <v>468</v>
      </c>
      <c r="P52" t="s">
        <v>31</v>
      </c>
      <c r="Q52" t="s">
        <v>33</v>
      </c>
      <c r="R52" t="s">
        <v>469</v>
      </c>
      <c r="S52">
        <v>398.97199999999998</v>
      </c>
      <c r="T52">
        <v>2</v>
      </c>
      <c r="U52">
        <v>0.3</v>
      </c>
      <c r="V52">
        <v>-28.49799999999999</v>
      </c>
    </row>
    <row r="53" spans="1:22">
      <c r="A53">
        <v>9268</v>
      </c>
      <c r="B53" t="s">
        <v>1803</v>
      </c>
      <c r="C53">
        <v>2012</v>
      </c>
      <c r="D53" s="21">
        <v>41177</v>
      </c>
      <c r="E53" s="21">
        <v>41177</v>
      </c>
      <c r="F53" t="s">
        <v>360</v>
      </c>
      <c r="G53" t="s">
        <v>513</v>
      </c>
      <c r="H53" t="s">
        <v>514</v>
      </c>
      <c r="I53" t="s">
        <v>26</v>
      </c>
      <c r="J53" t="s">
        <v>27</v>
      </c>
      <c r="K53" t="s">
        <v>813</v>
      </c>
      <c r="L53" t="s">
        <v>110</v>
      </c>
      <c r="M53">
        <v>11520</v>
      </c>
      <c r="N53" t="s">
        <v>79</v>
      </c>
      <c r="O53" t="s">
        <v>1553</v>
      </c>
      <c r="P53" t="s">
        <v>31</v>
      </c>
      <c r="Q53" t="s">
        <v>33</v>
      </c>
      <c r="R53" t="s">
        <v>1554</v>
      </c>
      <c r="S53">
        <v>102.58200000000001</v>
      </c>
      <c r="T53">
        <v>1</v>
      </c>
      <c r="U53">
        <v>0.1</v>
      </c>
      <c r="V53">
        <v>6.8388000000000009</v>
      </c>
    </row>
    <row r="54" spans="1:22">
      <c r="A54">
        <v>53</v>
      </c>
      <c r="B54" t="s">
        <v>102</v>
      </c>
      <c r="C54">
        <v>2012</v>
      </c>
      <c r="D54" s="21">
        <v>41017</v>
      </c>
      <c r="E54" s="21">
        <v>41021</v>
      </c>
      <c r="F54" t="s">
        <v>42</v>
      </c>
      <c r="G54" t="s">
        <v>103</v>
      </c>
      <c r="H54" t="s">
        <v>104</v>
      </c>
      <c r="I54" t="s">
        <v>26</v>
      </c>
      <c r="J54" t="s">
        <v>27</v>
      </c>
      <c r="K54" t="s">
        <v>105</v>
      </c>
      <c r="L54" t="s">
        <v>106</v>
      </c>
      <c r="M54">
        <v>47150</v>
      </c>
      <c r="N54" t="s">
        <v>64</v>
      </c>
      <c r="O54" t="s">
        <v>107</v>
      </c>
      <c r="P54" t="s">
        <v>31</v>
      </c>
      <c r="Q54" t="s">
        <v>33</v>
      </c>
      <c r="R54" t="s">
        <v>108</v>
      </c>
      <c r="S54">
        <v>89.99</v>
      </c>
      <c r="T54">
        <v>1</v>
      </c>
      <c r="U54">
        <v>0</v>
      </c>
      <c r="V54">
        <v>17.098099999999988</v>
      </c>
    </row>
    <row r="55" spans="1:22">
      <c r="A55">
        <v>9263</v>
      </c>
      <c r="B55" t="s">
        <v>1802</v>
      </c>
      <c r="C55">
        <v>2012</v>
      </c>
      <c r="D55" s="21">
        <v>41191</v>
      </c>
      <c r="E55" s="21">
        <v>41195</v>
      </c>
      <c r="F55" t="s">
        <v>42</v>
      </c>
      <c r="G55" t="s">
        <v>537</v>
      </c>
      <c r="H55" t="s">
        <v>538</v>
      </c>
      <c r="I55" t="s">
        <v>26</v>
      </c>
      <c r="J55" t="s">
        <v>27</v>
      </c>
      <c r="K55" t="s">
        <v>270</v>
      </c>
      <c r="L55" t="s">
        <v>100</v>
      </c>
      <c r="M55">
        <v>48227</v>
      </c>
      <c r="N55" t="s">
        <v>64</v>
      </c>
      <c r="O55" t="s">
        <v>137</v>
      </c>
      <c r="P55" t="s">
        <v>31</v>
      </c>
      <c r="Q55" t="s">
        <v>33</v>
      </c>
      <c r="R55" t="s">
        <v>138</v>
      </c>
      <c r="S55">
        <v>389.97</v>
      </c>
      <c r="T55">
        <v>3</v>
      </c>
      <c r="U55">
        <v>0</v>
      </c>
      <c r="V55">
        <v>35.097300000000004</v>
      </c>
    </row>
    <row r="56" spans="1:22">
      <c r="A56">
        <v>9262</v>
      </c>
      <c r="B56" t="s">
        <v>1801</v>
      </c>
      <c r="C56">
        <v>2014</v>
      </c>
      <c r="D56" s="21">
        <v>41885</v>
      </c>
      <c r="E56" s="21">
        <v>41885</v>
      </c>
      <c r="F56" t="s">
        <v>360</v>
      </c>
      <c r="G56" t="s">
        <v>1348</v>
      </c>
      <c r="H56" t="s">
        <v>1349</v>
      </c>
      <c r="I56" t="s">
        <v>61</v>
      </c>
      <c r="J56" t="s">
        <v>27</v>
      </c>
      <c r="K56" t="s">
        <v>57</v>
      </c>
      <c r="L56" t="s">
        <v>58</v>
      </c>
      <c r="M56">
        <v>98103</v>
      </c>
      <c r="N56" t="s">
        <v>40</v>
      </c>
      <c r="O56" t="s">
        <v>107</v>
      </c>
      <c r="P56" t="s">
        <v>31</v>
      </c>
      <c r="Q56" t="s">
        <v>33</v>
      </c>
      <c r="R56" t="s">
        <v>108</v>
      </c>
      <c r="S56">
        <v>215.976</v>
      </c>
      <c r="T56">
        <v>3</v>
      </c>
      <c r="U56">
        <v>0.2</v>
      </c>
      <c r="V56">
        <v>-2.6997000000000355</v>
      </c>
    </row>
    <row r="57" spans="1:22">
      <c r="A57">
        <v>9255</v>
      </c>
      <c r="B57" t="s">
        <v>1800</v>
      </c>
      <c r="C57">
        <v>2011</v>
      </c>
      <c r="D57" s="21">
        <v>40586</v>
      </c>
      <c r="E57" s="21">
        <v>40590</v>
      </c>
      <c r="F57" t="s">
        <v>23</v>
      </c>
      <c r="G57" t="s">
        <v>661</v>
      </c>
      <c r="H57" t="s">
        <v>662</v>
      </c>
      <c r="I57" t="s">
        <v>26</v>
      </c>
      <c r="J57" t="s">
        <v>27</v>
      </c>
      <c r="K57" t="s">
        <v>146</v>
      </c>
      <c r="L57" t="s">
        <v>200</v>
      </c>
      <c r="M57">
        <v>65203</v>
      </c>
      <c r="N57" t="s">
        <v>64</v>
      </c>
      <c r="O57" t="s">
        <v>123</v>
      </c>
      <c r="P57" t="s">
        <v>31</v>
      </c>
      <c r="Q57" t="s">
        <v>33</v>
      </c>
      <c r="R57" t="s">
        <v>124</v>
      </c>
      <c r="S57">
        <v>60.89</v>
      </c>
      <c r="T57">
        <v>1</v>
      </c>
      <c r="U57">
        <v>0</v>
      </c>
      <c r="V57">
        <v>15.222499999999997</v>
      </c>
    </row>
    <row r="58" spans="1:22">
      <c r="A58">
        <v>9200</v>
      </c>
      <c r="B58" t="s">
        <v>1798</v>
      </c>
      <c r="C58">
        <v>2011</v>
      </c>
      <c r="D58" s="21">
        <v>40673</v>
      </c>
      <c r="E58" s="21">
        <v>40678</v>
      </c>
      <c r="F58" t="s">
        <v>42</v>
      </c>
      <c r="G58" t="s">
        <v>781</v>
      </c>
      <c r="H58" t="s">
        <v>782</v>
      </c>
      <c r="I58" t="s">
        <v>26</v>
      </c>
      <c r="J58" t="s">
        <v>27</v>
      </c>
      <c r="K58" t="s">
        <v>213</v>
      </c>
      <c r="L58" t="s">
        <v>39</v>
      </c>
      <c r="M58">
        <v>95123</v>
      </c>
      <c r="N58" t="s">
        <v>40</v>
      </c>
      <c r="O58" t="s">
        <v>1280</v>
      </c>
      <c r="P58" t="s">
        <v>31</v>
      </c>
      <c r="Q58" t="s">
        <v>33</v>
      </c>
      <c r="R58" t="s">
        <v>1281</v>
      </c>
      <c r="S58">
        <v>256.78400000000005</v>
      </c>
      <c r="T58">
        <v>1</v>
      </c>
      <c r="U58">
        <v>0.2</v>
      </c>
      <c r="V58">
        <v>32.097999999999971</v>
      </c>
    </row>
    <row r="59" spans="1:22">
      <c r="A59">
        <v>58</v>
      </c>
      <c r="B59" t="s">
        <v>111</v>
      </c>
      <c r="C59">
        <v>2013</v>
      </c>
      <c r="D59" s="21">
        <v>41443</v>
      </c>
      <c r="E59" s="21">
        <v>41444</v>
      </c>
      <c r="F59" t="s">
        <v>85</v>
      </c>
      <c r="G59" t="s">
        <v>112</v>
      </c>
      <c r="H59" t="s">
        <v>113</v>
      </c>
      <c r="I59" t="s">
        <v>26</v>
      </c>
      <c r="J59" t="s">
        <v>27</v>
      </c>
      <c r="K59" t="s">
        <v>114</v>
      </c>
      <c r="L59" t="s">
        <v>110</v>
      </c>
      <c r="M59">
        <v>12180</v>
      </c>
      <c r="N59" t="s">
        <v>79</v>
      </c>
      <c r="O59" t="s">
        <v>115</v>
      </c>
      <c r="P59" t="s">
        <v>31</v>
      </c>
      <c r="Q59" t="s">
        <v>33</v>
      </c>
      <c r="R59" t="s">
        <v>116</v>
      </c>
      <c r="S59">
        <v>319.41000000000003</v>
      </c>
      <c r="T59">
        <v>5</v>
      </c>
      <c r="U59">
        <v>0.1</v>
      </c>
      <c r="V59">
        <v>7.0980000000000061</v>
      </c>
    </row>
    <row r="60" spans="1:22">
      <c r="A60">
        <v>9186</v>
      </c>
      <c r="B60" t="s">
        <v>1795</v>
      </c>
      <c r="C60">
        <v>2014</v>
      </c>
      <c r="D60" s="21">
        <v>41859</v>
      </c>
      <c r="E60" s="21">
        <v>41863</v>
      </c>
      <c r="F60" t="s">
        <v>42</v>
      </c>
      <c r="G60" t="s">
        <v>350</v>
      </c>
      <c r="H60" t="s">
        <v>351</v>
      </c>
      <c r="I60" t="s">
        <v>26</v>
      </c>
      <c r="J60" t="s">
        <v>27</v>
      </c>
      <c r="K60" t="s">
        <v>872</v>
      </c>
      <c r="L60" t="s">
        <v>39</v>
      </c>
      <c r="M60">
        <v>92683</v>
      </c>
      <c r="N60" t="s">
        <v>40</v>
      </c>
      <c r="O60" t="s">
        <v>1796</v>
      </c>
      <c r="P60" t="s">
        <v>31</v>
      </c>
      <c r="Q60" t="s">
        <v>33</v>
      </c>
      <c r="R60" t="s">
        <v>1797</v>
      </c>
      <c r="S60">
        <v>207.18400000000003</v>
      </c>
      <c r="T60">
        <v>1</v>
      </c>
      <c r="U60">
        <v>0.2</v>
      </c>
      <c r="V60">
        <v>25.897999999999982</v>
      </c>
    </row>
    <row r="61" spans="1:22">
      <c r="A61">
        <v>9163</v>
      </c>
      <c r="B61" t="s">
        <v>1794</v>
      </c>
      <c r="C61">
        <v>2013</v>
      </c>
      <c r="D61" s="21">
        <v>41617</v>
      </c>
      <c r="E61" s="21">
        <v>41621</v>
      </c>
      <c r="F61" t="s">
        <v>42</v>
      </c>
      <c r="G61" t="s">
        <v>363</v>
      </c>
      <c r="H61" t="s">
        <v>364</v>
      </c>
      <c r="I61" t="s">
        <v>26</v>
      </c>
      <c r="J61" t="s">
        <v>27</v>
      </c>
      <c r="K61" t="s">
        <v>1272</v>
      </c>
      <c r="L61" t="s">
        <v>68</v>
      </c>
      <c r="M61">
        <v>54703</v>
      </c>
      <c r="N61" t="s">
        <v>64</v>
      </c>
      <c r="O61" t="s">
        <v>615</v>
      </c>
      <c r="P61" t="s">
        <v>31</v>
      </c>
      <c r="Q61" t="s">
        <v>33</v>
      </c>
      <c r="R61" t="s">
        <v>616</v>
      </c>
      <c r="S61">
        <v>680.01</v>
      </c>
      <c r="T61">
        <v>3</v>
      </c>
      <c r="U61">
        <v>0</v>
      </c>
      <c r="V61">
        <v>176.80260000000001</v>
      </c>
    </row>
    <row r="62" spans="1:22">
      <c r="A62">
        <v>9118</v>
      </c>
      <c r="B62" t="s">
        <v>1793</v>
      </c>
      <c r="C62">
        <v>2014</v>
      </c>
      <c r="D62" s="21">
        <v>41659</v>
      </c>
      <c r="E62" s="21">
        <v>41664</v>
      </c>
      <c r="F62" t="s">
        <v>23</v>
      </c>
      <c r="G62" t="s">
        <v>927</v>
      </c>
      <c r="H62" t="s">
        <v>928</v>
      </c>
      <c r="I62" t="s">
        <v>26</v>
      </c>
      <c r="J62" t="s">
        <v>27</v>
      </c>
      <c r="K62" t="s">
        <v>77</v>
      </c>
      <c r="L62" t="s">
        <v>78</v>
      </c>
      <c r="M62">
        <v>19140</v>
      </c>
      <c r="N62" t="s">
        <v>79</v>
      </c>
      <c r="O62" t="s">
        <v>710</v>
      </c>
      <c r="P62" t="s">
        <v>31</v>
      </c>
      <c r="Q62" t="s">
        <v>33</v>
      </c>
      <c r="R62" t="s">
        <v>711</v>
      </c>
      <c r="S62">
        <v>887.27099999999984</v>
      </c>
      <c r="T62">
        <v>3</v>
      </c>
      <c r="U62">
        <v>0.3</v>
      </c>
      <c r="V62">
        <v>-63.376499999999965</v>
      </c>
    </row>
    <row r="63" spans="1:22">
      <c r="A63">
        <v>9088</v>
      </c>
      <c r="B63" t="s">
        <v>1792</v>
      </c>
      <c r="C63">
        <v>2013</v>
      </c>
      <c r="D63" s="21">
        <v>41544</v>
      </c>
      <c r="E63" s="21">
        <v>41548</v>
      </c>
      <c r="F63" t="s">
        <v>42</v>
      </c>
      <c r="G63" t="s">
        <v>1504</v>
      </c>
      <c r="H63" t="s">
        <v>1505</v>
      </c>
      <c r="I63" t="s">
        <v>37</v>
      </c>
      <c r="J63" t="s">
        <v>27</v>
      </c>
      <c r="K63" t="s">
        <v>84</v>
      </c>
      <c r="L63" t="s">
        <v>63</v>
      </c>
      <c r="M63">
        <v>77041</v>
      </c>
      <c r="N63" t="s">
        <v>64</v>
      </c>
      <c r="O63" t="s">
        <v>137</v>
      </c>
      <c r="P63" t="s">
        <v>31</v>
      </c>
      <c r="Q63" t="s">
        <v>33</v>
      </c>
      <c r="R63" t="s">
        <v>138</v>
      </c>
      <c r="S63">
        <v>454.96499999999997</v>
      </c>
      <c r="T63">
        <v>5</v>
      </c>
      <c r="U63">
        <v>0.3</v>
      </c>
      <c r="V63">
        <v>-136.48950000000002</v>
      </c>
    </row>
    <row r="64" spans="1:22">
      <c r="A64">
        <v>9069</v>
      </c>
      <c r="B64" t="s">
        <v>1791</v>
      </c>
      <c r="C64">
        <v>2013</v>
      </c>
      <c r="D64" s="21">
        <v>41520</v>
      </c>
      <c r="E64" s="21">
        <v>41523</v>
      </c>
      <c r="F64" t="s">
        <v>23</v>
      </c>
      <c r="G64" t="s">
        <v>222</v>
      </c>
      <c r="H64" t="s">
        <v>223</v>
      </c>
      <c r="I64" t="s">
        <v>26</v>
      </c>
      <c r="J64" t="s">
        <v>27</v>
      </c>
      <c r="K64" t="s">
        <v>376</v>
      </c>
      <c r="L64" t="s">
        <v>58</v>
      </c>
      <c r="M64">
        <v>98198</v>
      </c>
      <c r="N64" t="s">
        <v>40</v>
      </c>
      <c r="O64" t="s">
        <v>107</v>
      </c>
      <c r="P64" t="s">
        <v>31</v>
      </c>
      <c r="Q64" t="s">
        <v>33</v>
      </c>
      <c r="R64" t="s">
        <v>108</v>
      </c>
      <c r="S64">
        <v>215.976</v>
      </c>
      <c r="T64">
        <v>3</v>
      </c>
      <c r="U64">
        <v>0.2</v>
      </c>
      <c r="V64">
        <v>-2.6997000000000355</v>
      </c>
    </row>
    <row r="65" spans="1:22">
      <c r="A65">
        <v>9057</v>
      </c>
      <c r="B65" t="s">
        <v>1790</v>
      </c>
      <c r="C65">
        <v>2012</v>
      </c>
      <c r="D65" s="21">
        <v>41215</v>
      </c>
      <c r="E65" s="21">
        <v>41217</v>
      </c>
      <c r="F65" t="s">
        <v>85</v>
      </c>
      <c r="G65" t="s">
        <v>946</v>
      </c>
      <c r="H65" t="s">
        <v>947</v>
      </c>
      <c r="I65" t="s">
        <v>61</v>
      </c>
      <c r="J65" t="s">
        <v>27</v>
      </c>
      <c r="K65" t="s">
        <v>109</v>
      </c>
      <c r="L65" t="s">
        <v>110</v>
      </c>
      <c r="M65">
        <v>10011</v>
      </c>
      <c r="N65" t="s">
        <v>79</v>
      </c>
      <c r="O65" t="s">
        <v>1651</v>
      </c>
      <c r="P65" t="s">
        <v>31</v>
      </c>
      <c r="Q65" t="s">
        <v>33</v>
      </c>
      <c r="R65" t="s">
        <v>1652</v>
      </c>
      <c r="S65">
        <v>2621.3220000000001</v>
      </c>
      <c r="T65">
        <v>11</v>
      </c>
      <c r="U65">
        <v>0.1</v>
      </c>
      <c r="V65">
        <v>553.39019999999982</v>
      </c>
    </row>
    <row r="66" spans="1:22">
      <c r="A66">
        <v>9033</v>
      </c>
      <c r="B66" t="s">
        <v>1789</v>
      </c>
      <c r="C66">
        <v>2014</v>
      </c>
      <c r="D66" s="21">
        <v>41813</v>
      </c>
      <c r="E66" s="21">
        <v>41817</v>
      </c>
      <c r="F66" t="s">
        <v>42</v>
      </c>
      <c r="G66" t="s">
        <v>158</v>
      </c>
      <c r="H66" t="s">
        <v>159</v>
      </c>
      <c r="I66" t="s">
        <v>61</v>
      </c>
      <c r="J66" t="s">
        <v>27</v>
      </c>
      <c r="K66" t="s">
        <v>270</v>
      </c>
      <c r="L66" t="s">
        <v>100</v>
      </c>
      <c r="M66">
        <v>48227</v>
      </c>
      <c r="N66" t="s">
        <v>64</v>
      </c>
      <c r="O66" t="s">
        <v>32</v>
      </c>
      <c r="P66" t="s">
        <v>31</v>
      </c>
      <c r="Q66" t="s">
        <v>33</v>
      </c>
      <c r="R66" t="s">
        <v>34</v>
      </c>
      <c r="S66">
        <v>487.96</v>
      </c>
      <c r="T66">
        <v>2</v>
      </c>
      <c r="U66">
        <v>0</v>
      </c>
      <c r="V66">
        <v>146.38799999999998</v>
      </c>
    </row>
    <row r="67" spans="1:22">
      <c r="A67">
        <v>9024</v>
      </c>
      <c r="B67" t="s">
        <v>1788</v>
      </c>
      <c r="C67">
        <v>2012</v>
      </c>
      <c r="D67" s="21">
        <v>41089</v>
      </c>
      <c r="E67" s="21">
        <v>41092</v>
      </c>
      <c r="F67" t="s">
        <v>85</v>
      </c>
      <c r="G67" t="s">
        <v>895</v>
      </c>
      <c r="H67" t="s">
        <v>896</v>
      </c>
      <c r="I67" t="s">
        <v>26</v>
      </c>
      <c r="J67" t="s">
        <v>27</v>
      </c>
      <c r="K67" t="s">
        <v>109</v>
      </c>
      <c r="L67" t="s">
        <v>110</v>
      </c>
      <c r="M67">
        <v>10024</v>
      </c>
      <c r="N67" t="s">
        <v>79</v>
      </c>
      <c r="O67" t="s">
        <v>543</v>
      </c>
      <c r="P67" t="s">
        <v>31</v>
      </c>
      <c r="Q67" t="s">
        <v>33</v>
      </c>
      <c r="R67" t="s">
        <v>544</v>
      </c>
      <c r="S67">
        <v>117.88199999999999</v>
      </c>
      <c r="T67">
        <v>1</v>
      </c>
      <c r="U67">
        <v>0.1</v>
      </c>
      <c r="V67">
        <v>1.3097999999999956</v>
      </c>
    </row>
    <row r="68" spans="1:22">
      <c r="A68">
        <v>67</v>
      </c>
      <c r="B68" t="s">
        <v>119</v>
      </c>
      <c r="C68">
        <v>2012</v>
      </c>
      <c r="D68" s="21">
        <v>41029</v>
      </c>
      <c r="E68" s="21">
        <v>41034</v>
      </c>
      <c r="F68" t="s">
        <v>42</v>
      </c>
      <c r="G68" t="s">
        <v>120</v>
      </c>
      <c r="H68" t="s">
        <v>121</v>
      </c>
      <c r="I68" t="s">
        <v>61</v>
      </c>
      <c r="J68" t="s">
        <v>27</v>
      </c>
      <c r="K68" t="s">
        <v>122</v>
      </c>
      <c r="L68" t="s">
        <v>94</v>
      </c>
      <c r="M68">
        <v>60610</v>
      </c>
      <c r="N68" t="s">
        <v>64</v>
      </c>
      <c r="O68" t="s">
        <v>123</v>
      </c>
      <c r="P68" t="s">
        <v>31</v>
      </c>
      <c r="Q68" t="s">
        <v>33</v>
      </c>
      <c r="R68" t="s">
        <v>124</v>
      </c>
      <c r="S68">
        <v>213.11499999999998</v>
      </c>
      <c r="T68">
        <v>5</v>
      </c>
      <c r="U68">
        <v>0.3</v>
      </c>
      <c r="V68">
        <v>-15.222500000000011</v>
      </c>
    </row>
    <row r="69" spans="1:22">
      <c r="A69">
        <v>9000</v>
      </c>
      <c r="B69" t="s">
        <v>1787</v>
      </c>
      <c r="C69">
        <v>2014</v>
      </c>
      <c r="D69" s="21">
        <v>41773</v>
      </c>
      <c r="E69" s="21">
        <v>41777</v>
      </c>
      <c r="F69" t="s">
        <v>42</v>
      </c>
      <c r="G69" t="s">
        <v>786</v>
      </c>
      <c r="H69" t="s">
        <v>787</v>
      </c>
      <c r="I69" t="s">
        <v>61</v>
      </c>
      <c r="J69" t="s">
        <v>27</v>
      </c>
      <c r="K69" t="s">
        <v>77</v>
      </c>
      <c r="L69" t="s">
        <v>78</v>
      </c>
      <c r="M69">
        <v>19140</v>
      </c>
      <c r="N69" t="s">
        <v>79</v>
      </c>
      <c r="O69" t="s">
        <v>543</v>
      </c>
      <c r="P69" t="s">
        <v>31</v>
      </c>
      <c r="Q69" t="s">
        <v>33</v>
      </c>
      <c r="R69" t="s">
        <v>544</v>
      </c>
      <c r="S69">
        <v>458.42999999999995</v>
      </c>
      <c r="T69">
        <v>5</v>
      </c>
      <c r="U69">
        <v>0.3</v>
      </c>
      <c r="V69">
        <v>-124.431</v>
      </c>
    </row>
    <row r="70" spans="1:22">
      <c r="A70">
        <v>8972</v>
      </c>
      <c r="B70" t="s">
        <v>1786</v>
      </c>
      <c r="C70">
        <v>2014</v>
      </c>
      <c r="D70" s="21">
        <v>41723</v>
      </c>
      <c r="E70" s="21">
        <v>41727</v>
      </c>
      <c r="F70" t="s">
        <v>42</v>
      </c>
      <c r="G70" t="s">
        <v>1100</v>
      </c>
      <c r="H70" t="s">
        <v>1101</v>
      </c>
      <c r="I70" t="s">
        <v>26</v>
      </c>
      <c r="J70" t="s">
        <v>27</v>
      </c>
      <c r="K70" t="s">
        <v>109</v>
      </c>
      <c r="L70" t="s">
        <v>110</v>
      </c>
      <c r="M70">
        <v>10011</v>
      </c>
      <c r="N70" t="s">
        <v>79</v>
      </c>
      <c r="O70" t="s">
        <v>654</v>
      </c>
      <c r="P70" t="s">
        <v>31</v>
      </c>
      <c r="Q70" t="s">
        <v>33</v>
      </c>
      <c r="R70" t="s">
        <v>655</v>
      </c>
      <c r="S70">
        <v>271.76400000000001</v>
      </c>
      <c r="T70">
        <v>2</v>
      </c>
      <c r="U70">
        <v>0.1</v>
      </c>
      <c r="V70">
        <v>60.391999999999967</v>
      </c>
    </row>
    <row r="71" spans="1:22">
      <c r="A71">
        <v>8968</v>
      </c>
      <c r="B71" t="s">
        <v>1785</v>
      </c>
      <c r="C71">
        <v>2013</v>
      </c>
      <c r="D71" s="21">
        <v>41582</v>
      </c>
      <c r="E71" s="21">
        <v>41586</v>
      </c>
      <c r="F71" t="s">
        <v>42</v>
      </c>
      <c r="G71" t="s">
        <v>1208</v>
      </c>
      <c r="H71" t="s">
        <v>1209</v>
      </c>
      <c r="I71" t="s">
        <v>61</v>
      </c>
      <c r="J71" t="s">
        <v>27</v>
      </c>
      <c r="K71" t="s">
        <v>77</v>
      </c>
      <c r="L71" t="s">
        <v>78</v>
      </c>
      <c r="M71">
        <v>19120</v>
      </c>
      <c r="N71" t="s">
        <v>79</v>
      </c>
      <c r="O71" t="s">
        <v>396</v>
      </c>
      <c r="P71" t="s">
        <v>31</v>
      </c>
      <c r="Q71" t="s">
        <v>33</v>
      </c>
      <c r="R71" t="s">
        <v>397</v>
      </c>
      <c r="S71">
        <v>470.15499999999997</v>
      </c>
      <c r="T71">
        <v>7</v>
      </c>
      <c r="U71">
        <v>0.3</v>
      </c>
      <c r="V71">
        <v>-13.432999999999993</v>
      </c>
    </row>
    <row r="72" spans="1:22">
      <c r="A72">
        <v>8961</v>
      </c>
      <c r="B72" t="s">
        <v>1784</v>
      </c>
      <c r="C72">
        <v>2014</v>
      </c>
      <c r="D72" s="21">
        <v>41969</v>
      </c>
      <c r="E72" s="21">
        <v>41974</v>
      </c>
      <c r="F72" t="s">
        <v>42</v>
      </c>
      <c r="G72" t="s">
        <v>442</v>
      </c>
      <c r="H72" t="s">
        <v>443</v>
      </c>
      <c r="I72" t="s">
        <v>26</v>
      </c>
      <c r="J72" t="s">
        <v>27</v>
      </c>
      <c r="K72" t="s">
        <v>84</v>
      </c>
      <c r="L72" t="s">
        <v>63</v>
      </c>
      <c r="M72">
        <v>77070</v>
      </c>
      <c r="N72" t="s">
        <v>64</v>
      </c>
      <c r="O72" t="s">
        <v>755</v>
      </c>
      <c r="P72" t="s">
        <v>31</v>
      </c>
      <c r="Q72" t="s">
        <v>33</v>
      </c>
      <c r="R72" t="s">
        <v>756</v>
      </c>
      <c r="S72">
        <v>853.92999999999984</v>
      </c>
      <c r="T72">
        <v>5</v>
      </c>
      <c r="U72">
        <v>0.3</v>
      </c>
      <c r="V72">
        <v>-24.397999999999911</v>
      </c>
    </row>
    <row r="73" spans="1:22">
      <c r="A73">
        <v>8944</v>
      </c>
      <c r="B73" t="s">
        <v>1783</v>
      </c>
      <c r="C73">
        <v>2014</v>
      </c>
      <c r="D73" s="21">
        <v>41923</v>
      </c>
      <c r="E73" s="21">
        <v>41929</v>
      </c>
      <c r="F73" t="s">
        <v>42</v>
      </c>
      <c r="G73" t="s">
        <v>1048</v>
      </c>
      <c r="H73" t="s">
        <v>1049</v>
      </c>
      <c r="I73" t="s">
        <v>26</v>
      </c>
      <c r="J73" t="s">
        <v>27</v>
      </c>
      <c r="K73" t="s">
        <v>162</v>
      </c>
      <c r="L73" t="s">
        <v>94</v>
      </c>
      <c r="M73">
        <v>60505</v>
      </c>
      <c r="N73" t="s">
        <v>64</v>
      </c>
      <c r="O73" t="s">
        <v>1553</v>
      </c>
      <c r="P73" t="s">
        <v>31</v>
      </c>
      <c r="Q73" t="s">
        <v>33</v>
      </c>
      <c r="R73" t="s">
        <v>1554</v>
      </c>
      <c r="S73">
        <v>239.358</v>
      </c>
      <c r="T73">
        <v>3</v>
      </c>
      <c r="U73">
        <v>0.3</v>
      </c>
      <c r="V73">
        <v>-47.871600000000001</v>
      </c>
    </row>
    <row r="74" spans="1:22">
      <c r="A74">
        <v>73</v>
      </c>
      <c r="B74" t="s">
        <v>132</v>
      </c>
      <c r="C74">
        <v>2012</v>
      </c>
      <c r="D74" s="21">
        <v>41025</v>
      </c>
      <c r="E74" s="21">
        <v>41031</v>
      </c>
      <c r="F74" t="s">
        <v>42</v>
      </c>
      <c r="G74" t="s">
        <v>133</v>
      </c>
      <c r="H74" t="s">
        <v>134</v>
      </c>
      <c r="I74" t="s">
        <v>26</v>
      </c>
      <c r="J74" t="s">
        <v>27</v>
      </c>
      <c r="K74" t="s">
        <v>135</v>
      </c>
      <c r="L74" t="s">
        <v>136</v>
      </c>
      <c r="M74">
        <v>38109</v>
      </c>
      <c r="N74" t="s">
        <v>30</v>
      </c>
      <c r="O74" t="s">
        <v>137</v>
      </c>
      <c r="P74" t="s">
        <v>31</v>
      </c>
      <c r="Q74" t="s">
        <v>33</v>
      </c>
      <c r="R74" t="s">
        <v>138</v>
      </c>
      <c r="S74">
        <v>831.93600000000015</v>
      </c>
      <c r="T74">
        <v>8</v>
      </c>
      <c r="U74">
        <v>0.2</v>
      </c>
      <c r="V74">
        <v>-114.39120000000003</v>
      </c>
    </row>
    <row r="75" spans="1:22">
      <c r="A75">
        <v>8903</v>
      </c>
      <c r="B75" t="s">
        <v>1782</v>
      </c>
      <c r="C75">
        <v>2013</v>
      </c>
      <c r="D75" s="21">
        <v>41426</v>
      </c>
      <c r="E75" s="21">
        <v>41430</v>
      </c>
      <c r="F75" t="s">
        <v>42</v>
      </c>
      <c r="G75" t="s">
        <v>815</v>
      </c>
      <c r="H75" t="s">
        <v>816</v>
      </c>
      <c r="I75" t="s">
        <v>26</v>
      </c>
      <c r="J75" t="s">
        <v>27</v>
      </c>
      <c r="K75" t="s">
        <v>141</v>
      </c>
      <c r="L75" t="s">
        <v>94</v>
      </c>
      <c r="M75">
        <v>62521</v>
      </c>
      <c r="N75" t="s">
        <v>64</v>
      </c>
      <c r="O75" t="s">
        <v>1251</v>
      </c>
      <c r="P75" t="s">
        <v>31</v>
      </c>
      <c r="Q75" t="s">
        <v>33</v>
      </c>
      <c r="R75" t="s">
        <v>1252</v>
      </c>
      <c r="S75">
        <v>191.07899999999998</v>
      </c>
      <c r="T75">
        <v>3</v>
      </c>
      <c r="U75">
        <v>0.3</v>
      </c>
      <c r="V75">
        <v>-38.215799999999973</v>
      </c>
    </row>
    <row r="76" spans="1:22">
      <c r="A76">
        <v>8893</v>
      </c>
      <c r="B76" t="s">
        <v>1781</v>
      </c>
      <c r="C76">
        <v>2012</v>
      </c>
      <c r="D76" s="21">
        <v>41244</v>
      </c>
      <c r="E76" s="21">
        <v>41249</v>
      </c>
      <c r="F76" t="s">
        <v>42</v>
      </c>
      <c r="G76" t="s">
        <v>1737</v>
      </c>
      <c r="H76" t="s">
        <v>1738</v>
      </c>
      <c r="I76" t="s">
        <v>61</v>
      </c>
      <c r="J76" t="s">
        <v>27</v>
      </c>
      <c r="K76" t="s">
        <v>290</v>
      </c>
      <c r="L76" t="s">
        <v>39</v>
      </c>
      <c r="M76">
        <v>92037</v>
      </c>
      <c r="N76" t="s">
        <v>40</v>
      </c>
      <c r="O76" t="s">
        <v>768</v>
      </c>
      <c r="P76" t="s">
        <v>31</v>
      </c>
      <c r="Q76" t="s">
        <v>33</v>
      </c>
      <c r="R76" t="s">
        <v>769</v>
      </c>
      <c r="S76">
        <v>2676.672</v>
      </c>
      <c r="T76">
        <v>9</v>
      </c>
      <c r="U76">
        <v>0.2</v>
      </c>
      <c r="V76">
        <v>267.66720000000009</v>
      </c>
    </row>
    <row r="77" spans="1:22">
      <c r="A77">
        <v>8892</v>
      </c>
      <c r="B77" t="s">
        <v>1780</v>
      </c>
      <c r="C77">
        <v>2013</v>
      </c>
      <c r="D77" s="21">
        <v>41534</v>
      </c>
      <c r="E77" s="21">
        <v>41536</v>
      </c>
      <c r="F77" t="s">
        <v>85</v>
      </c>
      <c r="G77" t="s">
        <v>316</v>
      </c>
      <c r="H77" t="s">
        <v>317</v>
      </c>
      <c r="I77" t="s">
        <v>61</v>
      </c>
      <c r="J77" t="s">
        <v>27</v>
      </c>
      <c r="K77" t="s">
        <v>172</v>
      </c>
      <c r="L77" t="s">
        <v>352</v>
      </c>
      <c r="M77">
        <v>31907</v>
      </c>
      <c r="N77" t="s">
        <v>30</v>
      </c>
      <c r="O77" t="s">
        <v>123</v>
      </c>
      <c r="P77" t="s">
        <v>31</v>
      </c>
      <c r="Q77" t="s">
        <v>33</v>
      </c>
      <c r="R77" t="s">
        <v>124</v>
      </c>
      <c r="S77">
        <v>121.78</v>
      </c>
      <c r="T77">
        <v>2</v>
      </c>
      <c r="U77">
        <v>0</v>
      </c>
      <c r="V77">
        <v>30.444999999999993</v>
      </c>
    </row>
    <row r="78" spans="1:22">
      <c r="A78">
        <v>8814</v>
      </c>
      <c r="B78" t="s">
        <v>1779</v>
      </c>
      <c r="C78">
        <v>2012</v>
      </c>
      <c r="D78" s="21">
        <v>41116</v>
      </c>
      <c r="E78" s="21">
        <v>41121</v>
      </c>
      <c r="F78" t="s">
        <v>42</v>
      </c>
      <c r="G78" t="s">
        <v>663</v>
      </c>
      <c r="H78" t="s">
        <v>664</v>
      </c>
      <c r="I78" t="s">
        <v>37</v>
      </c>
      <c r="J78" t="s">
        <v>27</v>
      </c>
      <c r="K78" t="s">
        <v>866</v>
      </c>
      <c r="L78" t="s">
        <v>128</v>
      </c>
      <c r="M78">
        <v>85301</v>
      </c>
      <c r="N78" t="s">
        <v>40</v>
      </c>
      <c r="O78" t="s">
        <v>626</v>
      </c>
      <c r="P78" t="s">
        <v>31</v>
      </c>
      <c r="Q78" t="s">
        <v>33</v>
      </c>
      <c r="R78" t="s">
        <v>627</v>
      </c>
      <c r="S78">
        <v>266.35200000000003</v>
      </c>
      <c r="T78">
        <v>3</v>
      </c>
      <c r="U78">
        <v>0.2</v>
      </c>
      <c r="V78">
        <v>13.317599999999985</v>
      </c>
    </row>
    <row r="79" spans="1:22">
      <c r="A79">
        <v>8789</v>
      </c>
      <c r="B79" t="s">
        <v>1778</v>
      </c>
      <c r="C79">
        <v>2014</v>
      </c>
      <c r="D79" s="21">
        <v>41806</v>
      </c>
      <c r="E79" s="21">
        <v>41810</v>
      </c>
      <c r="F79" t="s">
        <v>42</v>
      </c>
      <c r="G79" t="s">
        <v>1000</v>
      </c>
      <c r="H79" t="s">
        <v>1001</v>
      </c>
      <c r="I79" t="s">
        <v>26</v>
      </c>
      <c r="J79" t="s">
        <v>27</v>
      </c>
      <c r="K79" t="s">
        <v>241</v>
      </c>
      <c r="L79" t="s">
        <v>54</v>
      </c>
      <c r="M79">
        <v>28110</v>
      </c>
      <c r="N79" t="s">
        <v>30</v>
      </c>
      <c r="O79" t="s">
        <v>868</v>
      </c>
      <c r="P79" t="s">
        <v>31</v>
      </c>
      <c r="Q79" t="s">
        <v>33</v>
      </c>
      <c r="R79" t="s">
        <v>869</v>
      </c>
      <c r="S79">
        <v>698.35200000000009</v>
      </c>
      <c r="T79">
        <v>3</v>
      </c>
      <c r="U79">
        <v>0.2</v>
      </c>
      <c r="V79">
        <v>52.376399999999961</v>
      </c>
    </row>
    <row r="80" spans="1:22">
      <c r="A80">
        <v>8777</v>
      </c>
      <c r="B80" t="s">
        <v>1777</v>
      </c>
      <c r="C80">
        <v>2013</v>
      </c>
      <c r="D80" s="21">
        <v>41458</v>
      </c>
      <c r="E80" s="21">
        <v>41459</v>
      </c>
      <c r="F80" t="s">
        <v>85</v>
      </c>
      <c r="G80" t="s">
        <v>278</v>
      </c>
      <c r="H80" t="s">
        <v>279</v>
      </c>
      <c r="I80" t="s">
        <v>37</v>
      </c>
      <c r="J80" t="s">
        <v>27</v>
      </c>
      <c r="K80" t="s">
        <v>441</v>
      </c>
      <c r="L80" t="s">
        <v>63</v>
      </c>
      <c r="M80">
        <v>77340</v>
      </c>
      <c r="N80" t="s">
        <v>64</v>
      </c>
      <c r="O80" t="s">
        <v>654</v>
      </c>
      <c r="P80" t="s">
        <v>31</v>
      </c>
      <c r="Q80" t="s">
        <v>33</v>
      </c>
      <c r="R80" t="s">
        <v>655</v>
      </c>
      <c r="S80">
        <v>528.42999999999995</v>
      </c>
      <c r="T80">
        <v>5</v>
      </c>
      <c r="U80">
        <v>0.3</v>
      </c>
      <c r="V80">
        <v>0</v>
      </c>
    </row>
    <row r="81" spans="1:22">
      <c r="A81">
        <v>8771</v>
      </c>
      <c r="B81" t="s">
        <v>1776</v>
      </c>
      <c r="C81">
        <v>2013</v>
      </c>
      <c r="D81" s="21">
        <v>41530</v>
      </c>
      <c r="E81" s="21">
        <v>41531</v>
      </c>
      <c r="F81" t="s">
        <v>360</v>
      </c>
      <c r="G81" t="s">
        <v>413</v>
      </c>
      <c r="H81" t="s">
        <v>414</v>
      </c>
      <c r="I81" t="s">
        <v>61</v>
      </c>
      <c r="J81" t="s">
        <v>27</v>
      </c>
      <c r="K81" t="s">
        <v>399</v>
      </c>
      <c r="L81" t="s">
        <v>163</v>
      </c>
      <c r="M81">
        <v>80027</v>
      </c>
      <c r="N81" t="s">
        <v>40</v>
      </c>
      <c r="O81" t="s">
        <v>721</v>
      </c>
      <c r="P81" t="s">
        <v>31</v>
      </c>
      <c r="Q81" t="s">
        <v>33</v>
      </c>
      <c r="R81" t="s">
        <v>722</v>
      </c>
      <c r="S81">
        <v>83.13600000000001</v>
      </c>
      <c r="T81">
        <v>4</v>
      </c>
      <c r="U81">
        <v>0.2</v>
      </c>
      <c r="V81">
        <v>5.1960000000000015</v>
      </c>
    </row>
    <row r="82" spans="1:22">
      <c r="A82">
        <v>8721</v>
      </c>
      <c r="B82" t="s">
        <v>1775</v>
      </c>
      <c r="C82">
        <v>2013</v>
      </c>
      <c r="D82" s="21">
        <v>41438</v>
      </c>
      <c r="E82" s="21">
        <v>41442</v>
      </c>
      <c r="F82" t="s">
        <v>23</v>
      </c>
      <c r="G82" t="s">
        <v>1081</v>
      </c>
      <c r="H82" t="s">
        <v>1082</v>
      </c>
      <c r="I82" t="s">
        <v>61</v>
      </c>
      <c r="J82" t="s">
        <v>27</v>
      </c>
      <c r="K82" t="s">
        <v>84</v>
      </c>
      <c r="L82" t="s">
        <v>63</v>
      </c>
      <c r="M82">
        <v>77070</v>
      </c>
      <c r="N82" t="s">
        <v>64</v>
      </c>
      <c r="O82" t="s">
        <v>1420</v>
      </c>
      <c r="P82" t="s">
        <v>31</v>
      </c>
      <c r="Q82" t="s">
        <v>33</v>
      </c>
      <c r="R82" t="s">
        <v>1421</v>
      </c>
      <c r="S82">
        <v>379.37200000000001</v>
      </c>
      <c r="T82">
        <v>2</v>
      </c>
      <c r="U82">
        <v>0.3</v>
      </c>
      <c r="V82">
        <v>-119.23120000000003</v>
      </c>
    </row>
    <row r="83" spans="1:22">
      <c r="A83">
        <v>8707</v>
      </c>
      <c r="B83" t="s">
        <v>1774</v>
      </c>
      <c r="C83">
        <v>2011</v>
      </c>
      <c r="D83" s="21">
        <v>40794</v>
      </c>
      <c r="E83" s="21">
        <v>40799</v>
      </c>
      <c r="F83" t="s">
        <v>42</v>
      </c>
      <c r="G83" t="s">
        <v>831</v>
      </c>
      <c r="H83" t="s">
        <v>832</v>
      </c>
      <c r="I83" t="s">
        <v>61</v>
      </c>
      <c r="J83" t="s">
        <v>27</v>
      </c>
      <c r="K83" t="s">
        <v>109</v>
      </c>
      <c r="L83" t="s">
        <v>110</v>
      </c>
      <c r="M83">
        <v>10009</v>
      </c>
      <c r="N83" t="s">
        <v>79</v>
      </c>
      <c r="O83" t="s">
        <v>855</v>
      </c>
      <c r="P83" t="s">
        <v>31</v>
      </c>
      <c r="Q83" t="s">
        <v>33</v>
      </c>
      <c r="R83" t="s">
        <v>856</v>
      </c>
      <c r="S83">
        <v>172.76400000000001</v>
      </c>
      <c r="T83">
        <v>2</v>
      </c>
      <c r="U83">
        <v>0.1</v>
      </c>
      <c r="V83">
        <v>13.437199999999986</v>
      </c>
    </row>
    <row r="84" spans="1:22">
      <c r="A84">
        <v>8674</v>
      </c>
      <c r="B84" t="s">
        <v>1773</v>
      </c>
      <c r="C84">
        <v>2014</v>
      </c>
      <c r="D84" s="21">
        <v>41687</v>
      </c>
      <c r="E84" s="21">
        <v>41692</v>
      </c>
      <c r="F84" t="s">
        <v>42</v>
      </c>
      <c r="G84" t="s">
        <v>1012</v>
      </c>
      <c r="H84" t="s">
        <v>1013</v>
      </c>
      <c r="I84" t="s">
        <v>26</v>
      </c>
      <c r="J84" t="s">
        <v>27</v>
      </c>
      <c r="K84" t="s">
        <v>141</v>
      </c>
      <c r="L84" t="s">
        <v>94</v>
      </c>
      <c r="M84">
        <v>62521</v>
      </c>
      <c r="N84" t="s">
        <v>64</v>
      </c>
      <c r="O84" t="s">
        <v>183</v>
      </c>
      <c r="P84" t="s">
        <v>31</v>
      </c>
      <c r="Q84" t="s">
        <v>33</v>
      </c>
      <c r="R84" t="s">
        <v>184</v>
      </c>
      <c r="S84">
        <v>600.55799999999999</v>
      </c>
      <c r="T84">
        <v>3</v>
      </c>
      <c r="U84">
        <v>0.3</v>
      </c>
      <c r="V84">
        <v>-8.5794000000000779</v>
      </c>
    </row>
    <row r="85" spans="1:22">
      <c r="A85">
        <v>8648</v>
      </c>
      <c r="B85" t="s">
        <v>1772</v>
      </c>
      <c r="C85">
        <v>2012</v>
      </c>
      <c r="D85" s="21">
        <v>41248</v>
      </c>
      <c r="E85" s="21">
        <v>41251</v>
      </c>
      <c r="F85" t="s">
        <v>85</v>
      </c>
      <c r="G85" t="s">
        <v>1194</v>
      </c>
      <c r="H85" t="s">
        <v>1195</v>
      </c>
      <c r="I85" t="s">
        <v>37</v>
      </c>
      <c r="J85" t="s">
        <v>27</v>
      </c>
      <c r="K85" t="s">
        <v>1167</v>
      </c>
      <c r="L85" t="s">
        <v>136</v>
      </c>
      <c r="M85">
        <v>37211</v>
      </c>
      <c r="N85" t="s">
        <v>30</v>
      </c>
      <c r="O85" t="s">
        <v>276</v>
      </c>
      <c r="P85" t="s">
        <v>31</v>
      </c>
      <c r="Q85" t="s">
        <v>33</v>
      </c>
      <c r="R85" t="s">
        <v>277</v>
      </c>
      <c r="S85">
        <v>97.424000000000007</v>
      </c>
      <c r="T85">
        <v>2</v>
      </c>
      <c r="U85">
        <v>0.2</v>
      </c>
      <c r="V85">
        <v>10.960199999999993</v>
      </c>
    </row>
    <row r="86" spans="1:22">
      <c r="A86">
        <v>8647</v>
      </c>
      <c r="B86" t="s">
        <v>1771</v>
      </c>
      <c r="C86">
        <v>2013</v>
      </c>
      <c r="D86" s="21">
        <v>41604</v>
      </c>
      <c r="E86" s="21">
        <v>41608</v>
      </c>
      <c r="F86" t="s">
        <v>42</v>
      </c>
      <c r="G86" t="s">
        <v>1336</v>
      </c>
      <c r="H86" t="s">
        <v>1337</v>
      </c>
      <c r="I86" t="s">
        <v>26</v>
      </c>
      <c r="J86" t="s">
        <v>27</v>
      </c>
      <c r="K86" t="s">
        <v>38</v>
      </c>
      <c r="L86" t="s">
        <v>39</v>
      </c>
      <c r="M86">
        <v>90032</v>
      </c>
      <c r="N86" t="s">
        <v>40</v>
      </c>
      <c r="O86" t="s">
        <v>237</v>
      </c>
      <c r="P86" t="s">
        <v>31</v>
      </c>
      <c r="Q86" t="s">
        <v>33</v>
      </c>
      <c r="R86" t="s">
        <v>238</v>
      </c>
      <c r="S86">
        <v>194.35200000000003</v>
      </c>
      <c r="T86">
        <v>3</v>
      </c>
      <c r="U86">
        <v>0.2</v>
      </c>
      <c r="V86">
        <v>19.435200000000009</v>
      </c>
    </row>
    <row r="87" spans="1:22">
      <c r="A87">
        <v>86</v>
      </c>
      <c r="B87" t="s">
        <v>145</v>
      </c>
      <c r="C87">
        <v>2014</v>
      </c>
      <c r="D87" s="21">
        <v>41788</v>
      </c>
      <c r="E87" s="21">
        <v>41790</v>
      </c>
      <c r="F87" t="s">
        <v>23</v>
      </c>
      <c r="G87" t="s">
        <v>98</v>
      </c>
      <c r="H87" t="s">
        <v>99</v>
      </c>
      <c r="I87" t="s">
        <v>26</v>
      </c>
      <c r="J87" t="s">
        <v>27</v>
      </c>
      <c r="K87" t="s">
        <v>146</v>
      </c>
      <c r="L87" t="s">
        <v>147</v>
      </c>
      <c r="M87">
        <v>29203</v>
      </c>
      <c r="N87" t="s">
        <v>30</v>
      </c>
      <c r="O87" t="s">
        <v>148</v>
      </c>
      <c r="P87" t="s">
        <v>31</v>
      </c>
      <c r="Q87" t="s">
        <v>33</v>
      </c>
      <c r="R87" t="s">
        <v>149</v>
      </c>
      <c r="S87">
        <v>301.95999999999998</v>
      </c>
      <c r="T87">
        <v>2</v>
      </c>
      <c r="U87">
        <v>0</v>
      </c>
      <c r="V87">
        <v>33.215599999999995</v>
      </c>
    </row>
    <row r="88" spans="1:22">
      <c r="A88">
        <v>8563</v>
      </c>
      <c r="B88" t="s">
        <v>1770</v>
      </c>
      <c r="C88">
        <v>2013</v>
      </c>
      <c r="D88" s="21">
        <v>41367</v>
      </c>
      <c r="E88" s="21">
        <v>41371</v>
      </c>
      <c r="F88" t="s">
        <v>23</v>
      </c>
      <c r="G88" t="s">
        <v>540</v>
      </c>
      <c r="H88" t="s">
        <v>541</v>
      </c>
      <c r="I88" t="s">
        <v>37</v>
      </c>
      <c r="J88" t="s">
        <v>27</v>
      </c>
      <c r="K88" t="s">
        <v>646</v>
      </c>
      <c r="L88" t="s">
        <v>68</v>
      </c>
      <c r="M88">
        <v>53209</v>
      </c>
      <c r="N88" t="s">
        <v>64</v>
      </c>
      <c r="O88" t="s">
        <v>868</v>
      </c>
      <c r="P88" t="s">
        <v>31</v>
      </c>
      <c r="Q88" t="s">
        <v>33</v>
      </c>
      <c r="R88" t="s">
        <v>869</v>
      </c>
      <c r="S88">
        <v>1454.9</v>
      </c>
      <c r="T88">
        <v>5</v>
      </c>
      <c r="U88">
        <v>0</v>
      </c>
      <c r="V88">
        <v>378.274</v>
      </c>
    </row>
    <row r="89" spans="1:22">
      <c r="A89">
        <v>8543</v>
      </c>
      <c r="B89" t="s">
        <v>1769</v>
      </c>
      <c r="C89">
        <v>2012</v>
      </c>
      <c r="D89" s="21">
        <v>41265</v>
      </c>
      <c r="E89" s="21">
        <v>41266</v>
      </c>
      <c r="F89" t="s">
        <v>85</v>
      </c>
      <c r="G89" t="s">
        <v>763</v>
      </c>
      <c r="H89" t="s">
        <v>764</v>
      </c>
      <c r="I89" t="s">
        <v>37</v>
      </c>
      <c r="J89" t="s">
        <v>27</v>
      </c>
      <c r="K89" t="s">
        <v>77</v>
      </c>
      <c r="L89" t="s">
        <v>78</v>
      </c>
      <c r="M89">
        <v>19140</v>
      </c>
      <c r="N89" t="s">
        <v>79</v>
      </c>
      <c r="O89" t="s">
        <v>761</v>
      </c>
      <c r="P89" t="s">
        <v>31</v>
      </c>
      <c r="Q89" t="s">
        <v>33</v>
      </c>
      <c r="R89" t="s">
        <v>762</v>
      </c>
      <c r="S89">
        <v>422.62499999999994</v>
      </c>
      <c r="T89">
        <v>7</v>
      </c>
      <c r="U89">
        <v>0.3</v>
      </c>
      <c r="V89">
        <v>0</v>
      </c>
    </row>
    <row r="90" spans="1:22">
      <c r="A90">
        <v>8534</v>
      </c>
      <c r="B90" t="s">
        <v>1768</v>
      </c>
      <c r="C90">
        <v>2013</v>
      </c>
      <c r="D90" s="21">
        <v>41609</v>
      </c>
      <c r="E90" s="21">
        <v>41615</v>
      </c>
      <c r="F90" t="s">
        <v>42</v>
      </c>
      <c r="G90" t="s">
        <v>254</v>
      </c>
      <c r="H90" t="s">
        <v>255</v>
      </c>
      <c r="I90" t="s">
        <v>26</v>
      </c>
      <c r="J90" t="s">
        <v>27</v>
      </c>
      <c r="K90" t="s">
        <v>270</v>
      </c>
      <c r="L90" t="s">
        <v>100</v>
      </c>
      <c r="M90">
        <v>48227</v>
      </c>
      <c r="N90" t="s">
        <v>64</v>
      </c>
      <c r="O90" t="s">
        <v>137</v>
      </c>
      <c r="P90" t="s">
        <v>31</v>
      </c>
      <c r="Q90" t="s">
        <v>33</v>
      </c>
      <c r="R90" t="s">
        <v>138</v>
      </c>
      <c r="S90">
        <v>389.97</v>
      </c>
      <c r="T90">
        <v>3</v>
      </c>
      <c r="U90">
        <v>0</v>
      </c>
      <c r="V90">
        <v>35.097300000000004</v>
      </c>
    </row>
    <row r="91" spans="1:22">
      <c r="A91">
        <v>8530</v>
      </c>
      <c r="B91" t="s">
        <v>1767</v>
      </c>
      <c r="C91">
        <v>2014</v>
      </c>
      <c r="D91" s="21">
        <v>41954</v>
      </c>
      <c r="E91" s="21">
        <v>41961</v>
      </c>
      <c r="F91" t="s">
        <v>42</v>
      </c>
      <c r="G91" t="s">
        <v>860</v>
      </c>
      <c r="H91" t="s">
        <v>861</v>
      </c>
      <c r="I91" t="s">
        <v>61</v>
      </c>
      <c r="J91" t="s">
        <v>27</v>
      </c>
      <c r="K91" t="s">
        <v>38</v>
      </c>
      <c r="L91" t="s">
        <v>39</v>
      </c>
      <c r="M91">
        <v>90008</v>
      </c>
      <c r="N91" t="s">
        <v>40</v>
      </c>
      <c r="O91" t="s">
        <v>1123</v>
      </c>
      <c r="P91" t="s">
        <v>31</v>
      </c>
      <c r="Q91" t="s">
        <v>33</v>
      </c>
      <c r="R91" t="s">
        <v>1124</v>
      </c>
      <c r="S91">
        <v>241.42399999999998</v>
      </c>
      <c r="T91">
        <v>2</v>
      </c>
      <c r="U91">
        <v>0.2</v>
      </c>
      <c r="V91">
        <v>-36.213599999999985</v>
      </c>
    </row>
    <row r="92" spans="1:22">
      <c r="A92">
        <v>8521</v>
      </c>
      <c r="B92" t="s">
        <v>1766</v>
      </c>
      <c r="C92">
        <v>2014</v>
      </c>
      <c r="D92" s="21">
        <v>41978</v>
      </c>
      <c r="E92" s="21">
        <v>41984</v>
      </c>
      <c r="F92" t="s">
        <v>42</v>
      </c>
      <c r="G92" t="s">
        <v>1570</v>
      </c>
      <c r="H92" t="s">
        <v>1571</v>
      </c>
      <c r="I92" t="s">
        <v>26</v>
      </c>
      <c r="J92" t="s">
        <v>27</v>
      </c>
      <c r="K92" t="s">
        <v>1006</v>
      </c>
      <c r="L92" t="s">
        <v>249</v>
      </c>
      <c r="M92">
        <v>7501</v>
      </c>
      <c r="N92" t="s">
        <v>79</v>
      </c>
      <c r="O92" t="s">
        <v>274</v>
      </c>
      <c r="P92" t="s">
        <v>31</v>
      </c>
      <c r="Q92" t="s">
        <v>33</v>
      </c>
      <c r="R92" t="s">
        <v>275</v>
      </c>
      <c r="S92">
        <v>302.94</v>
      </c>
      <c r="T92">
        <v>3</v>
      </c>
      <c r="U92">
        <v>0</v>
      </c>
      <c r="V92">
        <v>18.176399999999973</v>
      </c>
    </row>
    <row r="93" spans="1:22">
      <c r="A93">
        <v>8520</v>
      </c>
      <c r="B93" t="s">
        <v>1766</v>
      </c>
      <c r="C93">
        <v>2014</v>
      </c>
      <c r="D93" s="21">
        <v>41978</v>
      </c>
      <c r="E93" s="21">
        <v>41984</v>
      </c>
      <c r="F93" t="s">
        <v>42</v>
      </c>
      <c r="G93" t="s">
        <v>1570</v>
      </c>
      <c r="H93" t="s">
        <v>1571</v>
      </c>
      <c r="I93" t="s">
        <v>26</v>
      </c>
      <c r="J93" t="s">
        <v>27</v>
      </c>
      <c r="K93" t="s">
        <v>1006</v>
      </c>
      <c r="L93" t="s">
        <v>249</v>
      </c>
      <c r="M93">
        <v>7501</v>
      </c>
      <c r="N93" t="s">
        <v>79</v>
      </c>
      <c r="O93" t="s">
        <v>230</v>
      </c>
      <c r="P93" t="s">
        <v>31</v>
      </c>
      <c r="Q93" t="s">
        <v>33</v>
      </c>
      <c r="R93" t="s">
        <v>231</v>
      </c>
      <c r="S93">
        <v>182.22</v>
      </c>
      <c r="T93">
        <v>3</v>
      </c>
      <c r="U93">
        <v>0</v>
      </c>
      <c r="V93">
        <v>45.555000000000007</v>
      </c>
    </row>
    <row r="94" spans="1:22">
      <c r="A94">
        <v>8505</v>
      </c>
      <c r="B94" t="s">
        <v>1765</v>
      </c>
      <c r="C94">
        <v>2013</v>
      </c>
      <c r="D94" s="21">
        <v>41397</v>
      </c>
      <c r="E94" s="21">
        <v>41401</v>
      </c>
      <c r="F94" t="s">
        <v>42</v>
      </c>
      <c r="G94" t="s">
        <v>1473</v>
      </c>
      <c r="H94" t="s">
        <v>1474</v>
      </c>
      <c r="I94" t="s">
        <v>26</v>
      </c>
      <c r="J94" t="s">
        <v>27</v>
      </c>
      <c r="K94" t="s">
        <v>438</v>
      </c>
      <c r="L94" t="s">
        <v>63</v>
      </c>
      <c r="M94">
        <v>79109</v>
      </c>
      <c r="N94" t="s">
        <v>64</v>
      </c>
      <c r="O94" t="s">
        <v>1382</v>
      </c>
      <c r="P94" t="s">
        <v>31</v>
      </c>
      <c r="Q94" t="s">
        <v>33</v>
      </c>
      <c r="R94" t="s">
        <v>1383</v>
      </c>
      <c r="S94">
        <v>366.74399999999997</v>
      </c>
      <c r="T94">
        <v>4</v>
      </c>
      <c r="U94">
        <v>0.3</v>
      </c>
      <c r="V94">
        <v>-110.02320000000003</v>
      </c>
    </row>
    <row r="95" spans="1:22">
      <c r="A95">
        <v>8503</v>
      </c>
      <c r="B95" t="s">
        <v>1764</v>
      </c>
      <c r="C95">
        <v>2012</v>
      </c>
      <c r="D95" s="21">
        <v>40968</v>
      </c>
      <c r="E95" s="21">
        <v>40971</v>
      </c>
      <c r="F95" t="s">
        <v>23</v>
      </c>
      <c r="G95" t="s">
        <v>1328</v>
      </c>
      <c r="H95" t="s">
        <v>1329</v>
      </c>
      <c r="I95" t="s">
        <v>37</v>
      </c>
      <c r="J95" t="s">
        <v>27</v>
      </c>
      <c r="K95" t="s">
        <v>38</v>
      </c>
      <c r="L95" t="s">
        <v>39</v>
      </c>
      <c r="M95">
        <v>90045</v>
      </c>
      <c r="N95" t="s">
        <v>40</v>
      </c>
      <c r="O95" t="s">
        <v>418</v>
      </c>
      <c r="P95" t="s">
        <v>31</v>
      </c>
      <c r="Q95" t="s">
        <v>33</v>
      </c>
      <c r="R95" t="s">
        <v>419</v>
      </c>
      <c r="S95">
        <v>184.75200000000001</v>
      </c>
      <c r="T95">
        <v>3</v>
      </c>
      <c r="U95">
        <v>0.2</v>
      </c>
      <c r="V95">
        <v>-20.784600000000012</v>
      </c>
    </row>
    <row r="96" spans="1:22">
      <c r="A96">
        <v>8457</v>
      </c>
      <c r="B96" t="s">
        <v>1763</v>
      </c>
      <c r="C96">
        <v>2014</v>
      </c>
      <c r="D96" s="21">
        <v>41788</v>
      </c>
      <c r="E96" s="21">
        <v>41793</v>
      </c>
      <c r="F96" t="s">
        <v>23</v>
      </c>
      <c r="G96" t="s">
        <v>564</v>
      </c>
      <c r="H96" t="s">
        <v>565</v>
      </c>
      <c r="I96" t="s">
        <v>37</v>
      </c>
      <c r="J96" t="s">
        <v>27</v>
      </c>
      <c r="K96" t="s">
        <v>122</v>
      </c>
      <c r="L96" t="s">
        <v>94</v>
      </c>
      <c r="M96">
        <v>60653</v>
      </c>
      <c r="N96" t="s">
        <v>64</v>
      </c>
      <c r="O96" t="s">
        <v>123</v>
      </c>
      <c r="P96" t="s">
        <v>31</v>
      </c>
      <c r="Q96" t="s">
        <v>33</v>
      </c>
      <c r="R96" t="s">
        <v>191</v>
      </c>
      <c r="S96">
        <v>106.869</v>
      </c>
      <c r="T96">
        <v>3</v>
      </c>
      <c r="U96">
        <v>0.3</v>
      </c>
      <c r="V96">
        <v>-29.007299999999994</v>
      </c>
    </row>
    <row r="97" spans="1:22">
      <c r="A97">
        <v>8453</v>
      </c>
      <c r="B97" t="s">
        <v>1762</v>
      </c>
      <c r="C97">
        <v>2013</v>
      </c>
      <c r="D97" s="21">
        <v>41383</v>
      </c>
      <c r="E97" s="21">
        <v>41388</v>
      </c>
      <c r="F97" t="s">
        <v>42</v>
      </c>
      <c r="G97" t="s">
        <v>1538</v>
      </c>
      <c r="H97" t="s">
        <v>1539</v>
      </c>
      <c r="I97" t="s">
        <v>37</v>
      </c>
      <c r="J97" t="s">
        <v>27</v>
      </c>
      <c r="K97" t="s">
        <v>84</v>
      </c>
      <c r="L97" t="s">
        <v>63</v>
      </c>
      <c r="M97">
        <v>77070</v>
      </c>
      <c r="N97" t="s">
        <v>64</v>
      </c>
      <c r="O97" t="s">
        <v>741</v>
      </c>
      <c r="P97" t="s">
        <v>31</v>
      </c>
      <c r="Q97" t="s">
        <v>33</v>
      </c>
      <c r="R97" t="s">
        <v>742</v>
      </c>
      <c r="S97">
        <v>344.37199999999996</v>
      </c>
      <c r="T97">
        <v>4</v>
      </c>
      <c r="U97">
        <v>0.3</v>
      </c>
      <c r="V97">
        <v>-93.472400000000022</v>
      </c>
    </row>
    <row r="98" spans="1:22">
      <c r="A98">
        <v>8402</v>
      </c>
      <c r="B98" t="s">
        <v>1761</v>
      </c>
      <c r="C98">
        <v>2012</v>
      </c>
      <c r="D98" s="21">
        <v>41248</v>
      </c>
      <c r="E98" s="21">
        <v>41252</v>
      </c>
      <c r="F98" t="s">
        <v>23</v>
      </c>
      <c r="G98" t="s">
        <v>1168</v>
      </c>
      <c r="H98" t="s">
        <v>1169</v>
      </c>
      <c r="I98" t="s">
        <v>26</v>
      </c>
      <c r="J98" t="s">
        <v>27</v>
      </c>
      <c r="K98" t="s">
        <v>109</v>
      </c>
      <c r="L98" t="s">
        <v>110</v>
      </c>
      <c r="M98">
        <v>10009</v>
      </c>
      <c r="N98" t="s">
        <v>79</v>
      </c>
      <c r="O98" t="s">
        <v>1326</v>
      </c>
      <c r="P98" t="s">
        <v>31</v>
      </c>
      <c r="Q98" t="s">
        <v>33</v>
      </c>
      <c r="R98" t="s">
        <v>1327</v>
      </c>
      <c r="S98">
        <v>164.64599999999999</v>
      </c>
      <c r="T98">
        <v>3</v>
      </c>
      <c r="U98">
        <v>0.1</v>
      </c>
      <c r="V98">
        <v>12.805799999999994</v>
      </c>
    </row>
    <row r="99" spans="1:22">
      <c r="A99">
        <v>8399</v>
      </c>
      <c r="B99" t="s">
        <v>1760</v>
      </c>
      <c r="C99">
        <v>2014</v>
      </c>
      <c r="D99" s="21">
        <v>41946</v>
      </c>
      <c r="E99" s="21">
        <v>41951</v>
      </c>
      <c r="F99" t="s">
        <v>23</v>
      </c>
      <c r="G99" t="s">
        <v>1273</v>
      </c>
      <c r="H99" t="s">
        <v>1274</v>
      </c>
      <c r="I99" t="s">
        <v>61</v>
      </c>
      <c r="J99" t="s">
        <v>27</v>
      </c>
      <c r="K99" t="s">
        <v>129</v>
      </c>
      <c r="L99" t="s">
        <v>173</v>
      </c>
      <c r="M99">
        <v>45503</v>
      </c>
      <c r="N99" t="s">
        <v>79</v>
      </c>
      <c r="O99" t="s">
        <v>799</v>
      </c>
      <c r="P99" t="s">
        <v>31</v>
      </c>
      <c r="Q99" t="s">
        <v>33</v>
      </c>
      <c r="R99" t="s">
        <v>800</v>
      </c>
      <c r="S99">
        <v>155.37199999999999</v>
      </c>
      <c r="T99">
        <v>2</v>
      </c>
      <c r="U99">
        <v>0.3</v>
      </c>
      <c r="V99">
        <v>-35.513599999999997</v>
      </c>
    </row>
    <row r="100" spans="1:22">
      <c r="A100">
        <v>8383</v>
      </c>
      <c r="B100" t="s">
        <v>1759</v>
      </c>
      <c r="C100">
        <v>2013</v>
      </c>
      <c r="D100" s="21">
        <v>41313</v>
      </c>
      <c r="E100" s="21">
        <v>41320</v>
      </c>
      <c r="F100" t="s">
        <v>42</v>
      </c>
      <c r="G100" t="s">
        <v>1594</v>
      </c>
      <c r="H100" t="s">
        <v>1595</v>
      </c>
      <c r="I100" t="s">
        <v>37</v>
      </c>
      <c r="J100" t="s">
        <v>27</v>
      </c>
      <c r="K100" t="s">
        <v>84</v>
      </c>
      <c r="L100" t="s">
        <v>63</v>
      </c>
      <c r="M100">
        <v>77036</v>
      </c>
      <c r="N100" t="s">
        <v>64</v>
      </c>
      <c r="O100" t="s">
        <v>761</v>
      </c>
      <c r="P100" t="s">
        <v>31</v>
      </c>
      <c r="Q100" t="s">
        <v>33</v>
      </c>
      <c r="R100" t="s">
        <v>762</v>
      </c>
      <c r="S100">
        <v>241.49999999999997</v>
      </c>
      <c r="T100">
        <v>4</v>
      </c>
      <c r="U100">
        <v>0.3</v>
      </c>
      <c r="V100">
        <v>0</v>
      </c>
    </row>
    <row r="101" spans="1:22">
      <c r="A101">
        <v>8346</v>
      </c>
      <c r="B101" t="s">
        <v>1758</v>
      </c>
      <c r="C101">
        <v>2011</v>
      </c>
      <c r="D101" s="21">
        <v>40623</v>
      </c>
      <c r="E101" s="21">
        <v>40627</v>
      </c>
      <c r="F101" t="s">
        <v>42</v>
      </c>
      <c r="G101" t="s">
        <v>640</v>
      </c>
      <c r="H101" t="s">
        <v>641</v>
      </c>
      <c r="I101" t="s">
        <v>26</v>
      </c>
      <c r="J101" t="s">
        <v>27</v>
      </c>
      <c r="K101" t="s">
        <v>1080</v>
      </c>
      <c r="L101" t="s">
        <v>136</v>
      </c>
      <c r="M101">
        <v>37918</v>
      </c>
      <c r="N101" t="s">
        <v>30</v>
      </c>
      <c r="O101" t="s">
        <v>1251</v>
      </c>
      <c r="P101" t="s">
        <v>31</v>
      </c>
      <c r="Q101" t="s">
        <v>33</v>
      </c>
      <c r="R101" t="s">
        <v>1252</v>
      </c>
      <c r="S101">
        <v>218.376</v>
      </c>
      <c r="T101">
        <v>3</v>
      </c>
      <c r="U101">
        <v>0.2</v>
      </c>
      <c r="V101">
        <v>-10.918799999999983</v>
      </c>
    </row>
    <row r="102" spans="1:22">
      <c r="A102">
        <v>8340</v>
      </c>
      <c r="B102" t="s">
        <v>1757</v>
      </c>
      <c r="C102">
        <v>2014</v>
      </c>
      <c r="D102" s="21">
        <v>41743</v>
      </c>
      <c r="E102" s="21">
        <v>41747</v>
      </c>
      <c r="F102" t="s">
        <v>42</v>
      </c>
      <c r="G102" t="s">
        <v>834</v>
      </c>
      <c r="H102" t="s">
        <v>835</v>
      </c>
      <c r="I102" t="s">
        <v>37</v>
      </c>
      <c r="J102" t="s">
        <v>27</v>
      </c>
      <c r="K102" t="s">
        <v>335</v>
      </c>
      <c r="L102" t="s">
        <v>39</v>
      </c>
      <c r="M102">
        <v>92345</v>
      </c>
      <c r="N102" t="s">
        <v>40</v>
      </c>
      <c r="O102" t="s">
        <v>1008</v>
      </c>
      <c r="P102" t="s">
        <v>31</v>
      </c>
      <c r="Q102" t="s">
        <v>33</v>
      </c>
      <c r="R102" t="s">
        <v>1009</v>
      </c>
      <c r="S102">
        <v>436.70400000000006</v>
      </c>
      <c r="T102">
        <v>6</v>
      </c>
      <c r="U102">
        <v>0.2</v>
      </c>
      <c r="V102">
        <v>-38.211600000000033</v>
      </c>
    </row>
    <row r="103" spans="1:22">
      <c r="A103">
        <v>8333</v>
      </c>
      <c r="B103" t="s">
        <v>1755</v>
      </c>
      <c r="C103">
        <v>2013</v>
      </c>
      <c r="D103" s="21">
        <v>41343</v>
      </c>
      <c r="E103" s="21">
        <v>41346</v>
      </c>
      <c r="F103" t="s">
        <v>85</v>
      </c>
      <c r="G103" t="s">
        <v>933</v>
      </c>
      <c r="H103" t="s">
        <v>934</v>
      </c>
      <c r="I103" t="s">
        <v>26</v>
      </c>
      <c r="J103" t="s">
        <v>27</v>
      </c>
      <c r="K103" t="s">
        <v>1756</v>
      </c>
      <c r="L103" t="s">
        <v>347</v>
      </c>
      <c r="M103">
        <v>1810</v>
      </c>
      <c r="N103" t="s">
        <v>79</v>
      </c>
      <c r="O103" t="s">
        <v>484</v>
      </c>
      <c r="P103" t="s">
        <v>31</v>
      </c>
      <c r="Q103" t="s">
        <v>33</v>
      </c>
      <c r="R103" t="s">
        <v>485</v>
      </c>
      <c r="S103">
        <v>354.90000000000003</v>
      </c>
      <c r="T103">
        <v>5</v>
      </c>
      <c r="U103">
        <v>0</v>
      </c>
      <c r="V103">
        <v>88.725000000000023</v>
      </c>
    </row>
    <row r="104" spans="1:22">
      <c r="A104">
        <v>8314</v>
      </c>
      <c r="B104" t="s">
        <v>1754</v>
      </c>
      <c r="C104">
        <v>2011</v>
      </c>
      <c r="D104" s="21">
        <v>40736</v>
      </c>
      <c r="E104" s="21">
        <v>40740</v>
      </c>
      <c r="F104" t="s">
        <v>42</v>
      </c>
      <c r="G104" t="s">
        <v>745</v>
      </c>
      <c r="H104" t="s">
        <v>746</v>
      </c>
      <c r="I104" t="s">
        <v>61</v>
      </c>
      <c r="J104" t="s">
        <v>27</v>
      </c>
      <c r="K104" t="s">
        <v>1490</v>
      </c>
      <c r="L104" t="s">
        <v>63</v>
      </c>
      <c r="M104">
        <v>77573</v>
      </c>
      <c r="N104" t="s">
        <v>64</v>
      </c>
      <c r="O104" t="s">
        <v>755</v>
      </c>
      <c r="P104" t="s">
        <v>31</v>
      </c>
      <c r="Q104" t="s">
        <v>33</v>
      </c>
      <c r="R104" t="s">
        <v>756</v>
      </c>
      <c r="S104">
        <v>512.35799999999995</v>
      </c>
      <c r="T104">
        <v>3</v>
      </c>
      <c r="U104">
        <v>0.3</v>
      </c>
      <c r="V104">
        <v>-14.638799999999947</v>
      </c>
    </row>
    <row r="105" spans="1:22">
      <c r="A105">
        <v>8303</v>
      </c>
      <c r="B105" t="s">
        <v>1753</v>
      </c>
      <c r="C105">
        <v>2014</v>
      </c>
      <c r="D105" s="21">
        <v>41847</v>
      </c>
      <c r="E105" s="21">
        <v>41853</v>
      </c>
      <c r="F105" t="s">
        <v>42</v>
      </c>
      <c r="G105" t="s">
        <v>811</v>
      </c>
      <c r="H105" t="s">
        <v>812</v>
      </c>
      <c r="I105" t="s">
        <v>37</v>
      </c>
      <c r="J105" t="s">
        <v>27</v>
      </c>
      <c r="K105" t="s">
        <v>38</v>
      </c>
      <c r="L105" t="s">
        <v>39</v>
      </c>
      <c r="M105">
        <v>90036</v>
      </c>
      <c r="N105" t="s">
        <v>40</v>
      </c>
      <c r="O105" t="s">
        <v>654</v>
      </c>
      <c r="P105" t="s">
        <v>31</v>
      </c>
      <c r="Q105" t="s">
        <v>33</v>
      </c>
      <c r="R105" t="s">
        <v>655</v>
      </c>
      <c r="S105">
        <v>362.35199999999998</v>
      </c>
      <c r="T105">
        <v>3</v>
      </c>
      <c r="U105">
        <v>0.2</v>
      </c>
      <c r="V105">
        <v>45.293999999999954</v>
      </c>
    </row>
    <row r="106" spans="1:22">
      <c r="A106">
        <v>8282</v>
      </c>
      <c r="B106" t="s">
        <v>1752</v>
      </c>
      <c r="C106">
        <v>2014</v>
      </c>
      <c r="D106" s="21">
        <v>41769</v>
      </c>
      <c r="E106" s="21">
        <v>41770</v>
      </c>
      <c r="F106" t="s">
        <v>85</v>
      </c>
      <c r="G106" t="s">
        <v>460</v>
      </c>
      <c r="H106" t="s">
        <v>461</v>
      </c>
      <c r="I106" t="s">
        <v>37</v>
      </c>
      <c r="J106" t="s">
        <v>27</v>
      </c>
      <c r="K106" t="s">
        <v>412</v>
      </c>
      <c r="L106" t="s">
        <v>54</v>
      </c>
      <c r="M106">
        <v>28540</v>
      </c>
      <c r="N106" t="s">
        <v>30</v>
      </c>
      <c r="O106" t="s">
        <v>761</v>
      </c>
      <c r="P106" t="s">
        <v>31</v>
      </c>
      <c r="Q106" t="s">
        <v>33</v>
      </c>
      <c r="R106" t="s">
        <v>762</v>
      </c>
      <c r="S106">
        <v>207</v>
      </c>
      <c r="T106">
        <v>3</v>
      </c>
      <c r="U106">
        <v>0.2</v>
      </c>
      <c r="V106">
        <v>25.874999999999972</v>
      </c>
    </row>
    <row r="107" spans="1:22">
      <c r="A107">
        <v>8273</v>
      </c>
      <c r="B107" t="s">
        <v>1751</v>
      </c>
      <c r="C107">
        <v>2013</v>
      </c>
      <c r="D107" s="21">
        <v>41568</v>
      </c>
      <c r="E107" s="21">
        <v>41573</v>
      </c>
      <c r="F107" t="s">
        <v>42</v>
      </c>
      <c r="G107" t="s">
        <v>904</v>
      </c>
      <c r="H107" t="s">
        <v>905</v>
      </c>
      <c r="I107" t="s">
        <v>37</v>
      </c>
      <c r="J107" t="s">
        <v>27</v>
      </c>
      <c r="K107" t="s">
        <v>1654</v>
      </c>
      <c r="L107" t="s">
        <v>39</v>
      </c>
      <c r="M107">
        <v>92020</v>
      </c>
      <c r="N107" t="s">
        <v>40</v>
      </c>
      <c r="O107" t="s">
        <v>1491</v>
      </c>
      <c r="P107" t="s">
        <v>31</v>
      </c>
      <c r="Q107" t="s">
        <v>33</v>
      </c>
      <c r="R107" t="s">
        <v>1492</v>
      </c>
      <c r="S107">
        <v>387.13600000000002</v>
      </c>
      <c r="T107">
        <v>4</v>
      </c>
      <c r="U107">
        <v>0.2</v>
      </c>
      <c r="V107">
        <v>4.8391999999999911</v>
      </c>
    </row>
    <row r="108" spans="1:22">
      <c r="A108">
        <v>8272</v>
      </c>
      <c r="B108" t="s">
        <v>1750</v>
      </c>
      <c r="C108">
        <v>2013</v>
      </c>
      <c r="D108" s="21">
        <v>41634</v>
      </c>
      <c r="E108" s="21">
        <v>41640</v>
      </c>
      <c r="F108" t="s">
        <v>42</v>
      </c>
      <c r="G108" t="s">
        <v>1000</v>
      </c>
      <c r="H108" t="s">
        <v>1001</v>
      </c>
      <c r="I108" t="s">
        <v>26</v>
      </c>
      <c r="J108" t="s">
        <v>27</v>
      </c>
      <c r="K108" t="s">
        <v>109</v>
      </c>
      <c r="L108" t="s">
        <v>110</v>
      </c>
      <c r="M108">
        <v>10009</v>
      </c>
      <c r="N108" t="s">
        <v>79</v>
      </c>
      <c r="O108" t="s">
        <v>434</v>
      </c>
      <c r="P108" t="s">
        <v>31</v>
      </c>
      <c r="Q108" t="s">
        <v>33</v>
      </c>
      <c r="R108" t="s">
        <v>435</v>
      </c>
      <c r="S108">
        <v>2563.056</v>
      </c>
      <c r="T108">
        <v>8</v>
      </c>
      <c r="U108">
        <v>0.1</v>
      </c>
      <c r="V108">
        <v>313.26239999999967</v>
      </c>
    </row>
    <row r="109" spans="1:22">
      <c r="A109">
        <v>8237</v>
      </c>
      <c r="B109" t="s">
        <v>1749</v>
      </c>
      <c r="C109">
        <v>2014</v>
      </c>
      <c r="D109" s="21">
        <v>41761</v>
      </c>
      <c r="E109" s="21">
        <v>41766</v>
      </c>
      <c r="F109" t="s">
        <v>42</v>
      </c>
      <c r="G109" t="s">
        <v>391</v>
      </c>
      <c r="H109" t="s">
        <v>392</v>
      </c>
      <c r="I109" t="s">
        <v>26</v>
      </c>
      <c r="J109" t="s">
        <v>27</v>
      </c>
      <c r="K109" t="s">
        <v>412</v>
      </c>
      <c r="L109" t="s">
        <v>45</v>
      </c>
      <c r="M109">
        <v>32216</v>
      </c>
      <c r="N109" t="s">
        <v>30</v>
      </c>
      <c r="O109" t="s">
        <v>489</v>
      </c>
      <c r="P109" t="s">
        <v>31</v>
      </c>
      <c r="Q109" t="s">
        <v>33</v>
      </c>
      <c r="R109" t="s">
        <v>490</v>
      </c>
      <c r="S109">
        <v>2803.92</v>
      </c>
      <c r="T109">
        <v>5</v>
      </c>
      <c r="U109">
        <v>0.2</v>
      </c>
      <c r="V109">
        <v>0</v>
      </c>
    </row>
    <row r="110" spans="1:22">
      <c r="A110">
        <v>8206</v>
      </c>
      <c r="B110" t="s">
        <v>1748</v>
      </c>
      <c r="C110">
        <v>2012</v>
      </c>
      <c r="D110" s="21">
        <v>41221</v>
      </c>
      <c r="E110" s="21">
        <v>41221</v>
      </c>
      <c r="F110" t="s">
        <v>360</v>
      </c>
      <c r="G110" t="s">
        <v>864</v>
      </c>
      <c r="H110" t="s">
        <v>865</v>
      </c>
      <c r="I110" t="s">
        <v>37</v>
      </c>
      <c r="J110" t="s">
        <v>27</v>
      </c>
      <c r="K110" t="s">
        <v>109</v>
      </c>
      <c r="L110" t="s">
        <v>110</v>
      </c>
      <c r="M110">
        <v>10024</v>
      </c>
      <c r="N110" t="s">
        <v>79</v>
      </c>
      <c r="O110" t="s">
        <v>608</v>
      </c>
      <c r="P110" t="s">
        <v>31</v>
      </c>
      <c r="Q110" t="s">
        <v>33</v>
      </c>
      <c r="R110" t="s">
        <v>609</v>
      </c>
      <c r="S110">
        <v>577.76400000000001</v>
      </c>
      <c r="T110">
        <v>2</v>
      </c>
      <c r="U110">
        <v>0.1</v>
      </c>
      <c r="V110">
        <v>115.5528</v>
      </c>
    </row>
    <row r="111" spans="1:22">
      <c r="A111">
        <v>8187</v>
      </c>
      <c r="B111" t="s">
        <v>1747</v>
      </c>
      <c r="C111">
        <v>2012</v>
      </c>
      <c r="D111" s="21">
        <v>41165</v>
      </c>
      <c r="E111" s="21">
        <v>41169</v>
      </c>
      <c r="F111" t="s">
        <v>23</v>
      </c>
      <c r="G111" t="s">
        <v>363</v>
      </c>
      <c r="H111" t="s">
        <v>364</v>
      </c>
      <c r="I111" t="s">
        <v>26</v>
      </c>
      <c r="J111" t="s">
        <v>27</v>
      </c>
      <c r="K111" t="s">
        <v>122</v>
      </c>
      <c r="L111" t="s">
        <v>94</v>
      </c>
      <c r="M111">
        <v>60623</v>
      </c>
      <c r="N111" t="s">
        <v>64</v>
      </c>
      <c r="O111" t="s">
        <v>230</v>
      </c>
      <c r="P111" t="s">
        <v>31</v>
      </c>
      <c r="Q111" t="s">
        <v>33</v>
      </c>
      <c r="R111" t="s">
        <v>231</v>
      </c>
      <c r="S111">
        <v>170.072</v>
      </c>
      <c r="T111">
        <v>4</v>
      </c>
      <c r="U111">
        <v>0.3</v>
      </c>
      <c r="V111">
        <v>-12.147999999999996</v>
      </c>
    </row>
    <row r="112" spans="1:22">
      <c r="A112">
        <v>8170</v>
      </c>
      <c r="B112" t="s">
        <v>1746</v>
      </c>
      <c r="C112">
        <v>2014</v>
      </c>
      <c r="D112" s="21">
        <v>41950</v>
      </c>
      <c r="E112" s="21">
        <v>41957</v>
      </c>
      <c r="F112" t="s">
        <v>42</v>
      </c>
      <c r="G112" t="s">
        <v>348</v>
      </c>
      <c r="H112" t="s">
        <v>349</v>
      </c>
      <c r="I112" t="s">
        <v>61</v>
      </c>
      <c r="J112" t="s">
        <v>27</v>
      </c>
      <c r="K112" t="s">
        <v>57</v>
      </c>
      <c r="L112" t="s">
        <v>58</v>
      </c>
      <c r="M112">
        <v>98105</v>
      </c>
      <c r="N112" t="s">
        <v>40</v>
      </c>
      <c r="O112" t="s">
        <v>341</v>
      </c>
      <c r="P112" t="s">
        <v>31</v>
      </c>
      <c r="Q112" t="s">
        <v>33</v>
      </c>
      <c r="R112" t="s">
        <v>342</v>
      </c>
      <c r="S112">
        <v>449.56800000000004</v>
      </c>
      <c r="T112">
        <v>2</v>
      </c>
      <c r="U112">
        <v>0.2</v>
      </c>
      <c r="V112">
        <v>-73.054800000000071</v>
      </c>
    </row>
    <row r="113" spans="1:22">
      <c r="A113">
        <v>8161</v>
      </c>
      <c r="B113" t="s">
        <v>1745</v>
      </c>
      <c r="C113">
        <v>2013</v>
      </c>
      <c r="D113" s="21">
        <v>41321</v>
      </c>
      <c r="E113" s="21">
        <v>41325</v>
      </c>
      <c r="F113" t="s">
        <v>42</v>
      </c>
      <c r="G113" t="s">
        <v>880</v>
      </c>
      <c r="H113" t="s">
        <v>881</v>
      </c>
      <c r="I113" t="s">
        <v>26</v>
      </c>
      <c r="J113" t="s">
        <v>27</v>
      </c>
      <c r="K113" t="s">
        <v>312</v>
      </c>
      <c r="L113" t="s">
        <v>249</v>
      </c>
      <c r="M113">
        <v>7109</v>
      </c>
      <c r="N113" t="s">
        <v>79</v>
      </c>
      <c r="O113" t="s">
        <v>1553</v>
      </c>
      <c r="P113" t="s">
        <v>31</v>
      </c>
      <c r="Q113" t="s">
        <v>33</v>
      </c>
      <c r="R113" t="s">
        <v>1554</v>
      </c>
      <c r="S113">
        <v>227.96</v>
      </c>
      <c r="T113">
        <v>2</v>
      </c>
      <c r="U113">
        <v>0</v>
      </c>
      <c r="V113">
        <v>36.473600000000005</v>
      </c>
    </row>
    <row r="114" spans="1:22">
      <c r="A114">
        <v>8125</v>
      </c>
      <c r="B114" t="s">
        <v>1744</v>
      </c>
      <c r="C114">
        <v>2014</v>
      </c>
      <c r="D114" s="21">
        <v>41890</v>
      </c>
      <c r="E114" s="21">
        <v>41895</v>
      </c>
      <c r="F114" t="s">
        <v>42</v>
      </c>
      <c r="G114" t="s">
        <v>689</v>
      </c>
      <c r="H114" t="s">
        <v>690</v>
      </c>
      <c r="I114" t="s">
        <v>26</v>
      </c>
      <c r="J114" t="s">
        <v>27</v>
      </c>
      <c r="K114" t="s">
        <v>1684</v>
      </c>
      <c r="L114" t="s">
        <v>39</v>
      </c>
      <c r="M114">
        <v>95351</v>
      </c>
      <c r="N114" t="s">
        <v>40</v>
      </c>
      <c r="O114" t="s">
        <v>274</v>
      </c>
      <c r="P114" t="s">
        <v>31</v>
      </c>
      <c r="Q114" t="s">
        <v>33</v>
      </c>
      <c r="R114" t="s">
        <v>275</v>
      </c>
      <c r="S114">
        <v>161.56800000000001</v>
      </c>
      <c r="T114">
        <v>2</v>
      </c>
      <c r="U114">
        <v>0.2</v>
      </c>
      <c r="V114">
        <v>-28.274400000000021</v>
      </c>
    </row>
    <row r="115" spans="1:22">
      <c r="A115">
        <v>8121</v>
      </c>
      <c r="B115" t="s">
        <v>1743</v>
      </c>
      <c r="C115">
        <v>2013</v>
      </c>
      <c r="D115" s="21">
        <v>41590</v>
      </c>
      <c r="E115" s="21">
        <v>41595</v>
      </c>
      <c r="F115" t="s">
        <v>42</v>
      </c>
      <c r="G115" t="s">
        <v>496</v>
      </c>
      <c r="H115" t="s">
        <v>497</v>
      </c>
      <c r="I115" t="s">
        <v>26</v>
      </c>
      <c r="J115" t="s">
        <v>27</v>
      </c>
      <c r="K115" t="s">
        <v>70</v>
      </c>
      <c r="L115" t="s">
        <v>39</v>
      </c>
      <c r="M115">
        <v>94110</v>
      </c>
      <c r="N115" t="s">
        <v>40</v>
      </c>
      <c r="O115" t="s">
        <v>507</v>
      </c>
      <c r="P115" t="s">
        <v>31</v>
      </c>
      <c r="Q115" t="s">
        <v>33</v>
      </c>
      <c r="R115" t="s">
        <v>508</v>
      </c>
      <c r="S115">
        <v>451.15199999999993</v>
      </c>
      <c r="T115">
        <v>3</v>
      </c>
      <c r="U115">
        <v>0.2</v>
      </c>
      <c r="V115">
        <v>0</v>
      </c>
    </row>
    <row r="116" spans="1:22">
      <c r="A116">
        <v>8119</v>
      </c>
      <c r="B116" t="s">
        <v>1742</v>
      </c>
      <c r="C116">
        <v>2014</v>
      </c>
      <c r="D116" s="21">
        <v>41843</v>
      </c>
      <c r="E116" s="21">
        <v>41848</v>
      </c>
      <c r="F116" t="s">
        <v>42</v>
      </c>
      <c r="G116" t="s">
        <v>931</v>
      </c>
      <c r="H116" t="s">
        <v>932</v>
      </c>
      <c r="I116" t="s">
        <v>26</v>
      </c>
      <c r="J116" t="s">
        <v>27</v>
      </c>
      <c r="K116" t="s">
        <v>122</v>
      </c>
      <c r="L116" t="s">
        <v>94</v>
      </c>
      <c r="M116">
        <v>60653</v>
      </c>
      <c r="N116" t="s">
        <v>64</v>
      </c>
      <c r="O116" t="s">
        <v>507</v>
      </c>
      <c r="P116" t="s">
        <v>31</v>
      </c>
      <c r="Q116" t="s">
        <v>33</v>
      </c>
      <c r="R116" t="s">
        <v>508</v>
      </c>
      <c r="S116">
        <v>526.34399999999994</v>
      </c>
      <c r="T116">
        <v>4</v>
      </c>
      <c r="U116">
        <v>0.3</v>
      </c>
      <c r="V116">
        <v>-75.191999999999979</v>
      </c>
    </row>
    <row r="117" spans="1:22">
      <c r="A117">
        <v>8114</v>
      </c>
      <c r="B117" t="s">
        <v>1741</v>
      </c>
      <c r="C117">
        <v>2013</v>
      </c>
      <c r="D117" s="21">
        <v>41610</v>
      </c>
      <c r="E117" s="21">
        <v>41612</v>
      </c>
      <c r="F117" t="s">
        <v>23</v>
      </c>
      <c r="G117" t="s">
        <v>1145</v>
      </c>
      <c r="H117" t="s">
        <v>1146</v>
      </c>
      <c r="I117" t="s">
        <v>26</v>
      </c>
      <c r="J117" t="s">
        <v>27</v>
      </c>
      <c r="K117" t="s">
        <v>1072</v>
      </c>
      <c r="L117" t="s">
        <v>63</v>
      </c>
      <c r="M117">
        <v>76903</v>
      </c>
      <c r="N117" t="s">
        <v>64</v>
      </c>
      <c r="O117" t="s">
        <v>276</v>
      </c>
      <c r="P117" t="s">
        <v>31</v>
      </c>
      <c r="Q117" t="s">
        <v>33</v>
      </c>
      <c r="R117" t="s">
        <v>277</v>
      </c>
      <c r="S117">
        <v>85.245999999999995</v>
      </c>
      <c r="T117">
        <v>2</v>
      </c>
      <c r="U117">
        <v>0.3</v>
      </c>
      <c r="V117">
        <v>-1.217800000000004</v>
      </c>
    </row>
    <row r="118" spans="1:22">
      <c r="A118">
        <v>8112</v>
      </c>
      <c r="B118" t="s">
        <v>1741</v>
      </c>
      <c r="C118">
        <v>2013</v>
      </c>
      <c r="D118" s="21">
        <v>41610</v>
      </c>
      <c r="E118" s="21">
        <v>41612</v>
      </c>
      <c r="F118" t="s">
        <v>23</v>
      </c>
      <c r="G118" t="s">
        <v>1145</v>
      </c>
      <c r="H118" t="s">
        <v>1146</v>
      </c>
      <c r="I118" t="s">
        <v>26</v>
      </c>
      <c r="J118" t="s">
        <v>27</v>
      </c>
      <c r="K118" t="s">
        <v>1072</v>
      </c>
      <c r="L118" t="s">
        <v>63</v>
      </c>
      <c r="M118">
        <v>76903</v>
      </c>
      <c r="N118" t="s">
        <v>64</v>
      </c>
      <c r="O118" t="s">
        <v>484</v>
      </c>
      <c r="P118" t="s">
        <v>31</v>
      </c>
      <c r="Q118" t="s">
        <v>33</v>
      </c>
      <c r="R118" t="s">
        <v>485</v>
      </c>
      <c r="S118">
        <v>248.43</v>
      </c>
      <c r="T118">
        <v>5</v>
      </c>
      <c r="U118">
        <v>0.3</v>
      </c>
      <c r="V118">
        <v>-17.744999999999976</v>
      </c>
    </row>
    <row r="119" spans="1:22">
      <c r="A119">
        <v>8111</v>
      </c>
      <c r="B119" t="s">
        <v>1740</v>
      </c>
      <c r="C119">
        <v>2014</v>
      </c>
      <c r="D119" s="21">
        <v>41962</v>
      </c>
      <c r="E119" s="21">
        <v>41967</v>
      </c>
      <c r="F119" t="s">
        <v>42</v>
      </c>
      <c r="G119" t="s">
        <v>1344</v>
      </c>
      <c r="H119" t="s">
        <v>1345</v>
      </c>
      <c r="I119" t="s">
        <v>26</v>
      </c>
      <c r="J119" t="s">
        <v>27</v>
      </c>
      <c r="K119" t="s">
        <v>122</v>
      </c>
      <c r="L119" t="s">
        <v>94</v>
      </c>
      <c r="M119">
        <v>60623</v>
      </c>
      <c r="N119" t="s">
        <v>64</v>
      </c>
      <c r="O119" t="s">
        <v>1251</v>
      </c>
      <c r="P119" t="s">
        <v>31</v>
      </c>
      <c r="Q119" t="s">
        <v>33</v>
      </c>
      <c r="R119" t="s">
        <v>1252</v>
      </c>
      <c r="S119">
        <v>127.38599999999998</v>
      </c>
      <c r="T119">
        <v>2</v>
      </c>
      <c r="U119">
        <v>0.3</v>
      </c>
      <c r="V119">
        <v>-25.477199999999982</v>
      </c>
    </row>
    <row r="120" spans="1:22">
      <c r="A120">
        <v>8109</v>
      </c>
      <c r="B120" t="s">
        <v>1739</v>
      </c>
      <c r="C120">
        <v>2014</v>
      </c>
      <c r="D120" s="21">
        <v>41982</v>
      </c>
      <c r="E120" s="21">
        <v>41989</v>
      </c>
      <c r="F120" t="s">
        <v>42</v>
      </c>
      <c r="G120" t="s">
        <v>595</v>
      </c>
      <c r="H120" t="s">
        <v>596</v>
      </c>
      <c r="I120" t="s">
        <v>26</v>
      </c>
      <c r="J120" t="s">
        <v>27</v>
      </c>
      <c r="K120" t="s">
        <v>77</v>
      </c>
      <c r="L120" t="s">
        <v>78</v>
      </c>
      <c r="M120">
        <v>19140</v>
      </c>
      <c r="N120" t="s">
        <v>79</v>
      </c>
      <c r="O120" t="s">
        <v>418</v>
      </c>
      <c r="P120" t="s">
        <v>31</v>
      </c>
      <c r="Q120" t="s">
        <v>33</v>
      </c>
      <c r="R120" t="s">
        <v>419</v>
      </c>
      <c r="S120">
        <v>215.54400000000001</v>
      </c>
      <c r="T120">
        <v>4</v>
      </c>
      <c r="U120">
        <v>0.3</v>
      </c>
      <c r="V120">
        <v>-58.504800000000017</v>
      </c>
    </row>
    <row r="121" spans="1:22">
      <c r="A121">
        <v>8072</v>
      </c>
      <c r="B121" t="s">
        <v>1736</v>
      </c>
      <c r="C121">
        <v>2014</v>
      </c>
      <c r="D121" s="21">
        <v>41641</v>
      </c>
      <c r="E121" s="21">
        <v>41645</v>
      </c>
      <c r="F121" t="s">
        <v>42</v>
      </c>
      <c r="G121" t="s">
        <v>164</v>
      </c>
      <c r="H121" t="s">
        <v>165</v>
      </c>
      <c r="I121" t="s">
        <v>26</v>
      </c>
      <c r="J121" t="s">
        <v>27</v>
      </c>
      <c r="K121" t="s">
        <v>441</v>
      </c>
      <c r="L121" t="s">
        <v>63</v>
      </c>
      <c r="M121">
        <v>77340</v>
      </c>
      <c r="N121" t="s">
        <v>64</v>
      </c>
      <c r="O121" t="s">
        <v>626</v>
      </c>
      <c r="P121" t="s">
        <v>31</v>
      </c>
      <c r="Q121" t="s">
        <v>33</v>
      </c>
      <c r="R121" t="s">
        <v>627</v>
      </c>
      <c r="S121">
        <v>310.74399999999997</v>
      </c>
      <c r="T121">
        <v>4</v>
      </c>
      <c r="U121">
        <v>0.3</v>
      </c>
      <c r="V121">
        <v>-26.635199999999998</v>
      </c>
    </row>
    <row r="122" spans="1:22">
      <c r="A122">
        <v>8040</v>
      </c>
      <c r="B122" t="s">
        <v>1735</v>
      </c>
      <c r="C122">
        <v>2014</v>
      </c>
      <c r="D122" s="21">
        <v>41873</v>
      </c>
      <c r="E122" s="21">
        <v>41877</v>
      </c>
      <c r="F122" t="s">
        <v>23</v>
      </c>
      <c r="G122" t="s">
        <v>1314</v>
      </c>
      <c r="H122" t="s">
        <v>1315</v>
      </c>
      <c r="I122" t="s">
        <v>37</v>
      </c>
      <c r="J122" t="s">
        <v>27</v>
      </c>
      <c r="K122" t="s">
        <v>57</v>
      </c>
      <c r="L122" t="s">
        <v>58</v>
      </c>
      <c r="M122">
        <v>98115</v>
      </c>
      <c r="N122" t="s">
        <v>40</v>
      </c>
      <c r="O122" t="s">
        <v>237</v>
      </c>
      <c r="P122" t="s">
        <v>31</v>
      </c>
      <c r="Q122" t="s">
        <v>33</v>
      </c>
      <c r="R122" t="s">
        <v>238</v>
      </c>
      <c r="S122">
        <v>388.70400000000006</v>
      </c>
      <c r="T122">
        <v>6</v>
      </c>
      <c r="U122">
        <v>0.2</v>
      </c>
      <c r="V122">
        <v>38.870400000000018</v>
      </c>
    </row>
    <row r="123" spans="1:22">
      <c r="A123">
        <v>8024</v>
      </c>
      <c r="B123" t="s">
        <v>1734</v>
      </c>
      <c r="C123">
        <v>2011</v>
      </c>
      <c r="D123" s="21">
        <v>40745</v>
      </c>
      <c r="E123" s="21">
        <v>40749</v>
      </c>
      <c r="F123" t="s">
        <v>42</v>
      </c>
      <c r="G123" t="s">
        <v>824</v>
      </c>
      <c r="H123" t="s">
        <v>825</v>
      </c>
      <c r="I123" t="s">
        <v>37</v>
      </c>
      <c r="J123" t="s">
        <v>27</v>
      </c>
      <c r="K123" t="s">
        <v>259</v>
      </c>
      <c r="L123" t="s">
        <v>63</v>
      </c>
      <c r="M123">
        <v>75217</v>
      </c>
      <c r="N123" t="s">
        <v>64</v>
      </c>
      <c r="O123" t="s">
        <v>507</v>
      </c>
      <c r="P123" t="s">
        <v>31</v>
      </c>
      <c r="Q123" t="s">
        <v>33</v>
      </c>
      <c r="R123" t="s">
        <v>508</v>
      </c>
      <c r="S123">
        <v>657.93</v>
      </c>
      <c r="T123">
        <v>5</v>
      </c>
      <c r="U123">
        <v>0.3</v>
      </c>
      <c r="V123">
        <v>-93.989999999999952</v>
      </c>
    </row>
    <row r="124" spans="1:22">
      <c r="A124">
        <v>8010</v>
      </c>
      <c r="B124" t="s">
        <v>1733</v>
      </c>
      <c r="C124">
        <v>2012</v>
      </c>
      <c r="D124" s="21">
        <v>41230</v>
      </c>
      <c r="E124" s="21">
        <v>41237</v>
      </c>
      <c r="F124" t="s">
        <v>42</v>
      </c>
      <c r="G124" t="s">
        <v>1410</v>
      </c>
      <c r="H124" t="s">
        <v>1411</v>
      </c>
      <c r="I124" t="s">
        <v>26</v>
      </c>
      <c r="J124" t="s">
        <v>27</v>
      </c>
      <c r="K124" t="s">
        <v>1011</v>
      </c>
      <c r="L124" t="s">
        <v>217</v>
      </c>
      <c r="M124">
        <v>73120</v>
      </c>
      <c r="N124" t="s">
        <v>64</v>
      </c>
      <c r="O124" t="s">
        <v>1651</v>
      </c>
      <c r="P124" t="s">
        <v>31</v>
      </c>
      <c r="Q124" t="s">
        <v>33</v>
      </c>
      <c r="R124" t="s">
        <v>1652</v>
      </c>
      <c r="S124">
        <v>1323.8999999999999</v>
      </c>
      <c r="T124">
        <v>5</v>
      </c>
      <c r="U124">
        <v>0</v>
      </c>
      <c r="V124">
        <v>383.93099999999993</v>
      </c>
    </row>
    <row r="125" spans="1:22">
      <c r="A125">
        <v>7970</v>
      </c>
      <c r="B125" t="s">
        <v>1732</v>
      </c>
      <c r="C125">
        <v>2013</v>
      </c>
      <c r="D125" s="21">
        <v>41558</v>
      </c>
      <c r="E125" s="21">
        <v>41560</v>
      </c>
      <c r="F125" t="s">
        <v>85</v>
      </c>
      <c r="G125" t="s">
        <v>1032</v>
      </c>
      <c r="H125" t="s">
        <v>1033</v>
      </c>
      <c r="I125" t="s">
        <v>37</v>
      </c>
      <c r="J125" t="s">
        <v>27</v>
      </c>
      <c r="K125" t="s">
        <v>256</v>
      </c>
      <c r="L125" t="s">
        <v>163</v>
      </c>
      <c r="M125">
        <v>80219</v>
      </c>
      <c r="N125" t="s">
        <v>40</v>
      </c>
      <c r="O125" t="s">
        <v>533</v>
      </c>
      <c r="P125" t="s">
        <v>31</v>
      </c>
      <c r="Q125" t="s">
        <v>33</v>
      </c>
      <c r="R125" t="s">
        <v>534</v>
      </c>
      <c r="S125">
        <v>120.78399999999999</v>
      </c>
      <c r="T125">
        <v>1</v>
      </c>
      <c r="U125">
        <v>0.2</v>
      </c>
      <c r="V125">
        <v>13.588199999999986</v>
      </c>
    </row>
    <row r="126" spans="1:22">
      <c r="A126">
        <v>125</v>
      </c>
      <c r="B126" t="s">
        <v>180</v>
      </c>
      <c r="C126">
        <v>2011</v>
      </c>
      <c r="D126" s="21">
        <v>40903</v>
      </c>
      <c r="E126" s="21">
        <v>40905</v>
      </c>
      <c r="F126" t="s">
        <v>23</v>
      </c>
      <c r="G126" t="s">
        <v>181</v>
      </c>
      <c r="H126" t="s">
        <v>182</v>
      </c>
      <c r="I126" t="s">
        <v>61</v>
      </c>
      <c r="J126" t="s">
        <v>27</v>
      </c>
      <c r="K126" t="s">
        <v>84</v>
      </c>
      <c r="L126" t="s">
        <v>63</v>
      </c>
      <c r="M126">
        <v>77041</v>
      </c>
      <c r="N126" t="s">
        <v>64</v>
      </c>
      <c r="O126" t="s">
        <v>183</v>
      </c>
      <c r="P126" t="s">
        <v>31</v>
      </c>
      <c r="Q126" t="s">
        <v>33</v>
      </c>
      <c r="R126" t="s">
        <v>184</v>
      </c>
      <c r="S126">
        <v>600.55799999999999</v>
      </c>
      <c r="T126">
        <v>3</v>
      </c>
      <c r="U126">
        <v>0.3</v>
      </c>
      <c r="V126">
        <v>-8.5794000000000779</v>
      </c>
    </row>
    <row r="127" spans="1:22">
      <c r="A127">
        <v>7956</v>
      </c>
      <c r="B127" t="s">
        <v>1731</v>
      </c>
      <c r="C127">
        <v>2014</v>
      </c>
      <c r="D127" s="21">
        <v>41918</v>
      </c>
      <c r="E127" s="21">
        <v>41923</v>
      </c>
      <c r="F127" t="s">
        <v>42</v>
      </c>
      <c r="G127" t="s">
        <v>174</v>
      </c>
      <c r="H127" t="s">
        <v>175</v>
      </c>
      <c r="I127" t="s">
        <v>37</v>
      </c>
      <c r="J127" t="s">
        <v>27</v>
      </c>
      <c r="K127" t="s">
        <v>1564</v>
      </c>
      <c r="L127" t="s">
        <v>39</v>
      </c>
      <c r="M127">
        <v>95928</v>
      </c>
      <c r="N127" t="s">
        <v>40</v>
      </c>
      <c r="O127" t="s">
        <v>1141</v>
      </c>
      <c r="P127" t="s">
        <v>31</v>
      </c>
      <c r="Q127" t="s">
        <v>33</v>
      </c>
      <c r="R127" t="s">
        <v>1142</v>
      </c>
      <c r="S127">
        <v>435.16800000000006</v>
      </c>
      <c r="T127">
        <v>4</v>
      </c>
      <c r="U127">
        <v>0.2</v>
      </c>
      <c r="V127">
        <v>-59.835600000000042</v>
      </c>
    </row>
    <row r="128" spans="1:22">
      <c r="A128">
        <v>7949</v>
      </c>
      <c r="B128" t="s">
        <v>1730</v>
      </c>
      <c r="C128">
        <v>2011</v>
      </c>
      <c r="D128" s="21">
        <v>40603</v>
      </c>
      <c r="E128" s="21">
        <v>40607</v>
      </c>
      <c r="F128" t="s">
        <v>42</v>
      </c>
      <c r="G128" t="s">
        <v>1138</v>
      </c>
      <c r="H128" t="s">
        <v>1139</v>
      </c>
      <c r="I128" t="s">
        <v>26</v>
      </c>
      <c r="J128" t="s">
        <v>27</v>
      </c>
      <c r="K128" t="s">
        <v>901</v>
      </c>
      <c r="L128" t="s">
        <v>63</v>
      </c>
      <c r="M128">
        <v>79907</v>
      </c>
      <c r="N128" t="s">
        <v>64</v>
      </c>
      <c r="O128" t="s">
        <v>761</v>
      </c>
      <c r="P128" t="s">
        <v>31</v>
      </c>
      <c r="Q128" t="s">
        <v>33</v>
      </c>
      <c r="R128" t="s">
        <v>762</v>
      </c>
      <c r="S128">
        <v>362.24999999999994</v>
      </c>
      <c r="T128">
        <v>6</v>
      </c>
      <c r="U128">
        <v>0.3</v>
      </c>
      <c r="V128">
        <v>0</v>
      </c>
    </row>
    <row r="129" spans="1:22">
      <c r="A129">
        <v>7941</v>
      </c>
      <c r="B129" t="s">
        <v>1729</v>
      </c>
      <c r="C129">
        <v>2013</v>
      </c>
      <c r="D129" s="21">
        <v>41623</v>
      </c>
      <c r="E129" s="21">
        <v>41626</v>
      </c>
      <c r="F129" t="s">
        <v>85</v>
      </c>
      <c r="G129" t="s">
        <v>268</v>
      </c>
      <c r="H129" t="s">
        <v>269</v>
      </c>
      <c r="I129" t="s">
        <v>37</v>
      </c>
      <c r="J129" t="s">
        <v>27</v>
      </c>
      <c r="K129" t="s">
        <v>290</v>
      </c>
      <c r="L129" t="s">
        <v>39</v>
      </c>
      <c r="M129">
        <v>92037</v>
      </c>
      <c r="N129" t="s">
        <v>40</v>
      </c>
      <c r="O129" t="s">
        <v>123</v>
      </c>
      <c r="P129" t="s">
        <v>31</v>
      </c>
      <c r="Q129" t="s">
        <v>33</v>
      </c>
      <c r="R129" t="s">
        <v>191</v>
      </c>
      <c r="S129">
        <v>81.424000000000007</v>
      </c>
      <c r="T129">
        <v>2</v>
      </c>
      <c r="U129">
        <v>0.2</v>
      </c>
      <c r="V129">
        <v>-9.1601999999999961</v>
      </c>
    </row>
    <row r="130" spans="1:22">
      <c r="A130">
        <v>129</v>
      </c>
      <c r="B130" t="s">
        <v>188</v>
      </c>
      <c r="C130">
        <v>2013</v>
      </c>
      <c r="D130" s="21">
        <v>41585</v>
      </c>
      <c r="E130" s="21">
        <v>41589</v>
      </c>
      <c r="F130" t="s">
        <v>23</v>
      </c>
      <c r="G130" t="s">
        <v>189</v>
      </c>
      <c r="H130" t="s">
        <v>190</v>
      </c>
      <c r="I130" t="s">
        <v>61</v>
      </c>
      <c r="J130" t="s">
        <v>27</v>
      </c>
      <c r="K130" t="s">
        <v>38</v>
      </c>
      <c r="L130" t="s">
        <v>39</v>
      </c>
      <c r="M130">
        <v>90004</v>
      </c>
      <c r="N130" t="s">
        <v>40</v>
      </c>
      <c r="O130" t="s">
        <v>123</v>
      </c>
      <c r="P130" t="s">
        <v>31</v>
      </c>
      <c r="Q130" t="s">
        <v>33</v>
      </c>
      <c r="R130" t="s">
        <v>191</v>
      </c>
      <c r="S130">
        <v>81.424000000000007</v>
      </c>
      <c r="T130">
        <v>2</v>
      </c>
      <c r="U130">
        <v>0.2</v>
      </c>
      <c r="V130">
        <v>-9.1601999999999961</v>
      </c>
    </row>
    <row r="131" spans="1:22">
      <c r="A131">
        <v>7932</v>
      </c>
      <c r="B131" t="s">
        <v>1728</v>
      </c>
      <c r="C131">
        <v>2013</v>
      </c>
      <c r="D131" s="21">
        <v>41471</v>
      </c>
      <c r="E131" s="21">
        <v>41476</v>
      </c>
      <c r="F131" t="s">
        <v>42</v>
      </c>
      <c r="G131" t="s">
        <v>857</v>
      </c>
      <c r="H131" t="s">
        <v>858</v>
      </c>
      <c r="I131" t="s">
        <v>37</v>
      </c>
      <c r="J131" t="s">
        <v>27</v>
      </c>
      <c r="K131" t="s">
        <v>154</v>
      </c>
      <c r="L131" t="s">
        <v>155</v>
      </c>
      <c r="M131">
        <v>97206</v>
      </c>
      <c r="N131" t="s">
        <v>40</v>
      </c>
      <c r="O131" t="s">
        <v>396</v>
      </c>
      <c r="P131" t="s">
        <v>31</v>
      </c>
      <c r="Q131" t="s">
        <v>33</v>
      </c>
      <c r="R131" t="s">
        <v>397</v>
      </c>
      <c r="S131">
        <v>230.28000000000003</v>
      </c>
      <c r="T131">
        <v>3</v>
      </c>
      <c r="U131">
        <v>0.2</v>
      </c>
      <c r="V131">
        <v>23.027999999999992</v>
      </c>
    </row>
    <row r="132" spans="1:22">
      <c r="A132">
        <v>7917</v>
      </c>
      <c r="B132" t="s">
        <v>1727</v>
      </c>
      <c r="C132">
        <v>2012</v>
      </c>
      <c r="D132" s="21">
        <v>41233</v>
      </c>
      <c r="E132" s="21">
        <v>41237</v>
      </c>
      <c r="F132" t="s">
        <v>42</v>
      </c>
      <c r="G132" t="s">
        <v>598</v>
      </c>
      <c r="H132" t="s">
        <v>599</v>
      </c>
      <c r="I132" t="s">
        <v>61</v>
      </c>
      <c r="J132" t="s">
        <v>27</v>
      </c>
      <c r="K132" t="s">
        <v>77</v>
      </c>
      <c r="L132" t="s">
        <v>78</v>
      </c>
      <c r="M132">
        <v>19140</v>
      </c>
      <c r="N132" t="s">
        <v>79</v>
      </c>
      <c r="O132" t="s">
        <v>741</v>
      </c>
      <c r="P132" t="s">
        <v>31</v>
      </c>
      <c r="Q132" t="s">
        <v>33</v>
      </c>
      <c r="R132" t="s">
        <v>742</v>
      </c>
      <c r="S132">
        <v>344.37199999999996</v>
      </c>
      <c r="T132">
        <v>4</v>
      </c>
      <c r="U132">
        <v>0.3</v>
      </c>
      <c r="V132">
        <v>-93.472400000000022</v>
      </c>
    </row>
    <row r="133" spans="1:22">
      <c r="A133">
        <v>7904</v>
      </c>
      <c r="B133" t="s">
        <v>1726</v>
      </c>
      <c r="C133">
        <v>2014</v>
      </c>
      <c r="D133" s="21">
        <v>41865</v>
      </c>
      <c r="E133" s="21">
        <v>41870</v>
      </c>
      <c r="F133" t="s">
        <v>42</v>
      </c>
      <c r="G133" t="s">
        <v>796</v>
      </c>
      <c r="H133" t="s">
        <v>797</v>
      </c>
      <c r="I133" t="s">
        <v>26</v>
      </c>
      <c r="J133" t="s">
        <v>27</v>
      </c>
      <c r="K133" t="s">
        <v>135</v>
      </c>
      <c r="L133" t="s">
        <v>136</v>
      </c>
      <c r="M133">
        <v>38109</v>
      </c>
      <c r="N133" t="s">
        <v>30</v>
      </c>
      <c r="O133" t="s">
        <v>1651</v>
      </c>
      <c r="P133" t="s">
        <v>31</v>
      </c>
      <c r="Q133" t="s">
        <v>33</v>
      </c>
      <c r="R133" t="s">
        <v>1652</v>
      </c>
      <c r="S133">
        <v>423.64799999999997</v>
      </c>
      <c r="T133">
        <v>2</v>
      </c>
      <c r="U133">
        <v>0.2</v>
      </c>
      <c r="V133">
        <v>47.660399999999967</v>
      </c>
    </row>
    <row r="134" spans="1:22">
      <c r="A134">
        <v>7873</v>
      </c>
      <c r="B134" t="s">
        <v>1724</v>
      </c>
      <c r="C134">
        <v>2013</v>
      </c>
      <c r="D134" s="21">
        <v>41551</v>
      </c>
      <c r="E134" s="21">
        <v>41555</v>
      </c>
      <c r="F134" t="s">
        <v>42</v>
      </c>
      <c r="G134" t="s">
        <v>1155</v>
      </c>
      <c r="H134" t="s">
        <v>1156</v>
      </c>
      <c r="I134" t="s">
        <v>61</v>
      </c>
      <c r="J134" t="s">
        <v>27</v>
      </c>
      <c r="K134" t="s">
        <v>1560</v>
      </c>
      <c r="L134" t="s">
        <v>39</v>
      </c>
      <c r="M134">
        <v>92630</v>
      </c>
      <c r="N134" t="s">
        <v>40</v>
      </c>
      <c r="O134" t="s">
        <v>183</v>
      </c>
      <c r="P134" t="s">
        <v>31</v>
      </c>
      <c r="Q134" t="s">
        <v>33</v>
      </c>
      <c r="R134" t="s">
        <v>184</v>
      </c>
      <c r="S134">
        <v>915.13600000000008</v>
      </c>
      <c r="T134">
        <v>4</v>
      </c>
      <c r="U134">
        <v>0.2</v>
      </c>
      <c r="V134">
        <v>102.95279999999988</v>
      </c>
    </row>
    <row r="135" spans="1:22">
      <c r="A135">
        <v>7866</v>
      </c>
      <c r="B135" t="s">
        <v>1723</v>
      </c>
      <c r="C135">
        <v>2012</v>
      </c>
      <c r="D135" s="21">
        <v>41104</v>
      </c>
      <c r="E135" s="21">
        <v>41109</v>
      </c>
      <c r="F135" t="s">
        <v>23</v>
      </c>
      <c r="G135" t="s">
        <v>1094</v>
      </c>
      <c r="H135" t="s">
        <v>1095</v>
      </c>
      <c r="I135" t="s">
        <v>26</v>
      </c>
      <c r="J135" t="s">
        <v>27</v>
      </c>
      <c r="K135" t="s">
        <v>478</v>
      </c>
      <c r="L135" t="s">
        <v>128</v>
      </c>
      <c r="M135">
        <v>85204</v>
      </c>
      <c r="N135" t="s">
        <v>40</v>
      </c>
      <c r="O135" t="s">
        <v>225</v>
      </c>
      <c r="P135" t="s">
        <v>31</v>
      </c>
      <c r="Q135" t="s">
        <v>33</v>
      </c>
      <c r="R135" t="s">
        <v>226</v>
      </c>
      <c r="S135">
        <v>441.92</v>
      </c>
      <c r="T135">
        <v>2</v>
      </c>
      <c r="U135">
        <v>0.2</v>
      </c>
      <c r="V135">
        <v>49.715999999999966</v>
      </c>
    </row>
    <row r="136" spans="1:22">
      <c r="A136">
        <v>7837</v>
      </c>
      <c r="B136" t="s">
        <v>1722</v>
      </c>
      <c r="C136">
        <v>2012</v>
      </c>
      <c r="D136" s="21">
        <v>41177</v>
      </c>
      <c r="E136" s="21">
        <v>41182</v>
      </c>
      <c r="F136" t="s">
        <v>42</v>
      </c>
      <c r="G136" t="s">
        <v>196</v>
      </c>
      <c r="H136" t="s">
        <v>197</v>
      </c>
      <c r="I136" t="s">
        <v>37</v>
      </c>
      <c r="J136" t="s">
        <v>27</v>
      </c>
      <c r="K136" t="s">
        <v>57</v>
      </c>
      <c r="L136" t="s">
        <v>58</v>
      </c>
      <c r="M136">
        <v>98103</v>
      </c>
      <c r="N136" t="s">
        <v>40</v>
      </c>
      <c r="O136" t="s">
        <v>855</v>
      </c>
      <c r="P136" t="s">
        <v>31</v>
      </c>
      <c r="Q136" t="s">
        <v>33</v>
      </c>
      <c r="R136" t="s">
        <v>856</v>
      </c>
      <c r="S136">
        <v>307.13600000000002</v>
      </c>
      <c r="T136">
        <v>4</v>
      </c>
      <c r="U136">
        <v>0.2</v>
      </c>
      <c r="V136">
        <v>-11.51760000000003</v>
      </c>
    </row>
    <row r="137" spans="1:22">
      <c r="A137">
        <v>7829</v>
      </c>
      <c r="B137" t="s">
        <v>1721</v>
      </c>
      <c r="C137">
        <v>2012</v>
      </c>
      <c r="D137" s="21">
        <v>41025</v>
      </c>
      <c r="E137" s="21">
        <v>41030</v>
      </c>
      <c r="F137" t="s">
        <v>42</v>
      </c>
      <c r="G137" t="s">
        <v>644</v>
      </c>
      <c r="H137" t="s">
        <v>645</v>
      </c>
      <c r="I137" t="s">
        <v>37</v>
      </c>
      <c r="J137" t="s">
        <v>27</v>
      </c>
      <c r="K137" t="s">
        <v>290</v>
      </c>
      <c r="L137" t="s">
        <v>39</v>
      </c>
      <c r="M137">
        <v>92105</v>
      </c>
      <c r="N137" t="s">
        <v>40</v>
      </c>
      <c r="O137" t="s">
        <v>1180</v>
      </c>
      <c r="P137" t="s">
        <v>31</v>
      </c>
      <c r="Q137" t="s">
        <v>33</v>
      </c>
      <c r="R137" t="s">
        <v>1181</v>
      </c>
      <c r="S137">
        <v>63.936000000000007</v>
      </c>
      <c r="T137">
        <v>3</v>
      </c>
      <c r="U137">
        <v>0.2</v>
      </c>
      <c r="V137">
        <v>6.3935999999999957</v>
      </c>
    </row>
    <row r="138" spans="1:22">
      <c r="A138">
        <v>7826</v>
      </c>
      <c r="B138" t="s">
        <v>1720</v>
      </c>
      <c r="C138">
        <v>2012</v>
      </c>
      <c r="D138" s="21">
        <v>40942</v>
      </c>
      <c r="E138" s="21">
        <v>40946</v>
      </c>
      <c r="F138" t="s">
        <v>42</v>
      </c>
      <c r="G138" t="s">
        <v>852</v>
      </c>
      <c r="H138" t="s">
        <v>853</v>
      </c>
      <c r="I138" t="s">
        <v>37</v>
      </c>
      <c r="J138" t="s">
        <v>27</v>
      </c>
      <c r="K138" t="s">
        <v>1452</v>
      </c>
      <c r="L138" t="s">
        <v>110</v>
      </c>
      <c r="M138">
        <v>13440</v>
      </c>
      <c r="N138" t="s">
        <v>79</v>
      </c>
      <c r="O138" t="s">
        <v>89</v>
      </c>
      <c r="P138" t="s">
        <v>31</v>
      </c>
      <c r="Q138" t="s">
        <v>33</v>
      </c>
      <c r="R138" t="s">
        <v>90</v>
      </c>
      <c r="S138">
        <v>90.882000000000005</v>
      </c>
      <c r="T138">
        <v>1</v>
      </c>
      <c r="U138">
        <v>0.1</v>
      </c>
      <c r="V138">
        <v>15.147000000000004</v>
      </c>
    </row>
    <row r="139" spans="1:22">
      <c r="A139">
        <v>7825</v>
      </c>
      <c r="B139" t="s">
        <v>1719</v>
      </c>
      <c r="C139">
        <v>2011</v>
      </c>
      <c r="D139" s="21">
        <v>40679</v>
      </c>
      <c r="E139" s="21">
        <v>40686</v>
      </c>
      <c r="F139" t="s">
        <v>42</v>
      </c>
      <c r="G139" t="s">
        <v>852</v>
      </c>
      <c r="H139" t="s">
        <v>853</v>
      </c>
      <c r="I139" t="s">
        <v>37</v>
      </c>
      <c r="J139" t="s">
        <v>27</v>
      </c>
      <c r="K139" t="s">
        <v>38</v>
      </c>
      <c r="L139" t="s">
        <v>39</v>
      </c>
      <c r="M139">
        <v>90036</v>
      </c>
      <c r="N139" t="s">
        <v>40</v>
      </c>
      <c r="O139" t="s">
        <v>1133</v>
      </c>
      <c r="P139" t="s">
        <v>31</v>
      </c>
      <c r="Q139" t="s">
        <v>33</v>
      </c>
      <c r="R139" t="s">
        <v>1134</v>
      </c>
      <c r="S139">
        <v>232.88</v>
      </c>
      <c r="T139">
        <v>5</v>
      </c>
      <c r="U139">
        <v>0.2</v>
      </c>
      <c r="V139">
        <v>17.466000000000008</v>
      </c>
    </row>
    <row r="140" spans="1:22">
      <c r="A140">
        <v>7800</v>
      </c>
      <c r="B140" t="s">
        <v>1718</v>
      </c>
      <c r="C140">
        <v>2014</v>
      </c>
      <c r="D140" s="21">
        <v>41723</v>
      </c>
      <c r="E140" s="21">
        <v>41726</v>
      </c>
      <c r="F140" t="s">
        <v>85</v>
      </c>
      <c r="G140" t="s">
        <v>763</v>
      </c>
      <c r="H140" t="s">
        <v>764</v>
      </c>
      <c r="I140" t="s">
        <v>37</v>
      </c>
      <c r="J140" t="s">
        <v>27</v>
      </c>
      <c r="K140" t="s">
        <v>109</v>
      </c>
      <c r="L140" t="s">
        <v>110</v>
      </c>
      <c r="M140">
        <v>10035</v>
      </c>
      <c r="N140" t="s">
        <v>79</v>
      </c>
      <c r="O140" t="s">
        <v>418</v>
      </c>
      <c r="P140" t="s">
        <v>31</v>
      </c>
      <c r="Q140" t="s">
        <v>33</v>
      </c>
      <c r="R140" t="s">
        <v>419</v>
      </c>
      <c r="S140">
        <v>207.84600000000003</v>
      </c>
      <c r="T140">
        <v>3</v>
      </c>
      <c r="U140">
        <v>0.1</v>
      </c>
      <c r="V140">
        <v>2.3093999999999895</v>
      </c>
    </row>
    <row r="141" spans="1:22">
      <c r="A141">
        <v>7766</v>
      </c>
      <c r="B141" t="s">
        <v>1717</v>
      </c>
      <c r="C141">
        <v>2014</v>
      </c>
      <c r="D141" s="21">
        <v>41864</v>
      </c>
      <c r="E141" s="21">
        <v>41864</v>
      </c>
      <c r="F141" t="s">
        <v>360</v>
      </c>
      <c r="G141" t="s">
        <v>415</v>
      </c>
      <c r="H141" t="s">
        <v>416</v>
      </c>
      <c r="I141" t="s">
        <v>37</v>
      </c>
      <c r="J141" t="s">
        <v>27</v>
      </c>
      <c r="K141" t="s">
        <v>146</v>
      </c>
      <c r="L141" t="s">
        <v>677</v>
      </c>
      <c r="M141">
        <v>21044</v>
      </c>
      <c r="N141" t="s">
        <v>79</v>
      </c>
      <c r="O141" t="s">
        <v>434</v>
      </c>
      <c r="P141" t="s">
        <v>31</v>
      </c>
      <c r="Q141" t="s">
        <v>33</v>
      </c>
      <c r="R141" t="s">
        <v>435</v>
      </c>
      <c r="S141">
        <v>1779.9</v>
      </c>
      <c r="T141">
        <v>5</v>
      </c>
      <c r="U141">
        <v>0</v>
      </c>
      <c r="V141">
        <v>373.77899999999983</v>
      </c>
    </row>
    <row r="142" spans="1:22">
      <c r="A142">
        <v>7731</v>
      </c>
      <c r="B142" t="s">
        <v>1716</v>
      </c>
      <c r="C142">
        <v>2014</v>
      </c>
      <c r="D142" s="21">
        <v>41804</v>
      </c>
      <c r="E142" s="21">
        <v>41810</v>
      </c>
      <c r="F142" t="s">
        <v>42</v>
      </c>
      <c r="G142" t="s">
        <v>211</v>
      </c>
      <c r="H142" t="s">
        <v>212</v>
      </c>
      <c r="I142" t="s">
        <v>61</v>
      </c>
      <c r="J142" t="s">
        <v>27</v>
      </c>
      <c r="K142" t="s">
        <v>57</v>
      </c>
      <c r="L142" t="s">
        <v>58</v>
      </c>
      <c r="M142">
        <v>98103</v>
      </c>
      <c r="N142" t="s">
        <v>40</v>
      </c>
      <c r="O142" t="s">
        <v>1008</v>
      </c>
      <c r="P142" t="s">
        <v>31</v>
      </c>
      <c r="Q142" t="s">
        <v>33</v>
      </c>
      <c r="R142" t="s">
        <v>1009</v>
      </c>
      <c r="S142">
        <v>291.13600000000002</v>
      </c>
      <c r="T142">
        <v>4</v>
      </c>
      <c r="U142">
        <v>0.2</v>
      </c>
      <c r="V142">
        <v>-25.474400000000017</v>
      </c>
    </row>
    <row r="143" spans="1:22">
      <c r="A143">
        <v>7724</v>
      </c>
      <c r="B143" t="s">
        <v>1715</v>
      </c>
      <c r="C143">
        <v>2012</v>
      </c>
      <c r="D143" s="21">
        <v>41162</v>
      </c>
      <c r="E143" s="21">
        <v>41166</v>
      </c>
      <c r="F143" t="s">
        <v>42</v>
      </c>
      <c r="G143" t="s">
        <v>1493</v>
      </c>
      <c r="H143" t="s">
        <v>1494</v>
      </c>
      <c r="I143" t="s">
        <v>37</v>
      </c>
      <c r="J143" t="s">
        <v>27</v>
      </c>
      <c r="K143" t="s">
        <v>343</v>
      </c>
      <c r="L143" t="s">
        <v>63</v>
      </c>
      <c r="M143">
        <v>78745</v>
      </c>
      <c r="N143" t="s">
        <v>64</v>
      </c>
      <c r="O143" t="s">
        <v>997</v>
      </c>
      <c r="P143" t="s">
        <v>31</v>
      </c>
      <c r="Q143" t="s">
        <v>33</v>
      </c>
      <c r="R143" t="s">
        <v>998</v>
      </c>
      <c r="S143">
        <v>179.886</v>
      </c>
      <c r="T143">
        <v>1</v>
      </c>
      <c r="U143">
        <v>0.3</v>
      </c>
      <c r="V143">
        <v>-2.5698000000000292</v>
      </c>
    </row>
    <row r="144" spans="1:22">
      <c r="A144">
        <v>7695</v>
      </c>
      <c r="B144" t="s">
        <v>1714</v>
      </c>
      <c r="C144">
        <v>2013</v>
      </c>
      <c r="D144" s="21">
        <v>41356</v>
      </c>
      <c r="E144" s="21">
        <v>41356</v>
      </c>
      <c r="F144" t="s">
        <v>360</v>
      </c>
      <c r="G144" t="s">
        <v>914</v>
      </c>
      <c r="H144" t="s">
        <v>915</v>
      </c>
      <c r="I144" t="s">
        <v>26</v>
      </c>
      <c r="J144" t="s">
        <v>27</v>
      </c>
      <c r="K144" t="s">
        <v>57</v>
      </c>
      <c r="L144" t="s">
        <v>58</v>
      </c>
      <c r="M144">
        <v>98103</v>
      </c>
      <c r="N144" t="s">
        <v>40</v>
      </c>
      <c r="O144" t="s">
        <v>967</v>
      </c>
      <c r="P144" t="s">
        <v>31</v>
      </c>
      <c r="Q144" t="s">
        <v>33</v>
      </c>
      <c r="R144" t="s">
        <v>968</v>
      </c>
      <c r="S144">
        <v>167.88800000000001</v>
      </c>
      <c r="T144">
        <v>7</v>
      </c>
      <c r="U144">
        <v>0.2</v>
      </c>
      <c r="V144">
        <v>14.690199999999997</v>
      </c>
    </row>
    <row r="145" spans="1:22">
      <c r="A145">
        <v>7682</v>
      </c>
      <c r="B145" t="s">
        <v>1713</v>
      </c>
      <c r="C145">
        <v>2011</v>
      </c>
      <c r="D145" s="21">
        <v>40908</v>
      </c>
      <c r="E145" s="21">
        <v>40915</v>
      </c>
      <c r="F145" t="s">
        <v>42</v>
      </c>
      <c r="G145" t="s">
        <v>836</v>
      </c>
      <c r="H145" t="s">
        <v>837</v>
      </c>
      <c r="I145" t="s">
        <v>61</v>
      </c>
      <c r="J145" t="s">
        <v>27</v>
      </c>
      <c r="K145" t="s">
        <v>801</v>
      </c>
      <c r="L145" t="s">
        <v>379</v>
      </c>
      <c r="M145">
        <v>2908</v>
      </c>
      <c r="N145" t="s">
        <v>79</v>
      </c>
      <c r="O145" t="s">
        <v>89</v>
      </c>
      <c r="P145" t="s">
        <v>31</v>
      </c>
      <c r="Q145" t="s">
        <v>33</v>
      </c>
      <c r="R145" t="s">
        <v>90</v>
      </c>
      <c r="S145">
        <v>605.88</v>
      </c>
      <c r="T145">
        <v>6</v>
      </c>
      <c r="U145">
        <v>0</v>
      </c>
      <c r="V145">
        <v>151.47000000000003</v>
      </c>
    </row>
    <row r="146" spans="1:22">
      <c r="A146">
        <v>7649</v>
      </c>
      <c r="B146" t="s">
        <v>1712</v>
      </c>
      <c r="C146">
        <v>2013</v>
      </c>
      <c r="D146" s="21">
        <v>41349</v>
      </c>
      <c r="E146" s="21">
        <v>41350</v>
      </c>
      <c r="F146" t="s">
        <v>85</v>
      </c>
      <c r="G146" t="s">
        <v>1353</v>
      </c>
      <c r="H146" t="s">
        <v>1354</v>
      </c>
      <c r="I146" t="s">
        <v>37</v>
      </c>
      <c r="J146" t="s">
        <v>27</v>
      </c>
      <c r="K146" t="s">
        <v>70</v>
      </c>
      <c r="L146" t="s">
        <v>39</v>
      </c>
      <c r="M146">
        <v>94110</v>
      </c>
      <c r="N146" t="s">
        <v>40</v>
      </c>
      <c r="O146" t="s">
        <v>710</v>
      </c>
      <c r="P146" t="s">
        <v>31</v>
      </c>
      <c r="Q146" t="s">
        <v>33</v>
      </c>
      <c r="R146" t="s">
        <v>711</v>
      </c>
      <c r="S146">
        <v>1352.0320000000002</v>
      </c>
      <c r="T146">
        <v>4</v>
      </c>
      <c r="U146">
        <v>0.2</v>
      </c>
      <c r="V146">
        <v>84.501999999999953</v>
      </c>
    </row>
    <row r="147" spans="1:22">
      <c r="A147">
        <v>7646</v>
      </c>
      <c r="B147" t="s">
        <v>1711</v>
      </c>
      <c r="C147">
        <v>2012</v>
      </c>
      <c r="D147" s="21">
        <v>41004</v>
      </c>
      <c r="E147" s="21">
        <v>41010</v>
      </c>
      <c r="F147" t="s">
        <v>42</v>
      </c>
      <c r="G147" t="s">
        <v>1219</v>
      </c>
      <c r="H147" t="s">
        <v>1220</v>
      </c>
      <c r="I147" t="s">
        <v>37</v>
      </c>
      <c r="J147" t="s">
        <v>27</v>
      </c>
      <c r="K147" t="s">
        <v>38</v>
      </c>
      <c r="L147" t="s">
        <v>39</v>
      </c>
      <c r="M147">
        <v>90036</v>
      </c>
      <c r="N147" t="s">
        <v>40</v>
      </c>
      <c r="O147" t="s">
        <v>768</v>
      </c>
      <c r="P147" t="s">
        <v>31</v>
      </c>
      <c r="Q147" t="s">
        <v>33</v>
      </c>
      <c r="R147" t="s">
        <v>769</v>
      </c>
      <c r="S147">
        <v>892.22400000000005</v>
      </c>
      <c r="T147">
        <v>3</v>
      </c>
      <c r="U147">
        <v>0.2</v>
      </c>
      <c r="V147">
        <v>89.222400000000022</v>
      </c>
    </row>
    <row r="148" spans="1:22">
      <c r="A148">
        <v>7637</v>
      </c>
      <c r="B148" t="s">
        <v>1710</v>
      </c>
      <c r="C148">
        <v>2014</v>
      </c>
      <c r="D148" s="21">
        <v>42003</v>
      </c>
      <c r="E148" s="21">
        <v>42006</v>
      </c>
      <c r="F148" t="s">
        <v>23</v>
      </c>
      <c r="G148" t="s">
        <v>687</v>
      </c>
      <c r="H148" t="s">
        <v>688</v>
      </c>
      <c r="I148" t="s">
        <v>26</v>
      </c>
      <c r="J148" t="s">
        <v>27</v>
      </c>
      <c r="K148" t="s">
        <v>399</v>
      </c>
      <c r="L148" t="s">
        <v>29</v>
      </c>
      <c r="M148">
        <v>40214</v>
      </c>
      <c r="N148" t="s">
        <v>30</v>
      </c>
      <c r="O148" t="s">
        <v>761</v>
      </c>
      <c r="P148" t="s">
        <v>31</v>
      </c>
      <c r="Q148" t="s">
        <v>33</v>
      </c>
      <c r="R148" t="s">
        <v>762</v>
      </c>
      <c r="S148">
        <v>258.75</v>
      </c>
      <c r="T148">
        <v>3</v>
      </c>
      <c r="U148">
        <v>0</v>
      </c>
      <c r="V148">
        <v>77.624999999999972</v>
      </c>
    </row>
    <row r="149" spans="1:22">
      <c r="A149">
        <v>7636</v>
      </c>
      <c r="B149" t="s">
        <v>1710</v>
      </c>
      <c r="C149">
        <v>2014</v>
      </c>
      <c r="D149" s="21">
        <v>42003</v>
      </c>
      <c r="E149" s="21">
        <v>42006</v>
      </c>
      <c r="F149" t="s">
        <v>23</v>
      </c>
      <c r="G149" t="s">
        <v>687</v>
      </c>
      <c r="H149" t="s">
        <v>688</v>
      </c>
      <c r="I149" t="s">
        <v>26</v>
      </c>
      <c r="J149" t="s">
        <v>27</v>
      </c>
      <c r="K149" t="s">
        <v>399</v>
      </c>
      <c r="L149" t="s">
        <v>29</v>
      </c>
      <c r="M149">
        <v>40214</v>
      </c>
      <c r="N149" t="s">
        <v>30</v>
      </c>
      <c r="O149" t="s">
        <v>1297</v>
      </c>
      <c r="P149" t="s">
        <v>31</v>
      </c>
      <c r="Q149" t="s">
        <v>33</v>
      </c>
      <c r="R149" t="s">
        <v>1298</v>
      </c>
      <c r="S149">
        <v>300.98</v>
      </c>
      <c r="T149">
        <v>1</v>
      </c>
      <c r="U149">
        <v>0</v>
      </c>
      <c r="V149">
        <v>87.28419999999997</v>
      </c>
    </row>
    <row r="150" spans="1:22">
      <c r="A150">
        <v>7633</v>
      </c>
      <c r="B150" t="s">
        <v>1710</v>
      </c>
      <c r="C150">
        <v>2014</v>
      </c>
      <c r="D150" s="21">
        <v>42003</v>
      </c>
      <c r="E150" s="21">
        <v>42006</v>
      </c>
      <c r="F150" t="s">
        <v>23</v>
      </c>
      <c r="G150" t="s">
        <v>687</v>
      </c>
      <c r="H150" t="s">
        <v>688</v>
      </c>
      <c r="I150" t="s">
        <v>26</v>
      </c>
      <c r="J150" t="s">
        <v>27</v>
      </c>
      <c r="K150" t="s">
        <v>399</v>
      </c>
      <c r="L150" t="s">
        <v>29</v>
      </c>
      <c r="M150">
        <v>40214</v>
      </c>
      <c r="N150" t="s">
        <v>30</v>
      </c>
      <c r="O150" t="s">
        <v>332</v>
      </c>
      <c r="P150" t="s">
        <v>31</v>
      </c>
      <c r="Q150" t="s">
        <v>33</v>
      </c>
      <c r="R150" t="s">
        <v>333</v>
      </c>
      <c r="S150">
        <v>1207.8399999999999</v>
      </c>
      <c r="T150">
        <v>8</v>
      </c>
      <c r="U150">
        <v>0</v>
      </c>
      <c r="V150">
        <v>314.03840000000002</v>
      </c>
    </row>
    <row r="151" spans="1:22">
      <c r="A151">
        <v>150</v>
      </c>
      <c r="B151" t="s">
        <v>207</v>
      </c>
      <c r="C151">
        <v>2013</v>
      </c>
      <c r="D151" s="21">
        <v>41614</v>
      </c>
      <c r="E151" s="21">
        <v>41618</v>
      </c>
      <c r="F151" t="s">
        <v>42</v>
      </c>
      <c r="G151" t="s">
        <v>208</v>
      </c>
      <c r="H151" t="s">
        <v>209</v>
      </c>
      <c r="I151" t="s">
        <v>37</v>
      </c>
      <c r="J151" t="s">
        <v>27</v>
      </c>
      <c r="K151" t="s">
        <v>210</v>
      </c>
      <c r="L151" t="s">
        <v>68</v>
      </c>
      <c r="M151">
        <v>53132</v>
      </c>
      <c r="N151" t="s">
        <v>64</v>
      </c>
      <c r="O151" t="s">
        <v>32</v>
      </c>
      <c r="P151" t="s">
        <v>31</v>
      </c>
      <c r="Q151" t="s">
        <v>33</v>
      </c>
      <c r="R151" t="s">
        <v>34</v>
      </c>
      <c r="S151">
        <v>1951.84</v>
      </c>
      <c r="T151">
        <v>8</v>
      </c>
      <c r="U151">
        <v>0</v>
      </c>
      <c r="V151">
        <v>585.55199999999991</v>
      </c>
    </row>
    <row r="152" spans="1:22">
      <c r="A152">
        <v>7632</v>
      </c>
      <c r="B152" t="s">
        <v>1709</v>
      </c>
      <c r="C152">
        <v>2011</v>
      </c>
      <c r="D152" s="21">
        <v>40632</v>
      </c>
      <c r="E152" s="21">
        <v>40634</v>
      </c>
      <c r="F152" t="s">
        <v>85</v>
      </c>
      <c r="G152" t="s">
        <v>246</v>
      </c>
      <c r="H152" t="s">
        <v>247</v>
      </c>
      <c r="I152" t="s">
        <v>61</v>
      </c>
      <c r="J152" t="s">
        <v>27</v>
      </c>
      <c r="K152" t="s">
        <v>733</v>
      </c>
      <c r="L152" t="s">
        <v>63</v>
      </c>
      <c r="M152">
        <v>78521</v>
      </c>
      <c r="N152" t="s">
        <v>64</v>
      </c>
      <c r="O152" t="s">
        <v>721</v>
      </c>
      <c r="P152" t="s">
        <v>31</v>
      </c>
      <c r="Q152" t="s">
        <v>33</v>
      </c>
      <c r="R152" t="s">
        <v>722</v>
      </c>
      <c r="S152">
        <v>127.30199999999999</v>
      </c>
      <c r="T152">
        <v>7</v>
      </c>
      <c r="U152">
        <v>0.3</v>
      </c>
      <c r="V152">
        <v>-9.0929999999999964</v>
      </c>
    </row>
    <row r="153" spans="1:22">
      <c r="A153">
        <v>7622</v>
      </c>
      <c r="B153" t="s">
        <v>1708</v>
      </c>
      <c r="C153">
        <v>2011</v>
      </c>
      <c r="D153" s="21">
        <v>40872</v>
      </c>
      <c r="E153" s="21">
        <v>40876</v>
      </c>
      <c r="F153" t="s">
        <v>42</v>
      </c>
      <c r="G153" t="s">
        <v>1066</v>
      </c>
      <c r="H153" t="s">
        <v>1067</v>
      </c>
      <c r="I153" t="s">
        <v>26</v>
      </c>
      <c r="J153" t="s">
        <v>27</v>
      </c>
      <c r="K153" t="s">
        <v>38</v>
      </c>
      <c r="L153" t="s">
        <v>39</v>
      </c>
      <c r="M153">
        <v>90004</v>
      </c>
      <c r="N153" t="s">
        <v>40</v>
      </c>
      <c r="O153" t="s">
        <v>615</v>
      </c>
      <c r="P153" t="s">
        <v>31</v>
      </c>
      <c r="Q153" t="s">
        <v>33</v>
      </c>
      <c r="R153" t="s">
        <v>616</v>
      </c>
      <c r="S153">
        <v>725.34400000000005</v>
      </c>
      <c r="T153">
        <v>4</v>
      </c>
      <c r="U153">
        <v>0.2</v>
      </c>
      <c r="V153">
        <v>54.400800000000004</v>
      </c>
    </row>
    <row r="154" spans="1:22">
      <c r="A154">
        <v>7594</v>
      </c>
      <c r="B154" t="s">
        <v>1707</v>
      </c>
      <c r="C154">
        <v>2013</v>
      </c>
      <c r="D154" s="21">
        <v>41523</v>
      </c>
      <c r="E154" s="21">
        <v>41527</v>
      </c>
      <c r="F154" t="s">
        <v>42</v>
      </c>
      <c r="G154" t="s">
        <v>458</v>
      </c>
      <c r="H154" t="s">
        <v>459</v>
      </c>
      <c r="I154" t="s">
        <v>26</v>
      </c>
      <c r="J154" t="s">
        <v>27</v>
      </c>
      <c r="K154" t="s">
        <v>77</v>
      </c>
      <c r="L154" t="s">
        <v>78</v>
      </c>
      <c r="M154">
        <v>19134</v>
      </c>
      <c r="N154" t="s">
        <v>79</v>
      </c>
      <c r="O154" t="s">
        <v>710</v>
      </c>
      <c r="P154" t="s">
        <v>31</v>
      </c>
      <c r="Q154" t="s">
        <v>33</v>
      </c>
      <c r="R154" t="s">
        <v>711</v>
      </c>
      <c r="S154">
        <v>887.27099999999984</v>
      </c>
      <c r="T154">
        <v>3</v>
      </c>
      <c r="U154">
        <v>0.3</v>
      </c>
      <c r="V154">
        <v>-63.376499999999965</v>
      </c>
    </row>
    <row r="155" spans="1:22">
      <c r="A155">
        <v>7592</v>
      </c>
      <c r="B155" t="s">
        <v>1707</v>
      </c>
      <c r="C155">
        <v>2013</v>
      </c>
      <c r="D155" s="21">
        <v>41523</v>
      </c>
      <c r="E155" s="21">
        <v>41527</v>
      </c>
      <c r="F155" t="s">
        <v>42</v>
      </c>
      <c r="G155" t="s">
        <v>458</v>
      </c>
      <c r="H155" t="s">
        <v>459</v>
      </c>
      <c r="I155" t="s">
        <v>26</v>
      </c>
      <c r="J155" t="s">
        <v>27</v>
      </c>
      <c r="K155" t="s">
        <v>77</v>
      </c>
      <c r="L155" t="s">
        <v>78</v>
      </c>
      <c r="M155">
        <v>19134</v>
      </c>
      <c r="N155" t="s">
        <v>79</v>
      </c>
      <c r="O155" t="s">
        <v>123</v>
      </c>
      <c r="P155" t="s">
        <v>31</v>
      </c>
      <c r="Q155" t="s">
        <v>33</v>
      </c>
      <c r="R155" t="s">
        <v>191</v>
      </c>
      <c r="S155">
        <v>71.245999999999995</v>
      </c>
      <c r="T155">
        <v>2</v>
      </c>
      <c r="U155">
        <v>0.3</v>
      </c>
      <c r="V155">
        <v>-19.338199999999993</v>
      </c>
    </row>
    <row r="156" spans="1:22">
      <c r="A156">
        <v>7583</v>
      </c>
      <c r="B156" t="s">
        <v>1706</v>
      </c>
      <c r="C156">
        <v>2012</v>
      </c>
      <c r="D156" s="21">
        <v>41015</v>
      </c>
      <c r="E156" s="21">
        <v>41020</v>
      </c>
      <c r="F156" t="s">
        <v>42</v>
      </c>
      <c r="G156" t="s">
        <v>1225</v>
      </c>
      <c r="H156" t="s">
        <v>1226</v>
      </c>
      <c r="I156" t="s">
        <v>37</v>
      </c>
      <c r="J156" t="s">
        <v>27</v>
      </c>
      <c r="K156" t="s">
        <v>109</v>
      </c>
      <c r="L156" t="s">
        <v>110</v>
      </c>
      <c r="M156">
        <v>10024</v>
      </c>
      <c r="N156" t="s">
        <v>79</v>
      </c>
      <c r="O156" t="s">
        <v>115</v>
      </c>
      <c r="P156" t="s">
        <v>31</v>
      </c>
      <c r="Q156" t="s">
        <v>33</v>
      </c>
      <c r="R156" t="s">
        <v>116</v>
      </c>
      <c r="S156">
        <v>127.76400000000001</v>
      </c>
      <c r="T156">
        <v>2</v>
      </c>
      <c r="U156">
        <v>0.1</v>
      </c>
      <c r="V156">
        <v>2.8392000000000017</v>
      </c>
    </row>
    <row r="157" spans="1:22">
      <c r="A157">
        <v>7579</v>
      </c>
      <c r="B157" t="s">
        <v>1705</v>
      </c>
      <c r="C157">
        <v>2013</v>
      </c>
      <c r="D157" s="21">
        <v>41627</v>
      </c>
      <c r="E157" s="21">
        <v>41630</v>
      </c>
      <c r="F157" t="s">
        <v>85</v>
      </c>
      <c r="G157" t="s">
        <v>156</v>
      </c>
      <c r="H157" t="s">
        <v>157</v>
      </c>
      <c r="I157" t="s">
        <v>61</v>
      </c>
      <c r="J157" t="s">
        <v>27</v>
      </c>
      <c r="K157" t="s">
        <v>642</v>
      </c>
      <c r="L157" t="s">
        <v>73</v>
      </c>
      <c r="M157">
        <v>68104</v>
      </c>
      <c r="N157" t="s">
        <v>64</v>
      </c>
      <c r="O157" t="s">
        <v>507</v>
      </c>
      <c r="P157" t="s">
        <v>31</v>
      </c>
      <c r="Q157" t="s">
        <v>33</v>
      </c>
      <c r="R157" t="s">
        <v>508</v>
      </c>
      <c r="S157">
        <v>563.93999999999994</v>
      </c>
      <c r="T157">
        <v>3</v>
      </c>
      <c r="U157">
        <v>0</v>
      </c>
      <c r="V157">
        <v>112.78800000000001</v>
      </c>
    </row>
    <row r="158" spans="1:22">
      <c r="A158">
        <v>7565</v>
      </c>
      <c r="B158" t="s">
        <v>1704</v>
      </c>
      <c r="C158">
        <v>2013</v>
      </c>
      <c r="D158" s="21">
        <v>41304</v>
      </c>
      <c r="E158" s="21">
        <v>41306</v>
      </c>
      <c r="F158" t="s">
        <v>23</v>
      </c>
      <c r="G158" t="s">
        <v>1143</v>
      </c>
      <c r="H158" t="s">
        <v>1144</v>
      </c>
      <c r="I158" t="s">
        <v>26</v>
      </c>
      <c r="J158" t="s">
        <v>27</v>
      </c>
      <c r="K158" t="s">
        <v>57</v>
      </c>
      <c r="L158" t="s">
        <v>58</v>
      </c>
      <c r="M158">
        <v>98103</v>
      </c>
      <c r="N158" t="s">
        <v>40</v>
      </c>
      <c r="O158" t="s">
        <v>1141</v>
      </c>
      <c r="P158" t="s">
        <v>31</v>
      </c>
      <c r="Q158" t="s">
        <v>33</v>
      </c>
      <c r="R158" t="s">
        <v>1142</v>
      </c>
      <c r="S158">
        <v>435.16800000000006</v>
      </c>
      <c r="T158">
        <v>4</v>
      </c>
      <c r="U158">
        <v>0.2</v>
      </c>
      <c r="V158">
        <v>-59.835600000000042</v>
      </c>
    </row>
    <row r="159" spans="1:22">
      <c r="A159">
        <v>158</v>
      </c>
      <c r="B159" t="s">
        <v>214</v>
      </c>
      <c r="C159">
        <v>2011</v>
      </c>
      <c r="D159" s="21">
        <v>40603</v>
      </c>
      <c r="E159" s="21">
        <v>40608</v>
      </c>
      <c r="F159" t="s">
        <v>23</v>
      </c>
      <c r="G159" t="s">
        <v>215</v>
      </c>
      <c r="H159" t="s">
        <v>216</v>
      </c>
      <c r="I159" t="s">
        <v>26</v>
      </c>
      <c r="J159" t="s">
        <v>27</v>
      </c>
      <c r="K159" t="s">
        <v>57</v>
      </c>
      <c r="L159" t="s">
        <v>58</v>
      </c>
      <c r="M159">
        <v>98115</v>
      </c>
      <c r="N159" t="s">
        <v>40</v>
      </c>
      <c r="O159" t="s">
        <v>183</v>
      </c>
      <c r="P159" t="s">
        <v>31</v>
      </c>
      <c r="Q159" t="s">
        <v>33</v>
      </c>
      <c r="R159" t="s">
        <v>184</v>
      </c>
      <c r="S159">
        <v>457.56800000000004</v>
      </c>
      <c r="T159">
        <v>2</v>
      </c>
      <c r="U159">
        <v>0.2</v>
      </c>
      <c r="V159">
        <v>51.476399999999941</v>
      </c>
    </row>
    <row r="160" spans="1:22">
      <c r="A160">
        <v>7562</v>
      </c>
      <c r="B160" t="s">
        <v>1703</v>
      </c>
      <c r="C160">
        <v>2013</v>
      </c>
      <c r="D160" s="21">
        <v>41639</v>
      </c>
      <c r="E160" s="21">
        <v>41641</v>
      </c>
      <c r="F160" t="s">
        <v>85</v>
      </c>
      <c r="G160" t="s">
        <v>462</v>
      </c>
      <c r="H160" t="s">
        <v>463</v>
      </c>
      <c r="I160" t="s">
        <v>26</v>
      </c>
      <c r="J160" t="s">
        <v>27</v>
      </c>
      <c r="K160" t="s">
        <v>619</v>
      </c>
      <c r="L160" t="s">
        <v>78</v>
      </c>
      <c r="M160">
        <v>17602</v>
      </c>
      <c r="N160" t="s">
        <v>79</v>
      </c>
      <c r="O160" t="s">
        <v>32</v>
      </c>
      <c r="P160" t="s">
        <v>31</v>
      </c>
      <c r="Q160" t="s">
        <v>33</v>
      </c>
      <c r="R160" t="s">
        <v>34</v>
      </c>
      <c r="S160">
        <v>170.78599999999997</v>
      </c>
      <c r="T160">
        <v>1</v>
      </c>
      <c r="U160">
        <v>0.3</v>
      </c>
      <c r="V160">
        <v>0</v>
      </c>
    </row>
    <row r="161" spans="1:22">
      <c r="A161">
        <v>7545</v>
      </c>
      <c r="B161" t="s">
        <v>1700</v>
      </c>
      <c r="C161">
        <v>2014</v>
      </c>
      <c r="D161" s="21">
        <v>41976</v>
      </c>
      <c r="E161" s="21">
        <v>41980</v>
      </c>
      <c r="F161" t="s">
        <v>42</v>
      </c>
      <c r="G161" t="s">
        <v>919</v>
      </c>
      <c r="H161" t="s">
        <v>920</v>
      </c>
      <c r="I161" t="s">
        <v>37</v>
      </c>
      <c r="J161" t="s">
        <v>27</v>
      </c>
      <c r="K161" t="s">
        <v>256</v>
      </c>
      <c r="L161" t="s">
        <v>163</v>
      </c>
      <c r="M161">
        <v>80219</v>
      </c>
      <c r="N161" t="s">
        <v>40</v>
      </c>
      <c r="O161" t="s">
        <v>615</v>
      </c>
      <c r="P161" t="s">
        <v>31</v>
      </c>
      <c r="Q161" t="s">
        <v>33</v>
      </c>
      <c r="R161" t="s">
        <v>616</v>
      </c>
      <c r="S161">
        <v>906.68000000000006</v>
      </c>
      <c r="T161">
        <v>5</v>
      </c>
      <c r="U161">
        <v>0.2</v>
      </c>
      <c r="V161">
        <v>68.001000000000033</v>
      </c>
    </row>
    <row r="162" spans="1:22">
      <c r="A162">
        <v>7534</v>
      </c>
      <c r="B162" t="s">
        <v>1699</v>
      </c>
      <c r="C162">
        <v>2014</v>
      </c>
      <c r="D162" s="21">
        <v>41696</v>
      </c>
      <c r="E162" s="21">
        <v>41700</v>
      </c>
      <c r="F162" t="s">
        <v>42</v>
      </c>
      <c r="G162" t="s">
        <v>1048</v>
      </c>
      <c r="H162" t="s">
        <v>1049</v>
      </c>
      <c r="I162" t="s">
        <v>26</v>
      </c>
      <c r="J162" t="s">
        <v>27</v>
      </c>
      <c r="K162" t="s">
        <v>790</v>
      </c>
      <c r="L162" t="s">
        <v>54</v>
      </c>
      <c r="M162">
        <v>27834</v>
      </c>
      <c r="N162" t="s">
        <v>30</v>
      </c>
      <c r="O162" t="s">
        <v>741</v>
      </c>
      <c r="P162" t="s">
        <v>31</v>
      </c>
      <c r="Q162" t="s">
        <v>33</v>
      </c>
      <c r="R162" t="s">
        <v>742</v>
      </c>
      <c r="S162">
        <v>196.78399999999999</v>
      </c>
      <c r="T162">
        <v>2</v>
      </c>
      <c r="U162">
        <v>0.2</v>
      </c>
      <c r="V162">
        <v>-22.138200000000012</v>
      </c>
    </row>
    <row r="163" spans="1:22">
      <c r="A163">
        <v>7533</v>
      </c>
      <c r="B163" t="s">
        <v>1697</v>
      </c>
      <c r="C163">
        <v>2013</v>
      </c>
      <c r="D163" s="21">
        <v>41443</v>
      </c>
      <c r="E163" s="21">
        <v>41445</v>
      </c>
      <c r="F163" t="s">
        <v>85</v>
      </c>
      <c r="G163" t="s">
        <v>192</v>
      </c>
      <c r="H163" t="s">
        <v>193</v>
      </c>
      <c r="I163" t="s">
        <v>26</v>
      </c>
      <c r="J163" t="s">
        <v>27</v>
      </c>
      <c r="K163" t="s">
        <v>1698</v>
      </c>
      <c r="L163" t="s">
        <v>163</v>
      </c>
      <c r="M163">
        <v>80501</v>
      </c>
      <c r="N163" t="s">
        <v>40</v>
      </c>
      <c r="O163" t="s">
        <v>533</v>
      </c>
      <c r="P163" t="s">
        <v>31</v>
      </c>
      <c r="Q163" t="s">
        <v>33</v>
      </c>
      <c r="R163" t="s">
        <v>534</v>
      </c>
      <c r="S163">
        <v>483.13599999999997</v>
      </c>
      <c r="T163">
        <v>4</v>
      </c>
      <c r="U163">
        <v>0.2</v>
      </c>
      <c r="V163">
        <v>54.352799999999945</v>
      </c>
    </row>
    <row r="164" spans="1:22">
      <c r="A164">
        <v>7526</v>
      </c>
      <c r="B164" t="s">
        <v>1696</v>
      </c>
      <c r="C164">
        <v>2011</v>
      </c>
      <c r="D164" s="21">
        <v>40796</v>
      </c>
      <c r="E164" s="21">
        <v>40802</v>
      </c>
      <c r="F164" t="s">
        <v>42</v>
      </c>
      <c r="G164" t="s">
        <v>169</v>
      </c>
      <c r="H164" t="s">
        <v>170</v>
      </c>
      <c r="I164" t="s">
        <v>26</v>
      </c>
      <c r="J164" t="s">
        <v>27</v>
      </c>
      <c r="K164" t="s">
        <v>1276</v>
      </c>
      <c r="L164" t="s">
        <v>155</v>
      </c>
      <c r="M164">
        <v>97030</v>
      </c>
      <c r="N164" t="s">
        <v>40</v>
      </c>
      <c r="O164" t="s">
        <v>768</v>
      </c>
      <c r="P164" t="s">
        <v>31</v>
      </c>
      <c r="Q164" t="s">
        <v>33</v>
      </c>
      <c r="R164" t="s">
        <v>769</v>
      </c>
      <c r="S164">
        <v>1487.04</v>
      </c>
      <c r="T164">
        <v>5</v>
      </c>
      <c r="U164">
        <v>0.2</v>
      </c>
      <c r="V164">
        <v>148.70400000000006</v>
      </c>
    </row>
    <row r="165" spans="1:22">
      <c r="A165">
        <v>7524</v>
      </c>
      <c r="B165" t="s">
        <v>1695</v>
      </c>
      <c r="C165">
        <v>2013</v>
      </c>
      <c r="D165" s="21">
        <v>41523</v>
      </c>
      <c r="E165" s="21">
        <v>41529</v>
      </c>
      <c r="F165" t="s">
        <v>42</v>
      </c>
      <c r="G165" t="s">
        <v>444</v>
      </c>
      <c r="H165" t="s">
        <v>445</v>
      </c>
      <c r="I165" t="s">
        <v>26</v>
      </c>
      <c r="J165" t="s">
        <v>27</v>
      </c>
      <c r="K165" t="s">
        <v>619</v>
      </c>
      <c r="L165" t="s">
        <v>173</v>
      </c>
      <c r="M165">
        <v>43130</v>
      </c>
      <c r="N165" t="s">
        <v>79</v>
      </c>
      <c r="O165" t="s">
        <v>276</v>
      </c>
      <c r="P165" t="s">
        <v>31</v>
      </c>
      <c r="Q165" t="s">
        <v>33</v>
      </c>
      <c r="R165" t="s">
        <v>277</v>
      </c>
      <c r="S165">
        <v>85.245999999999995</v>
      </c>
      <c r="T165">
        <v>2</v>
      </c>
      <c r="U165">
        <v>0.3</v>
      </c>
      <c r="V165">
        <v>-1.217800000000004</v>
      </c>
    </row>
    <row r="166" spans="1:22">
      <c r="A166">
        <v>7484</v>
      </c>
      <c r="B166" t="s">
        <v>1694</v>
      </c>
      <c r="C166">
        <v>2011</v>
      </c>
      <c r="D166" s="21">
        <v>40892</v>
      </c>
      <c r="E166" s="21">
        <v>40894</v>
      </c>
      <c r="F166" t="s">
        <v>23</v>
      </c>
      <c r="G166" t="s">
        <v>426</v>
      </c>
      <c r="H166" t="s">
        <v>427</v>
      </c>
      <c r="I166" t="s">
        <v>37</v>
      </c>
      <c r="J166" t="s">
        <v>27</v>
      </c>
      <c r="K166" t="s">
        <v>77</v>
      </c>
      <c r="L166" t="s">
        <v>78</v>
      </c>
      <c r="M166">
        <v>19140</v>
      </c>
      <c r="N166" t="s">
        <v>79</v>
      </c>
      <c r="O166" t="s">
        <v>1008</v>
      </c>
      <c r="P166" t="s">
        <v>31</v>
      </c>
      <c r="Q166" t="s">
        <v>33</v>
      </c>
      <c r="R166" t="s">
        <v>1009</v>
      </c>
      <c r="S166">
        <v>445.80200000000002</v>
      </c>
      <c r="T166">
        <v>7</v>
      </c>
      <c r="U166">
        <v>0.3</v>
      </c>
      <c r="V166">
        <v>-108.26620000000001</v>
      </c>
    </row>
    <row r="167" spans="1:22">
      <c r="A167">
        <v>7475</v>
      </c>
      <c r="B167" t="s">
        <v>1693</v>
      </c>
      <c r="C167">
        <v>2011</v>
      </c>
      <c r="D167" s="21">
        <v>40550</v>
      </c>
      <c r="E167" s="21">
        <v>40554</v>
      </c>
      <c r="F167" t="s">
        <v>42</v>
      </c>
      <c r="G167" t="s">
        <v>860</v>
      </c>
      <c r="H167" t="s">
        <v>861</v>
      </c>
      <c r="I167" t="s">
        <v>61</v>
      </c>
      <c r="J167" t="s">
        <v>27</v>
      </c>
      <c r="K167" t="s">
        <v>28</v>
      </c>
      <c r="L167" t="s">
        <v>29</v>
      </c>
      <c r="M167">
        <v>42420</v>
      </c>
      <c r="N167" t="s">
        <v>30</v>
      </c>
      <c r="O167" t="s">
        <v>183</v>
      </c>
      <c r="P167" t="s">
        <v>31</v>
      </c>
      <c r="Q167" t="s">
        <v>33</v>
      </c>
      <c r="R167" t="s">
        <v>184</v>
      </c>
      <c r="S167">
        <v>2573.8200000000002</v>
      </c>
      <c r="T167">
        <v>9</v>
      </c>
      <c r="U167">
        <v>0</v>
      </c>
      <c r="V167">
        <v>746.40779999999972</v>
      </c>
    </row>
    <row r="168" spans="1:22">
      <c r="A168">
        <v>7451</v>
      </c>
      <c r="B168" t="s">
        <v>1692</v>
      </c>
      <c r="C168">
        <v>2014</v>
      </c>
      <c r="D168" s="21">
        <v>41900</v>
      </c>
      <c r="E168" s="21">
        <v>41905</v>
      </c>
      <c r="F168" t="s">
        <v>23</v>
      </c>
      <c r="G168" t="s">
        <v>667</v>
      </c>
      <c r="H168" t="s">
        <v>668</v>
      </c>
      <c r="I168" t="s">
        <v>61</v>
      </c>
      <c r="J168" t="s">
        <v>27</v>
      </c>
      <c r="K168" t="s">
        <v>84</v>
      </c>
      <c r="L168" t="s">
        <v>63</v>
      </c>
      <c r="M168">
        <v>77036</v>
      </c>
      <c r="N168" t="s">
        <v>64</v>
      </c>
      <c r="O168" t="s">
        <v>1008</v>
      </c>
      <c r="P168" t="s">
        <v>31</v>
      </c>
      <c r="Q168" t="s">
        <v>33</v>
      </c>
      <c r="R168" t="s">
        <v>1009</v>
      </c>
      <c r="S168">
        <v>318.43</v>
      </c>
      <c r="T168">
        <v>5</v>
      </c>
      <c r="U168">
        <v>0.3</v>
      </c>
      <c r="V168">
        <v>-77.333000000000013</v>
      </c>
    </row>
    <row r="169" spans="1:22">
      <c r="A169">
        <v>168</v>
      </c>
      <c r="B169" t="s">
        <v>221</v>
      </c>
      <c r="C169">
        <v>2011</v>
      </c>
      <c r="D169" s="21">
        <v>40794</v>
      </c>
      <c r="E169" s="21">
        <v>40798</v>
      </c>
      <c r="F169" t="s">
        <v>42</v>
      </c>
      <c r="G169" t="s">
        <v>222</v>
      </c>
      <c r="H169" t="s">
        <v>223</v>
      </c>
      <c r="I169" t="s">
        <v>26</v>
      </c>
      <c r="J169" t="s">
        <v>27</v>
      </c>
      <c r="K169" t="s">
        <v>224</v>
      </c>
      <c r="L169" t="s">
        <v>63</v>
      </c>
      <c r="M169">
        <v>78207</v>
      </c>
      <c r="N169" t="s">
        <v>64</v>
      </c>
      <c r="O169" t="s">
        <v>225</v>
      </c>
      <c r="P169" t="s">
        <v>31</v>
      </c>
      <c r="Q169" t="s">
        <v>33</v>
      </c>
      <c r="R169" t="s">
        <v>226</v>
      </c>
      <c r="S169">
        <v>1740.0599999999997</v>
      </c>
      <c r="T169">
        <v>9</v>
      </c>
      <c r="U169">
        <v>0.3</v>
      </c>
      <c r="V169">
        <v>-24.858000000000175</v>
      </c>
    </row>
    <row r="170" spans="1:22">
      <c r="A170">
        <v>7426</v>
      </c>
      <c r="B170" t="s">
        <v>1691</v>
      </c>
      <c r="C170">
        <v>2013</v>
      </c>
      <c r="D170" s="21">
        <v>41451</v>
      </c>
      <c r="E170" s="21">
        <v>41453</v>
      </c>
      <c r="F170" t="s">
        <v>23</v>
      </c>
      <c r="G170" t="s">
        <v>257</v>
      </c>
      <c r="H170" t="s">
        <v>258</v>
      </c>
      <c r="I170" t="s">
        <v>26</v>
      </c>
      <c r="J170" t="s">
        <v>27</v>
      </c>
      <c r="K170" t="s">
        <v>84</v>
      </c>
      <c r="L170" t="s">
        <v>63</v>
      </c>
      <c r="M170">
        <v>77070</v>
      </c>
      <c r="N170" t="s">
        <v>64</v>
      </c>
      <c r="O170" t="s">
        <v>123</v>
      </c>
      <c r="P170" t="s">
        <v>31</v>
      </c>
      <c r="Q170" t="s">
        <v>33</v>
      </c>
      <c r="R170" t="s">
        <v>124</v>
      </c>
      <c r="S170">
        <v>85.245999999999995</v>
      </c>
      <c r="T170">
        <v>2</v>
      </c>
      <c r="U170">
        <v>0.3</v>
      </c>
      <c r="V170">
        <v>-6.0890000000000057</v>
      </c>
    </row>
    <row r="171" spans="1:22">
      <c r="A171">
        <v>7415</v>
      </c>
      <c r="B171" t="s">
        <v>1690</v>
      </c>
      <c r="C171">
        <v>2013</v>
      </c>
      <c r="D171" s="21">
        <v>41347</v>
      </c>
      <c r="E171" s="21">
        <v>41349</v>
      </c>
      <c r="F171" t="s">
        <v>23</v>
      </c>
      <c r="G171" t="s">
        <v>139</v>
      </c>
      <c r="H171" t="s">
        <v>140</v>
      </c>
      <c r="I171" t="s">
        <v>37</v>
      </c>
      <c r="J171" t="s">
        <v>27</v>
      </c>
      <c r="K171" t="s">
        <v>77</v>
      </c>
      <c r="L171" t="s">
        <v>78</v>
      </c>
      <c r="M171">
        <v>19134</v>
      </c>
      <c r="N171" t="s">
        <v>79</v>
      </c>
      <c r="O171" t="s">
        <v>225</v>
      </c>
      <c r="P171" t="s">
        <v>31</v>
      </c>
      <c r="Q171" t="s">
        <v>33</v>
      </c>
      <c r="R171" t="s">
        <v>226</v>
      </c>
      <c r="S171">
        <v>386.67999999999995</v>
      </c>
      <c r="T171">
        <v>2</v>
      </c>
      <c r="U171">
        <v>0.3</v>
      </c>
      <c r="V171">
        <v>-5.5240000000000293</v>
      </c>
    </row>
    <row r="172" spans="1:22">
      <c r="A172">
        <v>7407</v>
      </c>
      <c r="B172" t="s">
        <v>1689</v>
      </c>
      <c r="C172">
        <v>2012</v>
      </c>
      <c r="D172" s="21">
        <v>41043</v>
      </c>
      <c r="E172" s="21">
        <v>41048</v>
      </c>
      <c r="F172" t="s">
        <v>42</v>
      </c>
      <c r="G172" t="s">
        <v>299</v>
      </c>
      <c r="H172" t="s">
        <v>300</v>
      </c>
      <c r="I172" t="s">
        <v>37</v>
      </c>
      <c r="J172" t="s">
        <v>27</v>
      </c>
      <c r="K172" t="s">
        <v>1676</v>
      </c>
      <c r="L172" t="s">
        <v>39</v>
      </c>
      <c r="M172">
        <v>93010</v>
      </c>
      <c r="N172" t="s">
        <v>40</v>
      </c>
      <c r="O172" t="s">
        <v>1297</v>
      </c>
      <c r="P172" t="s">
        <v>31</v>
      </c>
      <c r="Q172" t="s">
        <v>33</v>
      </c>
      <c r="R172" t="s">
        <v>1298</v>
      </c>
      <c r="S172">
        <v>722.35200000000009</v>
      </c>
      <c r="T172">
        <v>3</v>
      </c>
      <c r="U172">
        <v>0.2</v>
      </c>
      <c r="V172">
        <v>81.264599999999916</v>
      </c>
    </row>
    <row r="173" spans="1:22">
      <c r="A173">
        <v>7406</v>
      </c>
      <c r="B173" t="s">
        <v>1689</v>
      </c>
      <c r="C173">
        <v>2012</v>
      </c>
      <c r="D173" s="21">
        <v>41043</v>
      </c>
      <c r="E173" s="21">
        <v>41048</v>
      </c>
      <c r="F173" t="s">
        <v>42</v>
      </c>
      <c r="G173" t="s">
        <v>299</v>
      </c>
      <c r="H173" t="s">
        <v>300</v>
      </c>
      <c r="I173" t="s">
        <v>37</v>
      </c>
      <c r="J173" t="s">
        <v>27</v>
      </c>
      <c r="K173" t="s">
        <v>1676</v>
      </c>
      <c r="L173" t="s">
        <v>39</v>
      </c>
      <c r="M173">
        <v>93010</v>
      </c>
      <c r="N173" t="s">
        <v>40</v>
      </c>
      <c r="O173" t="s">
        <v>1028</v>
      </c>
      <c r="P173" t="s">
        <v>31</v>
      </c>
      <c r="Q173" t="s">
        <v>33</v>
      </c>
      <c r="R173" t="s">
        <v>1029</v>
      </c>
      <c r="S173">
        <v>97.567999999999998</v>
      </c>
      <c r="T173">
        <v>2</v>
      </c>
      <c r="U173">
        <v>0.2</v>
      </c>
      <c r="V173">
        <v>-6.0980000000000025</v>
      </c>
    </row>
    <row r="174" spans="1:22">
      <c r="A174">
        <v>7397</v>
      </c>
      <c r="B174" t="s">
        <v>1688</v>
      </c>
      <c r="C174">
        <v>2013</v>
      </c>
      <c r="D174" s="21">
        <v>41634</v>
      </c>
      <c r="E174" s="21">
        <v>41639</v>
      </c>
      <c r="F174" t="s">
        <v>42</v>
      </c>
      <c r="G174" t="s">
        <v>1362</v>
      </c>
      <c r="H174" t="s">
        <v>1363</v>
      </c>
      <c r="I174" t="s">
        <v>37</v>
      </c>
      <c r="J174" t="s">
        <v>27</v>
      </c>
      <c r="K174" t="s">
        <v>109</v>
      </c>
      <c r="L174" t="s">
        <v>110</v>
      </c>
      <c r="M174">
        <v>10024</v>
      </c>
      <c r="N174" t="s">
        <v>79</v>
      </c>
      <c r="O174" t="s">
        <v>608</v>
      </c>
      <c r="P174" t="s">
        <v>31</v>
      </c>
      <c r="Q174" t="s">
        <v>33</v>
      </c>
      <c r="R174" t="s">
        <v>609</v>
      </c>
      <c r="S174">
        <v>866.64599999999996</v>
      </c>
      <c r="T174">
        <v>3</v>
      </c>
      <c r="U174">
        <v>0.1</v>
      </c>
      <c r="V174">
        <v>173.32919999999999</v>
      </c>
    </row>
    <row r="175" spans="1:22">
      <c r="A175">
        <v>174</v>
      </c>
      <c r="B175" t="s">
        <v>227</v>
      </c>
      <c r="C175">
        <v>2011</v>
      </c>
      <c r="D175" s="21">
        <v>40760</v>
      </c>
      <c r="E175" s="21">
        <v>40764</v>
      </c>
      <c r="F175" t="s">
        <v>42</v>
      </c>
      <c r="G175" t="s">
        <v>228</v>
      </c>
      <c r="H175" t="s">
        <v>229</v>
      </c>
      <c r="I175" t="s">
        <v>26</v>
      </c>
      <c r="J175" t="s">
        <v>27</v>
      </c>
      <c r="K175" t="s">
        <v>38</v>
      </c>
      <c r="L175" t="s">
        <v>39</v>
      </c>
      <c r="M175">
        <v>90004</v>
      </c>
      <c r="N175" t="s">
        <v>40</v>
      </c>
      <c r="O175" t="s">
        <v>230</v>
      </c>
      <c r="P175" t="s">
        <v>31</v>
      </c>
      <c r="Q175" t="s">
        <v>33</v>
      </c>
      <c r="R175" t="s">
        <v>231</v>
      </c>
      <c r="S175">
        <v>340.14400000000006</v>
      </c>
      <c r="T175">
        <v>7</v>
      </c>
      <c r="U175">
        <v>0.2</v>
      </c>
      <c r="V175">
        <v>21.259</v>
      </c>
    </row>
    <row r="176" spans="1:22">
      <c r="A176">
        <v>7390</v>
      </c>
      <c r="B176" t="s">
        <v>1687</v>
      </c>
      <c r="C176">
        <v>2014</v>
      </c>
      <c r="D176" s="21">
        <v>41973</v>
      </c>
      <c r="E176" s="21">
        <v>41977</v>
      </c>
      <c r="F176" t="s">
        <v>42</v>
      </c>
      <c r="G176" t="s">
        <v>218</v>
      </c>
      <c r="H176" t="s">
        <v>219</v>
      </c>
      <c r="I176" t="s">
        <v>26</v>
      </c>
      <c r="J176" t="s">
        <v>27</v>
      </c>
      <c r="K176" t="s">
        <v>1278</v>
      </c>
      <c r="L176" t="s">
        <v>136</v>
      </c>
      <c r="M176">
        <v>37421</v>
      </c>
      <c r="N176" t="s">
        <v>30</v>
      </c>
      <c r="O176" t="s">
        <v>32</v>
      </c>
      <c r="P176" t="s">
        <v>31</v>
      </c>
      <c r="Q176" t="s">
        <v>33</v>
      </c>
      <c r="R176" t="s">
        <v>34</v>
      </c>
      <c r="S176">
        <v>390.36799999999999</v>
      </c>
      <c r="T176">
        <v>2</v>
      </c>
      <c r="U176">
        <v>0.2</v>
      </c>
      <c r="V176">
        <v>48.795999999999978</v>
      </c>
    </row>
    <row r="177" spans="1:22">
      <c r="A177">
        <v>7368</v>
      </c>
      <c r="B177" t="s">
        <v>1686</v>
      </c>
      <c r="C177">
        <v>2013</v>
      </c>
      <c r="D177" s="21">
        <v>41607</v>
      </c>
      <c r="E177" s="21">
        <v>41613</v>
      </c>
      <c r="F177" t="s">
        <v>42</v>
      </c>
      <c r="G177" t="s">
        <v>268</v>
      </c>
      <c r="H177" t="s">
        <v>269</v>
      </c>
      <c r="I177" t="s">
        <v>37</v>
      </c>
      <c r="J177" t="s">
        <v>27</v>
      </c>
      <c r="K177" t="s">
        <v>77</v>
      </c>
      <c r="L177" t="s">
        <v>78</v>
      </c>
      <c r="M177">
        <v>19140</v>
      </c>
      <c r="N177" t="s">
        <v>79</v>
      </c>
      <c r="O177" t="s">
        <v>484</v>
      </c>
      <c r="P177" t="s">
        <v>31</v>
      </c>
      <c r="Q177" t="s">
        <v>33</v>
      </c>
      <c r="R177" t="s">
        <v>485</v>
      </c>
      <c r="S177">
        <v>347.80200000000002</v>
      </c>
      <c r="T177">
        <v>7</v>
      </c>
      <c r="U177">
        <v>0.3</v>
      </c>
      <c r="V177">
        <v>-24.842999999999961</v>
      </c>
    </row>
    <row r="178" spans="1:22">
      <c r="A178">
        <v>7362</v>
      </c>
      <c r="B178" t="s">
        <v>1685</v>
      </c>
      <c r="C178">
        <v>2013</v>
      </c>
      <c r="D178" s="21">
        <v>41377</v>
      </c>
      <c r="E178" s="21">
        <v>41379</v>
      </c>
      <c r="F178" t="s">
        <v>85</v>
      </c>
      <c r="G178" t="s">
        <v>1178</v>
      </c>
      <c r="H178" t="s">
        <v>1179</v>
      </c>
      <c r="I178" t="s">
        <v>26</v>
      </c>
      <c r="J178" t="s">
        <v>27</v>
      </c>
      <c r="K178" t="s">
        <v>38</v>
      </c>
      <c r="L178" t="s">
        <v>39</v>
      </c>
      <c r="M178">
        <v>90036</v>
      </c>
      <c r="N178" t="s">
        <v>40</v>
      </c>
      <c r="O178" t="s">
        <v>431</v>
      </c>
      <c r="P178" t="s">
        <v>31</v>
      </c>
      <c r="Q178" t="s">
        <v>33</v>
      </c>
      <c r="R178" t="s">
        <v>432</v>
      </c>
      <c r="S178">
        <v>194.35200000000003</v>
      </c>
      <c r="T178">
        <v>3</v>
      </c>
      <c r="U178">
        <v>0.2</v>
      </c>
      <c r="V178">
        <v>-36.441000000000031</v>
      </c>
    </row>
    <row r="179" spans="1:22">
      <c r="A179">
        <v>178</v>
      </c>
      <c r="B179" t="s">
        <v>236</v>
      </c>
      <c r="C179">
        <v>2012</v>
      </c>
      <c r="D179" s="21">
        <v>41234</v>
      </c>
      <c r="E179" s="21">
        <v>41236</v>
      </c>
      <c r="F179" t="s">
        <v>23</v>
      </c>
      <c r="G179" t="s">
        <v>133</v>
      </c>
      <c r="H179" t="s">
        <v>134</v>
      </c>
      <c r="I179" t="s">
        <v>26</v>
      </c>
      <c r="J179" t="s">
        <v>27</v>
      </c>
      <c r="K179" t="s">
        <v>206</v>
      </c>
      <c r="L179" t="s">
        <v>173</v>
      </c>
      <c r="M179">
        <v>43055</v>
      </c>
      <c r="N179" t="s">
        <v>79</v>
      </c>
      <c r="O179" t="s">
        <v>237</v>
      </c>
      <c r="P179" t="s">
        <v>31</v>
      </c>
      <c r="Q179" t="s">
        <v>33</v>
      </c>
      <c r="R179" t="s">
        <v>238</v>
      </c>
      <c r="S179">
        <v>396.80200000000002</v>
      </c>
      <c r="T179">
        <v>7</v>
      </c>
      <c r="U179">
        <v>0.3</v>
      </c>
      <c r="V179">
        <v>-11.337199999999939</v>
      </c>
    </row>
    <row r="180" spans="1:22">
      <c r="A180">
        <v>7348</v>
      </c>
      <c r="B180" t="s">
        <v>1683</v>
      </c>
      <c r="C180">
        <v>2014</v>
      </c>
      <c r="D180" s="21">
        <v>41985</v>
      </c>
      <c r="E180" s="21">
        <v>41991</v>
      </c>
      <c r="F180" t="s">
        <v>42</v>
      </c>
      <c r="G180" t="s">
        <v>35</v>
      </c>
      <c r="H180" t="s">
        <v>36</v>
      </c>
      <c r="I180" t="s">
        <v>37</v>
      </c>
      <c r="J180" t="s">
        <v>27</v>
      </c>
      <c r="K180" t="s">
        <v>412</v>
      </c>
      <c r="L180" t="s">
        <v>45</v>
      </c>
      <c r="M180">
        <v>32216</v>
      </c>
      <c r="N180" t="s">
        <v>30</v>
      </c>
      <c r="O180" t="s">
        <v>431</v>
      </c>
      <c r="P180" t="s">
        <v>31</v>
      </c>
      <c r="Q180" t="s">
        <v>33</v>
      </c>
      <c r="R180" t="s">
        <v>432</v>
      </c>
      <c r="S180">
        <v>64.784000000000006</v>
      </c>
      <c r="T180">
        <v>1</v>
      </c>
      <c r="U180">
        <v>0.2</v>
      </c>
      <c r="V180">
        <v>-12.147000000000009</v>
      </c>
    </row>
    <row r="181" spans="1:22">
      <c r="A181">
        <v>7341</v>
      </c>
      <c r="B181" t="s">
        <v>1682</v>
      </c>
      <c r="C181">
        <v>2011</v>
      </c>
      <c r="D181" s="21">
        <v>40750</v>
      </c>
      <c r="E181" s="21">
        <v>40756</v>
      </c>
      <c r="F181" t="s">
        <v>42</v>
      </c>
      <c r="G181" t="s">
        <v>895</v>
      </c>
      <c r="H181" t="s">
        <v>896</v>
      </c>
      <c r="I181" t="s">
        <v>26</v>
      </c>
      <c r="J181" t="s">
        <v>27</v>
      </c>
      <c r="K181" t="s">
        <v>456</v>
      </c>
      <c r="L181" t="s">
        <v>352</v>
      </c>
      <c r="M181">
        <v>30318</v>
      </c>
      <c r="N181" t="s">
        <v>30</v>
      </c>
      <c r="O181" t="s">
        <v>1086</v>
      </c>
      <c r="P181" t="s">
        <v>31</v>
      </c>
      <c r="Q181" t="s">
        <v>33</v>
      </c>
      <c r="R181" t="s">
        <v>1087</v>
      </c>
      <c r="S181">
        <v>67.88</v>
      </c>
      <c r="T181">
        <v>2</v>
      </c>
      <c r="U181">
        <v>0</v>
      </c>
      <c r="V181">
        <v>18.327599999999997</v>
      </c>
    </row>
    <row r="182" spans="1:22">
      <c r="A182">
        <v>7339</v>
      </c>
      <c r="B182" t="s">
        <v>1681</v>
      </c>
      <c r="C182">
        <v>2011</v>
      </c>
      <c r="D182" s="21">
        <v>40897</v>
      </c>
      <c r="E182" s="21">
        <v>40900</v>
      </c>
      <c r="F182" t="s">
        <v>23</v>
      </c>
      <c r="G182" t="s">
        <v>788</v>
      </c>
      <c r="H182" t="s">
        <v>789</v>
      </c>
      <c r="I182" t="s">
        <v>37</v>
      </c>
      <c r="J182" t="s">
        <v>27</v>
      </c>
      <c r="K182" t="s">
        <v>109</v>
      </c>
      <c r="L182" t="s">
        <v>110</v>
      </c>
      <c r="M182">
        <v>10035</v>
      </c>
      <c r="N182" t="s">
        <v>79</v>
      </c>
      <c r="O182" t="s">
        <v>1256</v>
      </c>
      <c r="P182" t="s">
        <v>31</v>
      </c>
      <c r="Q182" t="s">
        <v>33</v>
      </c>
      <c r="R182" t="s">
        <v>1257</v>
      </c>
      <c r="S182">
        <v>192.18600000000004</v>
      </c>
      <c r="T182">
        <v>3</v>
      </c>
      <c r="U182">
        <v>0.1</v>
      </c>
      <c r="V182">
        <v>36.3018</v>
      </c>
    </row>
    <row r="183" spans="1:22">
      <c r="A183">
        <v>7308</v>
      </c>
      <c r="B183" t="s">
        <v>1680</v>
      </c>
      <c r="C183">
        <v>2013</v>
      </c>
      <c r="D183" s="21">
        <v>41584</v>
      </c>
      <c r="E183" s="21">
        <v>41586</v>
      </c>
      <c r="F183" t="s">
        <v>23</v>
      </c>
      <c r="G183" t="s">
        <v>286</v>
      </c>
      <c r="H183" t="s">
        <v>287</v>
      </c>
      <c r="I183" t="s">
        <v>26</v>
      </c>
      <c r="J183" t="s">
        <v>27</v>
      </c>
      <c r="K183" t="s">
        <v>213</v>
      </c>
      <c r="L183" t="s">
        <v>39</v>
      </c>
      <c r="M183">
        <v>95123</v>
      </c>
      <c r="N183" t="s">
        <v>40</v>
      </c>
      <c r="O183" t="s">
        <v>1256</v>
      </c>
      <c r="P183" t="s">
        <v>31</v>
      </c>
      <c r="Q183" t="s">
        <v>33</v>
      </c>
      <c r="R183" t="s">
        <v>1257</v>
      </c>
      <c r="S183">
        <v>113.88800000000002</v>
      </c>
      <c r="T183">
        <v>2</v>
      </c>
      <c r="U183">
        <v>0.2</v>
      </c>
      <c r="V183">
        <v>9.9651999999999994</v>
      </c>
    </row>
    <row r="184" spans="1:22">
      <c r="A184">
        <v>7304</v>
      </c>
      <c r="B184" t="s">
        <v>1679</v>
      </c>
      <c r="C184">
        <v>2014</v>
      </c>
      <c r="D184" s="21">
        <v>41887</v>
      </c>
      <c r="E184" s="21">
        <v>41891</v>
      </c>
      <c r="F184" t="s">
        <v>42</v>
      </c>
      <c r="G184" t="s">
        <v>1570</v>
      </c>
      <c r="H184" t="s">
        <v>1571</v>
      </c>
      <c r="I184" t="s">
        <v>26</v>
      </c>
      <c r="J184" t="s">
        <v>27</v>
      </c>
      <c r="K184" t="s">
        <v>780</v>
      </c>
      <c r="L184" t="s">
        <v>45</v>
      </c>
      <c r="M184">
        <v>33437</v>
      </c>
      <c r="N184" t="s">
        <v>30</v>
      </c>
      <c r="O184" t="s">
        <v>230</v>
      </c>
      <c r="P184" t="s">
        <v>31</v>
      </c>
      <c r="Q184" t="s">
        <v>33</v>
      </c>
      <c r="R184" t="s">
        <v>231</v>
      </c>
      <c r="S184">
        <v>97.184000000000012</v>
      </c>
      <c r="T184">
        <v>2</v>
      </c>
      <c r="U184">
        <v>0.2</v>
      </c>
      <c r="V184">
        <v>6.0740000000000016</v>
      </c>
    </row>
    <row r="185" spans="1:22">
      <c r="A185">
        <v>7266</v>
      </c>
      <c r="B185" t="s">
        <v>1678</v>
      </c>
      <c r="C185">
        <v>2011</v>
      </c>
      <c r="D185" s="21">
        <v>40870</v>
      </c>
      <c r="E185" s="21">
        <v>40873</v>
      </c>
      <c r="F185" t="s">
        <v>23</v>
      </c>
      <c r="G185" t="s">
        <v>845</v>
      </c>
      <c r="H185" t="s">
        <v>846</v>
      </c>
      <c r="I185" t="s">
        <v>37</v>
      </c>
      <c r="J185" t="s">
        <v>27</v>
      </c>
      <c r="K185" t="s">
        <v>84</v>
      </c>
      <c r="L185" t="s">
        <v>63</v>
      </c>
      <c r="M185">
        <v>77095</v>
      </c>
      <c r="N185" t="s">
        <v>64</v>
      </c>
      <c r="O185" t="s">
        <v>799</v>
      </c>
      <c r="P185" t="s">
        <v>31</v>
      </c>
      <c r="Q185" t="s">
        <v>33</v>
      </c>
      <c r="R185" t="s">
        <v>800</v>
      </c>
      <c r="S185">
        <v>155.37199999999999</v>
      </c>
      <c r="T185">
        <v>2</v>
      </c>
      <c r="U185">
        <v>0.3</v>
      </c>
      <c r="V185">
        <v>-35.513599999999997</v>
      </c>
    </row>
    <row r="186" spans="1:22">
      <c r="A186">
        <v>7244</v>
      </c>
      <c r="B186" t="s">
        <v>1677</v>
      </c>
      <c r="C186">
        <v>2014</v>
      </c>
      <c r="D186" s="21">
        <v>41869</v>
      </c>
      <c r="E186" s="21">
        <v>41874</v>
      </c>
      <c r="F186" t="s">
        <v>23</v>
      </c>
      <c r="G186" t="s">
        <v>1102</v>
      </c>
      <c r="H186" t="s">
        <v>1103</v>
      </c>
      <c r="I186" t="s">
        <v>26</v>
      </c>
      <c r="J186" t="s">
        <v>27</v>
      </c>
      <c r="K186" t="s">
        <v>77</v>
      </c>
      <c r="L186" t="s">
        <v>78</v>
      </c>
      <c r="M186">
        <v>19134</v>
      </c>
      <c r="N186" t="s">
        <v>79</v>
      </c>
      <c r="O186" t="s">
        <v>489</v>
      </c>
      <c r="P186" t="s">
        <v>31</v>
      </c>
      <c r="Q186" t="s">
        <v>33</v>
      </c>
      <c r="R186" t="s">
        <v>490</v>
      </c>
      <c r="S186">
        <v>4416.174</v>
      </c>
      <c r="T186">
        <v>9</v>
      </c>
      <c r="U186">
        <v>0.3</v>
      </c>
      <c r="V186">
        <v>-630.88200000000006</v>
      </c>
    </row>
    <row r="187" spans="1:22">
      <c r="A187">
        <v>7187</v>
      </c>
      <c r="B187" t="s">
        <v>1675</v>
      </c>
      <c r="C187">
        <v>2014</v>
      </c>
      <c r="D187" s="21">
        <v>41869</v>
      </c>
      <c r="E187" s="21">
        <v>41876</v>
      </c>
      <c r="F187" t="s">
        <v>42</v>
      </c>
      <c r="G187" t="s">
        <v>946</v>
      </c>
      <c r="H187" t="s">
        <v>947</v>
      </c>
      <c r="I187" t="s">
        <v>61</v>
      </c>
      <c r="J187" t="s">
        <v>27</v>
      </c>
      <c r="K187" t="s">
        <v>84</v>
      </c>
      <c r="L187" t="s">
        <v>63</v>
      </c>
      <c r="M187">
        <v>77095</v>
      </c>
      <c r="N187" t="s">
        <v>64</v>
      </c>
      <c r="O187" t="s">
        <v>1180</v>
      </c>
      <c r="P187" t="s">
        <v>31</v>
      </c>
      <c r="Q187" t="s">
        <v>33</v>
      </c>
      <c r="R187" t="s">
        <v>1181</v>
      </c>
      <c r="S187">
        <v>74.591999999999999</v>
      </c>
      <c r="T187">
        <v>4</v>
      </c>
      <c r="U187">
        <v>0.3</v>
      </c>
      <c r="V187">
        <v>-2.1312000000000033</v>
      </c>
    </row>
    <row r="188" spans="1:22">
      <c r="A188">
        <v>7184</v>
      </c>
      <c r="B188" t="s">
        <v>1674</v>
      </c>
      <c r="C188">
        <v>2014</v>
      </c>
      <c r="D188" s="21">
        <v>41751</v>
      </c>
      <c r="E188" s="21">
        <v>41753</v>
      </c>
      <c r="F188" t="s">
        <v>85</v>
      </c>
      <c r="G188" t="s">
        <v>164</v>
      </c>
      <c r="H188" t="s">
        <v>165</v>
      </c>
      <c r="I188" t="s">
        <v>26</v>
      </c>
      <c r="J188" t="s">
        <v>27</v>
      </c>
      <c r="K188" t="s">
        <v>951</v>
      </c>
      <c r="L188" t="s">
        <v>677</v>
      </c>
      <c r="M188">
        <v>21215</v>
      </c>
      <c r="N188" t="s">
        <v>79</v>
      </c>
      <c r="O188" t="s">
        <v>89</v>
      </c>
      <c r="P188" t="s">
        <v>31</v>
      </c>
      <c r="Q188" t="s">
        <v>33</v>
      </c>
      <c r="R188" t="s">
        <v>90</v>
      </c>
      <c r="S188">
        <v>908.82</v>
      </c>
      <c r="T188">
        <v>9</v>
      </c>
      <c r="U188">
        <v>0</v>
      </c>
      <c r="V188">
        <v>227.20500000000004</v>
      </c>
    </row>
    <row r="189" spans="1:22">
      <c r="A189">
        <v>7171</v>
      </c>
      <c r="B189" t="s">
        <v>1673</v>
      </c>
      <c r="C189">
        <v>2014</v>
      </c>
      <c r="D189" s="21">
        <v>41921</v>
      </c>
      <c r="E189" s="21">
        <v>41927</v>
      </c>
      <c r="F189" t="s">
        <v>42</v>
      </c>
      <c r="G189" t="s">
        <v>640</v>
      </c>
      <c r="H189" t="s">
        <v>641</v>
      </c>
      <c r="I189" t="s">
        <v>26</v>
      </c>
      <c r="J189" t="s">
        <v>27</v>
      </c>
      <c r="K189" t="s">
        <v>109</v>
      </c>
      <c r="L189" t="s">
        <v>110</v>
      </c>
      <c r="M189">
        <v>10009</v>
      </c>
      <c r="N189" t="s">
        <v>79</v>
      </c>
      <c r="O189" t="s">
        <v>421</v>
      </c>
      <c r="P189" t="s">
        <v>31</v>
      </c>
      <c r="Q189" t="s">
        <v>33</v>
      </c>
      <c r="R189" t="s">
        <v>422</v>
      </c>
      <c r="S189">
        <v>145.76400000000001</v>
      </c>
      <c r="T189">
        <v>2</v>
      </c>
      <c r="U189">
        <v>0.1</v>
      </c>
      <c r="V189">
        <v>3.2392000000000074</v>
      </c>
    </row>
    <row r="190" spans="1:22">
      <c r="A190">
        <v>7168</v>
      </c>
      <c r="B190" t="s">
        <v>1672</v>
      </c>
      <c r="C190">
        <v>2011</v>
      </c>
      <c r="D190" s="21">
        <v>40746</v>
      </c>
      <c r="E190" s="21">
        <v>40748</v>
      </c>
      <c r="F190" t="s">
        <v>23</v>
      </c>
      <c r="G190" t="s">
        <v>572</v>
      </c>
      <c r="H190" t="s">
        <v>573</v>
      </c>
      <c r="I190" t="s">
        <v>26</v>
      </c>
      <c r="J190" t="s">
        <v>27</v>
      </c>
      <c r="K190" t="s">
        <v>70</v>
      </c>
      <c r="L190" t="s">
        <v>39</v>
      </c>
      <c r="M190">
        <v>94122</v>
      </c>
      <c r="N190" t="s">
        <v>40</v>
      </c>
      <c r="O190" t="s">
        <v>988</v>
      </c>
      <c r="P190" t="s">
        <v>31</v>
      </c>
      <c r="Q190" t="s">
        <v>33</v>
      </c>
      <c r="R190" t="s">
        <v>989</v>
      </c>
      <c r="S190">
        <v>717.72</v>
      </c>
      <c r="T190">
        <v>3</v>
      </c>
      <c r="U190">
        <v>0.2</v>
      </c>
      <c r="V190">
        <v>71.77200000000002</v>
      </c>
    </row>
    <row r="191" spans="1:22">
      <c r="A191">
        <v>7151</v>
      </c>
      <c r="B191" t="s">
        <v>1671</v>
      </c>
      <c r="C191">
        <v>2014</v>
      </c>
      <c r="D191" s="21">
        <v>41996</v>
      </c>
      <c r="E191" s="21">
        <v>42000</v>
      </c>
      <c r="F191" t="s">
        <v>42</v>
      </c>
      <c r="G191" t="s">
        <v>1273</v>
      </c>
      <c r="H191" t="s">
        <v>1274</v>
      </c>
      <c r="I191" t="s">
        <v>61</v>
      </c>
      <c r="J191" t="s">
        <v>27</v>
      </c>
      <c r="K191" t="s">
        <v>1496</v>
      </c>
      <c r="L191" t="s">
        <v>142</v>
      </c>
      <c r="M191">
        <v>35401</v>
      </c>
      <c r="N191" t="s">
        <v>30</v>
      </c>
      <c r="O191" t="s">
        <v>484</v>
      </c>
      <c r="P191" t="s">
        <v>31</v>
      </c>
      <c r="Q191" t="s">
        <v>33</v>
      </c>
      <c r="R191" t="s">
        <v>485</v>
      </c>
      <c r="S191">
        <v>141.96</v>
      </c>
      <c r="T191">
        <v>2</v>
      </c>
      <c r="U191">
        <v>0</v>
      </c>
      <c r="V191">
        <v>35.490000000000009</v>
      </c>
    </row>
    <row r="192" spans="1:22">
      <c r="A192">
        <v>7136</v>
      </c>
      <c r="B192" t="s">
        <v>1670</v>
      </c>
      <c r="C192">
        <v>2014</v>
      </c>
      <c r="D192" s="21">
        <v>41970</v>
      </c>
      <c r="E192" s="21">
        <v>41975</v>
      </c>
      <c r="F192" t="s">
        <v>42</v>
      </c>
      <c r="G192" t="s">
        <v>902</v>
      </c>
      <c r="H192" t="s">
        <v>903</v>
      </c>
      <c r="I192" t="s">
        <v>61</v>
      </c>
      <c r="J192" t="s">
        <v>27</v>
      </c>
      <c r="K192" t="s">
        <v>398</v>
      </c>
      <c r="L192" t="s">
        <v>106</v>
      </c>
      <c r="M192">
        <v>47374</v>
      </c>
      <c r="N192" t="s">
        <v>64</v>
      </c>
      <c r="O192" t="s">
        <v>225</v>
      </c>
      <c r="P192" t="s">
        <v>31</v>
      </c>
      <c r="Q192" t="s">
        <v>33</v>
      </c>
      <c r="R192" t="s">
        <v>226</v>
      </c>
      <c r="S192">
        <v>828.59999999999991</v>
      </c>
      <c r="T192">
        <v>3</v>
      </c>
      <c r="U192">
        <v>0</v>
      </c>
      <c r="V192">
        <v>240.29399999999995</v>
      </c>
    </row>
    <row r="193" spans="1:22">
      <c r="A193">
        <v>7105</v>
      </c>
      <c r="B193" t="s">
        <v>1669</v>
      </c>
      <c r="C193">
        <v>2014</v>
      </c>
      <c r="D193" s="21">
        <v>41810</v>
      </c>
      <c r="E193" s="21">
        <v>41812</v>
      </c>
      <c r="F193" t="s">
        <v>23</v>
      </c>
      <c r="G193" t="s">
        <v>973</v>
      </c>
      <c r="H193" t="s">
        <v>974</v>
      </c>
      <c r="I193" t="s">
        <v>37</v>
      </c>
      <c r="J193" t="s">
        <v>27</v>
      </c>
      <c r="K193" t="s">
        <v>206</v>
      </c>
      <c r="L193" t="s">
        <v>173</v>
      </c>
      <c r="M193">
        <v>43055</v>
      </c>
      <c r="N193" t="s">
        <v>79</v>
      </c>
      <c r="O193" t="s">
        <v>356</v>
      </c>
      <c r="P193" t="s">
        <v>31</v>
      </c>
      <c r="Q193" t="s">
        <v>33</v>
      </c>
      <c r="R193" t="s">
        <v>357</v>
      </c>
      <c r="S193">
        <v>760.11599999999987</v>
      </c>
      <c r="T193">
        <v>6</v>
      </c>
      <c r="U193">
        <v>0.3</v>
      </c>
      <c r="V193">
        <v>-43.435200000000009</v>
      </c>
    </row>
    <row r="194" spans="1:22">
      <c r="A194">
        <v>7055</v>
      </c>
      <c r="B194" t="s">
        <v>1668</v>
      </c>
      <c r="C194">
        <v>2013</v>
      </c>
      <c r="D194" s="21">
        <v>41620</v>
      </c>
      <c r="E194" s="21">
        <v>41620</v>
      </c>
      <c r="F194" t="s">
        <v>360</v>
      </c>
      <c r="G194" t="s">
        <v>1056</v>
      </c>
      <c r="H194" t="s">
        <v>1057</v>
      </c>
      <c r="I194" t="s">
        <v>26</v>
      </c>
      <c r="J194" t="s">
        <v>27</v>
      </c>
      <c r="K194" t="s">
        <v>493</v>
      </c>
      <c r="L194" t="s">
        <v>39</v>
      </c>
      <c r="M194">
        <v>92804</v>
      </c>
      <c r="N194" t="s">
        <v>40</v>
      </c>
      <c r="O194" t="s">
        <v>1008</v>
      </c>
      <c r="P194" t="s">
        <v>31</v>
      </c>
      <c r="Q194" t="s">
        <v>33</v>
      </c>
      <c r="R194" t="s">
        <v>1009</v>
      </c>
      <c r="S194">
        <v>363.92</v>
      </c>
      <c r="T194">
        <v>5</v>
      </c>
      <c r="U194">
        <v>0.2</v>
      </c>
      <c r="V194">
        <v>-31.843000000000018</v>
      </c>
    </row>
    <row r="195" spans="1:22">
      <c r="A195">
        <v>7044</v>
      </c>
      <c r="B195" t="s">
        <v>1667</v>
      </c>
      <c r="C195">
        <v>2014</v>
      </c>
      <c r="D195" s="21">
        <v>41839</v>
      </c>
      <c r="E195" s="21">
        <v>41844</v>
      </c>
      <c r="F195" t="s">
        <v>42</v>
      </c>
      <c r="G195" t="s">
        <v>583</v>
      </c>
      <c r="H195" t="s">
        <v>584</v>
      </c>
      <c r="I195" t="s">
        <v>26</v>
      </c>
      <c r="J195" t="s">
        <v>27</v>
      </c>
      <c r="K195" t="s">
        <v>77</v>
      </c>
      <c r="L195" t="s">
        <v>78</v>
      </c>
      <c r="M195">
        <v>19134</v>
      </c>
      <c r="N195" t="s">
        <v>79</v>
      </c>
      <c r="O195" t="s">
        <v>484</v>
      </c>
      <c r="P195" t="s">
        <v>31</v>
      </c>
      <c r="Q195" t="s">
        <v>33</v>
      </c>
      <c r="R195" t="s">
        <v>485</v>
      </c>
      <c r="S195">
        <v>198.744</v>
      </c>
      <c r="T195">
        <v>4</v>
      </c>
      <c r="U195">
        <v>0.3</v>
      </c>
      <c r="V195">
        <v>-14.195999999999984</v>
      </c>
    </row>
    <row r="196" spans="1:22">
      <c r="A196">
        <v>7036</v>
      </c>
      <c r="B196" t="s">
        <v>1666</v>
      </c>
      <c r="C196">
        <v>2014</v>
      </c>
      <c r="D196" s="21">
        <v>41953</v>
      </c>
      <c r="E196" s="21">
        <v>41957</v>
      </c>
      <c r="F196" t="s">
        <v>42</v>
      </c>
      <c r="G196" t="s">
        <v>952</v>
      </c>
      <c r="H196" t="s">
        <v>953</v>
      </c>
      <c r="I196" t="s">
        <v>37</v>
      </c>
      <c r="J196" t="s">
        <v>27</v>
      </c>
      <c r="K196" t="s">
        <v>290</v>
      </c>
      <c r="L196" t="s">
        <v>39</v>
      </c>
      <c r="M196">
        <v>92105</v>
      </c>
      <c r="N196" t="s">
        <v>40</v>
      </c>
      <c r="O196" t="s">
        <v>623</v>
      </c>
      <c r="P196" t="s">
        <v>31</v>
      </c>
      <c r="Q196" t="s">
        <v>33</v>
      </c>
      <c r="R196" t="s">
        <v>624</v>
      </c>
      <c r="S196">
        <v>523.39200000000005</v>
      </c>
      <c r="T196">
        <v>3</v>
      </c>
      <c r="U196">
        <v>0.2</v>
      </c>
      <c r="V196">
        <v>52.339199999999977</v>
      </c>
    </row>
    <row r="197" spans="1:22">
      <c r="A197">
        <v>7033</v>
      </c>
      <c r="B197" t="s">
        <v>1665</v>
      </c>
      <c r="C197">
        <v>2013</v>
      </c>
      <c r="D197" s="21">
        <v>41590</v>
      </c>
      <c r="E197" s="21">
        <v>41595</v>
      </c>
      <c r="F197" t="s">
        <v>42</v>
      </c>
      <c r="G197" t="s">
        <v>893</v>
      </c>
      <c r="H197" t="s">
        <v>894</v>
      </c>
      <c r="I197" t="s">
        <v>37</v>
      </c>
      <c r="J197" t="s">
        <v>27</v>
      </c>
      <c r="K197" t="s">
        <v>109</v>
      </c>
      <c r="L197" t="s">
        <v>110</v>
      </c>
      <c r="M197">
        <v>10011</v>
      </c>
      <c r="N197" t="s">
        <v>79</v>
      </c>
      <c r="O197" t="s">
        <v>1008</v>
      </c>
      <c r="P197" t="s">
        <v>31</v>
      </c>
      <c r="Q197" t="s">
        <v>33</v>
      </c>
      <c r="R197" t="s">
        <v>1009</v>
      </c>
      <c r="S197">
        <v>245.64600000000002</v>
      </c>
      <c r="T197">
        <v>3</v>
      </c>
      <c r="U197">
        <v>0.1</v>
      </c>
      <c r="V197">
        <v>8.1881999999999877</v>
      </c>
    </row>
    <row r="198" spans="1:22">
      <c r="A198">
        <v>7009</v>
      </c>
      <c r="B198" t="s">
        <v>1664</v>
      </c>
      <c r="C198">
        <v>2012</v>
      </c>
      <c r="D198" s="21">
        <v>41142</v>
      </c>
      <c r="E198" s="21">
        <v>41146</v>
      </c>
      <c r="F198" t="s">
        <v>42</v>
      </c>
      <c r="G198" t="s">
        <v>870</v>
      </c>
      <c r="H198" t="s">
        <v>871</v>
      </c>
      <c r="I198" t="s">
        <v>37</v>
      </c>
      <c r="J198" t="s">
        <v>27</v>
      </c>
      <c r="K198" t="s">
        <v>129</v>
      </c>
      <c r="L198" t="s">
        <v>173</v>
      </c>
      <c r="M198">
        <v>45503</v>
      </c>
      <c r="N198" t="s">
        <v>79</v>
      </c>
      <c r="O198" t="s">
        <v>468</v>
      </c>
      <c r="P198" t="s">
        <v>31</v>
      </c>
      <c r="Q198" t="s">
        <v>33</v>
      </c>
      <c r="R198" t="s">
        <v>469</v>
      </c>
      <c r="S198">
        <v>598.45799999999997</v>
      </c>
      <c r="T198">
        <v>3</v>
      </c>
      <c r="U198">
        <v>0.3</v>
      </c>
      <c r="V198">
        <v>-42.746999999999957</v>
      </c>
    </row>
    <row r="199" spans="1:22">
      <c r="A199">
        <v>7006</v>
      </c>
      <c r="B199" t="s">
        <v>1663</v>
      </c>
      <c r="C199">
        <v>2012</v>
      </c>
      <c r="D199" s="21">
        <v>41214</v>
      </c>
      <c r="E199" s="21">
        <v>41218</v>
      </c>
      <c r="F199" t="s">
        <v>42</v>
      </c>
      <c r="G199" t="s">
        <v>500</v>
      </c>
      <c r="H199" t="s">
        <v>501</v>
      </c>
      <c r="I199" t="s">
        <v>26</v>
      </c>
      <c r="J199" t="s">
        <v>27</v>
      </c>
      <c r="K199" t="s">
        <v>109</v>
      </c>
      <c r="L199" t="s">
        <v>110</v>
      </c>
      <c r="M199">
        <v>10009</v>
      </c>
      <c r="N199" t="s">
        <v>79</v>
      </c>
      <c r="O199" t="s">
        <v>1553</v>
      </c>
      <c r="P199" t="s">
        <v>31</v>
      </c>
      <c r="Q199" t="s">
        <v>33</v>
      </c>
      <c r="R199" t="s">
        <v>1554</v>
      </c>
      <c r="S199">
        <v>205.16400000000002</v>
      </c>
      <c r="T199">
        <v>2</v>
      </c>
      <c r="U199">
        <v>0.1</v>
      </c>
      <c r="V199">
        <v>13.677600000000002</v>
      </c>
    </row>
    <row r="200" spans="1:22">
      <c r="A200">
        <v>7002</v>
      </c>
      <c r="B200" t="s">
        <v>1661</v>
      </c>
      <c r="C200">
        <v>2012</v>
      </c>
      <c r="D200" s="21">
        <v>40998</v>
      </c>
      <c r="E200" s="21">
        <v>41002</v>
      </c>
      <c r="F200" t="s">
        <v>42</v>
      </c>
      <c r="G200" t="s">
        <v>1217</v>
      </c>
      <c r="H200" t="s">
        <v>1218</v>
      </c>
      <c r="I200" t="s">
        <v>61</v>
      </c>
      <c r="J200" t="s">
        <v>27</v>
      </c>
      <c r="K200" t="s">
        <v>1662</v>
      </c>
      <c r="L200" t="s">
        <v>94</v>
      </c>
      <c r="M200">
        <v>61761</v>
      </c>
      <c r="N200" t="s">
        <v>64</v>
      </c>
      <c r="O200" t="s">
        <v>1382</v>
      </c>
      <c r="P200" t="s">
        <v>31</v>
      </c>
      <c r="Q200" t="s">
        <v>33</v>
      </c>
      <c r="R200" t="s">
        <v>1383</v>
      </c>
      <c r="S200">
        <v>366.74399999999997</v>
      </c>
      <c r="T200">
        <v>4</v>
      </c>
      <c r="U200">
        <v>0.3</v>
      </c>
      <c r="V200">
        <v>-110.02320000000003</v>
      </c>
    </row>
    <row r="201" spans="1:22">
      <c r="A201">
        <v>6949</v>
      </c>
      <c r="B201" t="s">
        <v>1660</v>
      </c>
      <c r="C201">
        <v>2012</v>
      </c>
      <c r="D201" s="21">
        <v>41024</v>
      </c>
      <c r="E201" s="21">
        <v>41028</v>
      </c>
      <c r="F201" t="s">
        <v>42</v>
      </c>
      <c r="G201" t="s">
        <v>520</v>
      </c>
      <c r="H201" t="s">
        <v>521</v>
      </c>
      <c r="I201" t="s">
        <v>26</v>
      </c>
      <c r="J201" t="s">
        <v>27</v>
      </c>
      <c r="K201" t="s">
        <v>162</v>
      </c>
      <c r="L201" t="s">
        <v>94</v>
      </c>
      <c r="M201">
        <v>60505</v>
      </c>
      <c r="N201" t="s">
        <v>64</v>
      </c>
      <c r="O201" t="s">
        <v>1326</v>
      </c>
      <c r="P201" t="s">
        <v>31</v>
      </c>
      <c r="Q201" t="s">
        <v>33</v>
      </c>
      <c r="R201" t="s">
        <v>1327</v>
      </c>
      <c r="S201">
        <v>128.05799999999999</v>
      </c>
      <c r="T201">
        <v>3</v>
      </c>
      <c r="U201">
        <v>0.3</v>
      </c>
      <c r="V201">
        <v>-23.782199999999996</v>
      </c>
    </row>
    <row r="202" spans="1:22">
      <c r="A202">
        <v>6918</v>
      </c>
      <c r="B202" t="s">
        <v>1659</v>
      </c>
      <c r="C202">
        <v>2011</v>
      </c>
      <c r="D202" s="21">
        <v>40893</v>
      </c>
      <c r="E202" s="21">
        <v>40898</v>
      </c>
      <c r="F202" t="s">
        <v>42</v>
      </c>
      <c r="G202" t="s">
        <v>1433</v>
      </c>
      <c r="H202" t="s">
        <v>1434</v>
      </c>
      <c r="I202" t="s">
        <v>37</v>
      </c>
      <c r="J202" t="s">
        <v>27</v>
      </c>
      <c r="K202" t="s">
        <v>1122</v>
      </c>
      <c r="L202" t="s">
        <v>39</v>
      </c>
      <c r="M202">
        <v>95823</v>
      </c>
      <c r="N202" t="s">
        <v>40</v>
      </c>
      <c r="O202" t="s">
        <v>956</v>
      </c>
      <c r="P202" t="s">
        <v>31</v>
      </c>
      <c r="Q202" t="s">
        <v>33</v>
      </c>
      <c r="R202" t="s">
        <v>957</v>
      </c>
      <c r="S202">
        <v>1403.9200000000003</v>
      </c>
      <c r="T202">
        <v>5</v>
      </c>
      <c r="U202">
        <v>0.2</v>
      </c>
      <c r="V202">
        <v>70.196000000000026</v>
      </c>
    </row>
    <row r="203" spans="1:22">
      <c r="A203">
        <v>6899</v>
      </c>
      <c r="B203" t="s">
        <v>1658</v>
      </c>
      <c r="C203">
        <v>2012</v>
      </c>
      <c r="D203" s="21">
        <v>41053</v>
      </c>
      <c r="E203" s="21">
        <v>41055</v>
      </c>
      <c r="F203" t="s">
        <v>23</v>
      </c>
      <c r="G203" t="s">
        <v>1448</v>
      </c>
      <c r="H203" t="s">
        <v>1449</v>
      </c>
      <c r="I203" t="s">
        <v>26</v>
      </c>
      <c r="J203" t="s">
        <v>27</v>
      </c>
      <c r="K203" t="s">
        <v>93</v>
      </c>
      <c r="L203" t="s">
        <v>94</v>
      </c>
      <c r="M203">
        <v>60540</v>
      </c>
      <c r="N203" t="s">
        <v>64</v>
      </c>
      <c r="O203" t="s">
        <v>741</v>
      </c>
      <c r="P203" t="s">
        <v>31</v>
      </c>
      <c r="Q203" t="s">
        <v>33</v>
      </c>
      <c r="R203" t="s">
        <v>742</v>
      </c>
      <c r="S203">
        <v>602.65099999999995</v>
      </c>
      <c r="T203">
        <v>7</v>
      </c>
      <c r="U203">
        <v>0.3</v>
      </c>
      <c r="V203">
        <v>-163.57670000000005</v>
      </c>
    </row>
    <row r="204" spans="1:22">
      <c r="A204">
        <v>6885</v>
      </c>
      <c r="B204" t="s">
        <v>1657</v>
      </c>
      <c r="C204">
        <v>2012</v>
      </c>
      <c r="D204" s="21">
        <v>41060</v>
      </c>
      <c r="E204" s="21">
        <v>41064</v>
      </c>
      <c r="F204" t="s">
        <v>42</v>
      </c>
      <c r="G204" t="s">
        <v>487</v>
      </c>
      <c r="H204" t="s">
        <v>488</v>
      </c>
      <c r="I204" t="s">
        <v>26</v>
      </c>
      <c r="J204" t="s">
        <v>27</v>
      </c>
      <c r="K204" t="s">
        <v>151</v>
      </c>
      <c r="L204" t="s">
        <v>97</v>
      </c>
      <c r="M204">
        <v>55407</v>
      </c>
      <c r="N204" t="s">
        <v>64</v>
      </c>
      <c r="O204" t="s">
        <v>1280</v>
      </c>
      <c r="P204" t="s">
        <v>31</v>
      </c>
      <c r="Q204" t="s">
        <v>33</v>
      </c>
      <c r="R204" t="s">
        <v>1281</v>
      </c>
      <c r="S204">
        <v>2567.84</v>
      </c>
      <c r="T204">
        <v>8</v>
      </c>
      <c r="U204">
        <v>0</v>
      </c>
      <c r="V204">
        <v>770.35199999999986</v>
      </c>
    </row>
    <row r="205" spans="1:22">
      <c r="A205">
        <v>6880</v>
      </c>
      <c r="B205" t="s">
        <v>1656</v>
      </c>
      <c r="C205">
        <v>2012</v>
      </c>
      <c r="D205" s="21">
        <v>41244</v>
      </c>
      <c r="E205" s="21">
        <v>41248</v>
      </c>
      <c r="F205" t="s">
        <v>23</v>
      </c>
      <c r="G205" t="s">
        <v>211</v>
      </c>
      <c r="H205" t="s">
        <v>212</v>
      </c>
      <c r="I205" t="s">
        <v>61</v>
      </c>
      <c r="J205" t="s">
        <v>27</v>
      </c>
      <c r="K205" t="s">
        <v>57</v>
      </c>
      <c r="L205" t="s">
        <v>58</v>
      </c>
      <c r="M205">
        <v>98105</v>
      </c>
      <c r="N205" t="s">
        <v>40</v>
      </c>
      <c r="O205" t="s">
        <v>454</v>
      </c>
      <c r="P205" t="s">
        <v>31</v>
      </c>
      <c r="Q205" t="s">
        <v>33</v>
      </c>
      <c r="R205" t="s">
        <v>455</v>
      </c>
      <c r="S205">
        <v>2003.9200000000003</v>
      </c>
      <c r="T205">
        <v>5</v>
      </c>
      <c r="U205">
        <v>0.2</v>
      </c>
      <c r="V205">
        <v>125.24499999999995</v>
      </c>
    </row>
    <row r="206" spans="1:22">
      <c r="A206">
        <v>6863</v>
      </c>
      <c r="B206" t="s">
        <v>1655</v>
      </c>
      <c r="C206">
        <v>2014</v>
      </c>
      <c r="D206" s="21">
        <v>41747</v>
      </c>
      <c r="E206" s="21">
        <v>41752</v>
      </c>
      <c r="F206" t="s">
        <v>42</v>
      </c>
      <c r="G206" t="s">
        <v>933</v>
      </c>
      <c r="H206" t="s">
        <v>934</v>
      </c>
      <c r="I206" t="s">
        <v>26</v>
      </c>
      <c r="J206" t="s">
        <v>27</v>
      </c>
      <c r="K206" t="s">
        <v>38</v>
      </c>
      <c r="L206" t="s">
        <v>39</v>
      </c>
      <c r="M206">
        <v>90008</v>
      </c>
      <c r="N206" t="s">
        <v>40</v>
      </c>
      <c r="O206" t="s">
        <v>1008</v>
      </c>
      <c r="P206" t="s">
        <v>31</v>
      </c>
      <c r="Q206" t="s">
        <v>33</v>
      </c>
      <c r="R206" t="s">
        <v>1009</v>
      </c>
      <c r="S206">
        <v>218.35200000000003</v>
      </c>
      <c r="T206">
        <v>3</v>
      </c>
      <c r="U206">
        <v>0.2</v>
      </c>
      <c r="V206">
        <v>-19.105800000000016</v>
      </c>
    </row>
    <row r="207" spans="1:22">
      <c r="A207">
        <v>6846</v>
      </c>
      <c r="B207" t="s">
        <v>1653</v>
      </c>
      <c r="C207">
        <v>2011</v>
      </c>
      <c r="D207" s="21">
        <v>40730</v>
      </c>
      <c r="E207" s="21">
        <v>40736</v>
      </c>
      <c r="F207" t="s">
        <v>42</v>
      </c>
      <c r="G207" t="s">
        <v>1113</v>
      </c>
      <c r="H207" t="s">
        <v>1114</v>
      </c>
      <c r="I207" t="s">
        <v>61</v>
      </c>
      <c r="J207" t="s">
        <v>27</v>
      </c>
      <c r="K207" t="s">
        <v>1654</v>
      </c>
      <c r="L207" t="s">
        <v>39</v>
      </c>
      <c r="M207">
        <v>92020</v>
      </c>
      <c r="N207" t="s">
        <v>40</v>
      </c>
      <c r="O207" t="s">
        <v>988</v>
      </c>
      <c r="P207" t="s">
        <v>31</v>
      </c>
      <c r="Q207" t="s">
        <v>33</v>
      </c>
      <c r="R207" t="s">
        <v>989</v>
      </c>
      <c r="S207">
        <v>478.48</v>
      </c>
      <c r="T207">
        <v>2</v>
      </c>
      <c r="U207">
        <v>0.2</v>
      </c>
      <c r="V207">
        <v>47.848000000000013</v>
      </c>
    </row>
    <row r="208" spans="1:22">
      <c r="A208">
        <v>6845</v>
      </c>
      <c r="B208" t="s">
        <v>1650</v>
      </c>
      <c r="C208">
        <v>2013</v>
      </c>
      <c r="D208" s="21">
        <v>41530</v>
      </c>
      <c r="E208" s="21">
        <v>41535</v>
      </c>
      <c r="F208" t="s">
        <v>42</v>
      </c>
      <c r="G208" t="s">
        <v>605</v>
      </c>
      <c r="H208" t="s">
        <v>606</v>
      </c>
      <c r="I208" t="s">
        <v>37</v>
      </c>
      <c r="J208" t="s">
        <v>27</v>
      </c>
      <c r="K208" t="s">
        <v>129</v>
      </c>
      <c r="L208" t="s">
        <v>130</v>
      </c>
      <c r="M208">
        <v>22153</v>
      </c>
      <c r="N208" t="s">
        <v>30</v>
      </c>
      <c r="O208" t="s">
        <v>1651</v>
      </c>
      <c r="P208" t="s">
        <v>31</v>
      </c>
      <c r="Q208" t="s">
        <v>33</v>
      </c>
      <c r="R208" t="s">
        <v>1652</v>
      </c>
      <c r="S208">
        <v>1059.1199999999999</v>
      </c>
      <c r="T208">
        <v>4</v>
      </c>
      <c r="U208">
        <v>0</v>
      </c>
      <c r="V208">
        <v>307.14479999999992</v>
      </c>
    </row>
    <row r="209" spans="1:22">
      <c r="A209">
        <v>6821</v>
      </c>
      <c r="B209" t="s">
        <v>1649</v>
      </c>
      <c r="C209">
        <v>2014</v>
      </c>
      <c r="D209" s="21">
        <v>42002</v>
      </c>
      <c r="E209" s="21">
        <v>42006</v>
      </c>
      <c r="F209" t="s">
        <v>42</v>
      </c>
      <c r="G209" t="s">
        <v>1160</v>
      </c>
      <c r="H209" t="s">
        <v>1161</v>
      </c>
      <c r="I209" t="s">
        <v>37</v>
      </c>
      <c r="J209" t="s">
        <v>27</v>
      </c>
      <c r="K209" t="s">
        <v>377</v>
      </c>
      <c r="L209" t="s">
        <v>94</v>
      </c>
      <c r="M209">
        <v>61604</v>
      </c>
      <c r="N209" t="s">
        <v>64</v>
      </c>
      <c r="O209" t="s">
        <v>237</v>
      </c>
      <c r="P209" t="s">
        <v>31</v>
      </c>
      <c r="Q209" t="s">
        <v>33</v>
      </c>
      <c r="R209" t="s">
        <v>238</v>
      </c>
      <c r="S209">
        <v>113.372</v>
      </c>
      <c r="T209">
        <v>2</v>
      </c>
      <c r="U209">
        <v>0.3</v>
      </c>
      <c r="V209">
        <v>-3.2391999999999896</v>
      </c>
    </row>
    <row r="210" spans="1:22">
      <c r="A210">
        <v>6812</v>
      </c>
      <c r="B210" t="s">
        <v>1648</v>
      </c>
      <c r="C210">
        <v>2014</v>
      </c>
      <c r="D210" s="21">
        <v>41897</v>
      </c>
      <c r="E210" s="21">
        <v>41898</v>
      </c>
      <c r="F210" t="s">
        <v>85</v>
      </c>
      <c r="G210" t="s">
        <v>933</v>
      </c>
      <c r="H210" t="s">
        <v>934</v>
      </c>
      <c r="I210" t="s">
        <v>26</v>
      </c>
      <c r="J210" t="s">
        <v>27</v>
      </c>
      <c r="K210" t="s">
        <v>77</v>
      </c>
      <c r="L210" t="s">
        <v>78</v>
      </c>
      <c r="M210">
        <v>19140</v>
      </c>
      <c r="N210" t="s">
        <v>79</v>
      </c>
      <c r="O210" t="s">
        <v>421</v>
      </c>
      <c r="P210" t="s">
        <v>31</v>
      </c>
      <c r="Q210" t="s">
        <v>33</v>
      </c>
      <c r="R210" t="s">
        <v>422</v>
      </c>
      <c r="S210">
        <v>113.372</v>
      </c>
      <c r="T210">
        <v>2</v>
      </c>
      <c r="U210">
        <v>0.3</v>
      </c>
      <c r="V210">
        <v>-29.152799999999992</v>
      </c>
    </row>
    <row r="211" spans="1:22">
      <c r="A211">
        <v>6804</v>
      </c>
      <c r="B211" t="s">
        <v>1647</v>
      </c>
      <c r="C211">
        <v>2013</v>
      </c>
      <c r="D211" s="21">
        <v>41634</v>
      </c>
      <c r="E211" s="21">
        <v>41641</v>
      </c>
      <c r="F211" t="s">
        <v>42</v>
      </c>
      <c r="G211" t="s">
        <v>808</v>
      </c>
      <c r="H211" t="s">
        <v>809</v>
      </c>
      <c r="I211" t="s">
        <v>37</v>
      </c>
      <c r="J211" t="s">
        <v>27</v>
      </c>
      <c r="K211" t="s">
        <v>187</v>
      </c>
      <c r="L211" t="s">
        <v>128</v>
      </c>
      <c r="M211">
        <v>85023</v>
      </c>
      <c r="N211" t="s">
        <v>40</v>
      </c>
      <c r="O211" t="s">
        <v>967</v>
      </c>
      <c r="P211" t="s">
        <v>31</v>
      </c>
      <c r="Q211" t="s">
        <v>33</v>
      </c>
      <c r="R211" t="s">
        <v>968</v>
      </c>
      <c r="S211">
        <v>47.968000000000004</v>
      </c>
      <c r="T211">
        <v>2</v>
      </c>
      <c r="U211">
        <v>0.2</v>
      </c>
      <c r="V211">
        <v>4.1971999999999987</v>
      </c>
    </row>
    <row r="212" spans="1:22">
      <c r="A212">
        <v>6766</v>
      </c>
      <c r="B212" t="s">
        <v>1646</v>
      </c>
      <c r="C212">
        <v>2014</v>
      </c>
      <c r="D212" s="21">
        <v>41750</v>
      </c>
      <c r="E212" s="21">
        <v>41754</v>
      </c>
      <c r="F212" t="s">
        <v>42</v>
      </c>
      <c r="G212" t="s">
        <v>1309</v>
      </c>
      <c r="H212" t="s">
        <v>1310</v>
      </c>
      <c r="I212" t="s">
        <v>26</v>
      </c>
      <c r="J212" t="s">
        <v>27</v>
      </c>
      <c r="K212" t="s">
        <v>122</v>
      </c>
      <c r="L212" t="s">
        <v>94</v>
      </c>
      <c r="M212">
        <v>60653</v>
      </c>
      <c r="N212" t="s">
        <v>64</v>
      </c>
      <c r="O212" t="s">
        <v>332</v>
      </c>
      <c r="P212" t="s">
        <v>31</v>
      </c>
      <c r="Q212" t="s">
        <v>33</v>
      </c>
      <c r="R212" t="s">
        <v>333</v>
      </c>
      <c r="S212">
        <v>317.05799999999999</v>
      </c>
      <c r="T212">
        <v>3</v>
      </c>
      <c r="U212">
        <v>0.3</v>
      </c>
      <c r="V212">
        <v>-18.117599999999996</v>
      </c>
    </row>
    <row r="213" spans="1:22">
      <c r="A213">
        <v>6762</v>
      </c>
      <c r="B213" t="s">
        <v>1645</v>
      </c>
      <c r="C213">
        <v>2013</v>
      </c>
      <c r="D213" s="21">
        <v>41480</v>
      </c>
      <c r="E213" s="21">
        <v>41482</v>
      </c>
      <c r="F213" t="s">
        <v>23</v>
      </c>
      <c r="G213" t="s">
        <v>1362</v>
      </c>
      <c r="H213" t="s">
        <v>1363</v>
      </c>
      <c r="I213" t="s">
        <v>37</v>
      </c>
      <c r="J213" t="s">
        <v>27</v>
      </c>
      <c r="K213" t="s">
        <v>109</v>
      </c>
      <c r="L213" t="s">
        <v>110</v>
      </c>
      <c r="M213">
        <v>10035</v>
      </c>
      <c r="N213" t="s">
        <v>79</v>
      </c>
      <c r="O213" t="s">
        <v>784</v>
      </c>
      <c r="P213" t="s">
        <v>31</v>
      </c>
      <c r="Q213" t="s">
        <v>33</v>
      </c>
      <c r="R213" t="s">
        <v>785</v>
      </c>
      <c r="S213">
        <v>253.76399999999998</v>
      </c>
      <c r="T213">
        <v>2</v>
      </c>
      <c r="U213">
        <v>0.1</v>
      </c>
      <c r="V213">
        <v>31.015599999999978</v>
      </c>
    </row>
    <row r="214" spans="1:22">
      <c r="A214">
        <v>6757</v>
      </c>
      <c r="B214" t="s">
        <v>1642</v>
      </c>
      <c r="C214">
        <v>2014</v>
      </c>
      <c r="D214" s="21">
        <v>41898</v>
      </c>
      <c r="E214" s="21">
        <v>41902</v>
      </c>
      <c r="F214" t="s">
        <v>42</v>
      </c>
      <c r="G214" t="s">
        <v>1643</v>
      </c>
      <c r="H214" t="s">
        <v>1644</v>
      </c>
      <c r="I214" t="s">
        <v>37</v>
      </c>
      <c r="J214" t="s">
        <v>27</v>
      </c>
      <c r="K214" t="s">
        <v>318</v>
      </c>
      <c r="L214" t="s">
        <v>249</v>
      </c>
      <c r="M214">
        <v>8701</v>
      </c>
      <c r="N214" t="s">
        <v>79</v>
      </c>
      <c r="O214" t="s">
        <v>1379</v>
      </c>
      <c r="P214" t="s">
        <v>31</v>
      </c>
      <c r="Q214" t="s">
        <v>33</v>
      </c>
      <c r="R214" t="s">
        <v>1380</v>
      </c>
      <c r="S214">
        <v>512.96</v>
      </c>
      <c r="T214">
        <v>4</v>
      </c>
      <c r="U214">
        <v>0</v>
      </c>
      <c r="V214">
        <v>143.62880000000001</v>
      </c>
    </row>
    <row r="215" spans="1:22">
      <c r="A215">
        <v>6751</v>
      </c>
      <c r="B215" t="s">
        <v>1641</v>
      </c>
      <c r="C215">
        <v>2013</v>
      </c>
      <c r="D215" s="21">
        <v>41454</v>
      </c>
      <c r="E215" s="21">
        <v>41456</v>
      </c>
      <c r="F215" t="s">
        <v>23</v>
      </c>
      <c r="G215" t="s">
        <v>1246</v>
      </c>
      <c r="H215" t="s">
        <v>1247</v>
      </c>
      <c r="I215" t="s">
        <v>26</v>
      </c>
      <c r="J215" t="s">
        <v>27</v>
      </c>
      <c r="K215" t="s">
        <v>1006</v>
      </c>
      <c r="L215" t="s">
        <v>249</v>
      </c>
      <c r="M215">
        <v>7501</v>
      </c>
      <c r="N215" t="s">
        <v>79</v>
      </c>
      <c r="O215" t="s">
        <v>1326</v>
      </c>
      <c r="P215" t="s">
        <v>31</v>
      </c>
      <c r="Q215" t="s">
        <v>33</v>
      </c>
      <c r="R215" t="s">
        <v>1327</v>
      </c>
      <c r="S215">
        <v>121.96</v>
      </c>
      <c r="T215">
        <v>2</v>
      </c>
      <c r="U215">
        <v>0</v>
      </c>
      <c r="V215">
        <v>20.733199999999997</v>
      </c>
    </row>
    <row r="216" spans="1:22">
      <c r="A216">
        <v>6743</v>
      </c>
      <c r="B216" t="s">
        <v>1640</v>
      </c>
      <c r="C216">
        <v>2014</v>
      </c>
      <c r="D216" s="21">
        <v>41827</v>
      </c>
      <c r="E216" s="21">
        <v>41832</v>
      </c>
      <c r="F216" t="s">
        <v>42</v>
      </c>
      <c r="G216" t="s">
        <v>339</v>
      </c>
      <c r="H216" t="s">
        <v>340</v>
      </c>
      <c r="I216" t="s">
        <v>26</v>
      </c>
      <c r="J216" t="s">
        <v>27</v>
      </c>
      <c r="K216" t="s">
        <v>38</v>
      </c>
      <c r="L216" t="s">
        <v>39</v>
      </c>
      <c r="M216">
        <v>90008</v>
      </c>
      <c r="N216" t="s">
        <v>40</v>
      </c>
      <c r="O216" t="s">
        <v>123</v>
      </c>
      <c r="P216" t="s">
        <v>31</v>
      </c>
      <c r="Q216" t="s">
        <v>33</v>
      </c>
      <c r="R216" t="s">
        <v>191</v>
      </c>
      <c r="S216">
        <v>122.13600000000001</v>
      </c>
      <c r="T216">
        <v>3</v>
      </c>
      <c r="U216">
        <v>0.2</v>
      </c>
      <c r="V216">
        <v>-13.740299999999994</v>
      </c>
    </row>
    <row r="217" spans="1:22">
      <c r="A217">
        <v>6741</v>
      </c>
      <c r="B217" t="s">
        <v>1639</v>
      </c>
      <c r="C217">
        <v>2011</v>
      </c>
      <c r="D217" s="21">
        <v>40689</v>
      </c>
      <c r="E217" s="21">
        <v>40694</v>
      </c>
      <c r="F217" t="s">
        <v>42</v>
      </c>
      <c r="G217" t="s">
        <v>925</v>
      </c>
      <c r="H217" t="s">
        <v>926</v>
      </c>
      <c r="I217" t="s">
        <v>26</v>
      </c>
      <c r="J217" t="s">
        <v>27</v>
      </c>
      <c r="K217" t="s">
        <v>122</v>
      </c>
      <c r="L217" t="s">
        <v>94</v>
      </c>
      <c r="M217">
        <v>60623</v>
      </c>
      <c r="N217" t="s">
        <v>64</v>
      </c>
      <c r="O217" t="s">
        <v>997</v>
      </c>
      <c r="P217" t="s">
        <v>31</v>
      </c>
      <c r="Q217" t="s">
        <v>33</v>
      </c>
      <c r="R217" t="s">
        <v>998</v>
      </c>
      <c r="S217">
        <v>359.77199999999999</v>
      </c>
      <c r="T217">
        <v>2</v>
      </c>
      <c r="U217">
        <v>0.3</v>
      </c>
      <c r="V217">
        <v>-5.1396000000000583</v>
      </c>
    </row>
    <row r="218" spans="1:22">
      <c r="A218">
        <v>6731</v>
      </c>
      <c r="B218" t="s">
        <v>1638</v>
      </c>
      <c r="C218">
        <v>2012</v>
      </c>
      <c r="D218" s="21">
        <v>41078</v>
      </c>
      <c r="E218" s="21">
        <v>41080</v>
      </c>
      <c r="F218" t="s">
        <v>85</v>
      </c>
      <c r="G218" t="s">
        <v>610</v>
      </c>
      <c r="H218" t="s">
        <v>611</v>
      </c>
      <c r="I218" t="s">
        <v>37</v>
      </c>
      <c r="J218" t="s">
        <v>27</v>
      </c>
      <c r="K218" t="s">
        <v>833</v>
      </c>
      <c r="L218" t="s">
        <v>136</v>
      </c>
      <c r="M218">
        <v>37167</v>
      </c>
      <c r="N218" t="s">
        <v>30</v>
      </c>
      <c r="O218" t="s">
        <v>288</v>
      </c>
      <c r="P218" t="s">
        <v>31</v>
      </c>
      <c r="Q218" t="s">
        <v>33</v>
      </c>
      <c r="R218" t="s">
        <v>289</v>
      </c>
      <c r="S218">
        <v>643.13599999999997</v>
      </c>
      <c r="T218">
        <v>4</v>
      </c>
      <c r="U218">
        <v>0.2</v>
      </c>
      <c r="V218">
        <v>56.274400000000014</v>
      </c>
    </row>
    <row r="219" spans="1:22">
      <c r="A219">
        <v>6710</v>
      </c>
      <c r="B219" t="s">
        <v>1636</v>
      </c>
      <c r="C219">
        <v>2012</v>
      </c>
      <c r="D219" s="21">
        <v>41227</v>
      </c>
      <c r="E219" s="21">
        <v>41232</v>
      </c>
      <c r="F219" t="s">
        <v>42</v>
      </c>
      <c r="G219" t="s">
        <v>160</v>
      </c>
      <c r="H219" t="s">
        <v>161</v>
      </c>
      <c r="I219" t="s">
        <v>26</v>
      </c>
      <c r="J219" t="s">
        <v>27</v>
      </c>
      <c r="K219" t="s">
        <v>1637</v>
      </c>
      <c r="L219" t="s">
        <v>220</v>
      </c>
      <c r="M219">
        <v>87124</v>
      </c>
      <c r="N219" t="s">
        <v>40</v>
      </c>
      <c r="O219" t="s">
        <v>310</v>
      </c>
      <c r="P219" t="s">
        <v>31</v>
      </c>
      <c r="Q219" t="s">
        <v>33</v>
      </c>
      <c r="R219" t="s">
        <v>311</v>
      </c>
      <c r="S219">
        <v>230.35200000000003</v>
      </c>
      <c r="T219">
        <v>3</v>
      </c>
      <c r="U219">
        <v>0.2</v>
      </c>
      <c r="V219">
        <v>20.155800000000013</v>
      </c>
    </row>
    <row r="220" spans="1:22">
      <c r="A220">
        <v>6709</v>
      </c>
      <c r="B220" t="s">
        <v>1636</v>
      </c>
      <c r="C220">
        <v>2012</v>
      </c>
      <c r="D220" s="21">
        <v>41227</v>
      </c>
      <c r="E220" s="21">
        <v>41232</v>
      </c>
      <c r="F220" t="s">
        <v>42</v>
      </c>
      <c r="G220" t="s">
        <v>160</v>
      </c>
      <c r="H220" t="s">
        <v>161</v>
      </c>
      <c r="I220" t="s">
        <v>26</v>
      </c>
      <c r="J220" t="s">
        <v>27</v>
      </c>
      <c r="K220" t="s">
        <v>1637</v>
      </c>
      <c r="L220" t="s">
        <v>220</v>
      </c>
      <c r="M220">
        <v>87124</v>
      </c>
      <c r="N220" t="s">
        <v>40</v>
      </c>
      <c r="O220" t="s">
        <v>225</v>
      </c>
      <c r="P220" t="s">
        <v>31</v>
      </c>
      <c r="Q220" t="s">
        <v>33</v>
      </c>
      <c r="R220" t="s">
        <v>226</v>
      </c>
      <c r="S220">
        <v>883.84</v>
      </c>
      <c r="T220">
        <v>4</v>
      </c>
      <c r="U220">
        <v>0.2</v>
      </c>
      <c r="V220">
        <v>99.431999999999931</v>
      </c>
    </row>
    <row r="221" spans="1:22">
      <c r="A221">
        <v>6700</v>
      </c>
      <c r="B221" t="s">
        <v>1635</v>
      </c>
      <c r="C221">
        <v>2014</v>
      </c>
      <c r="D221" s="21">
        <v>41842</v>
      </c>
      <c r="E221" s="21">
        <v>41846</v>
      </c>
      <c r="F221" t="s">
        <v>42</v>
      </c>
      <c r="G221" t="s">
        <v>929</v>
      </c>
      <c r="H221" t="s">
        <v>930</v>
      </c>
      <c r="I221" t="s">
        <v>26</v>
      </c>
      <c r="J221" t="s">
        <v>27</v>
      </c>
      <c r="K221" t="s">
        <v>290</v>
      </c>
      <c r="L221" t="s">
        <v>39</v>
      </c>
      <c r="M221">
        <v>92024</v>
      </c>
      <c r="N221" t="s">
        <v>40</v>
      </c>
      <c r="O221" t="s">
        <v>976</v>
      </c>
      <c r="P221" t="s">
        <v>31</v>
      </c>
      <c r="Q221" t="s">
        <v>33</v>
      </c>
      <c r="R221" t="s">
        <v>977</v>
      </c>
      <c r="S221">
        <v>225.29600000000002</v>
      </c>
      <c r="T221">
        <v>2</v>
      </c>
      <c r="U221">
        <v>0.2</v>
      </c>
      <c r="V221">
        <v>22.529599999999995</v>
      </c>
    </row>
    <row r="222" spans="1:22">
      <c r="A222">
        <v>6654</v>
      </c>
      <c r="B222" t="s">
        <v>1634</v>
      </c>
      <c r="C222">
        <v>2014</v>
      </c>
      <c r="D222" s="21">
        <v>41891</v>
      </c>
      <c r="E222" s="21">
        <v>41894</v>
      </c>
      <c r="F222" t="s">
        <v>85</v>
      </c>
      <c r="G222" t="s">
        <v>603</v>
      </c>
      <c r="H222" t="s">
        <v>604</v>
      </c>
      <c r="I222" t="s">
        <v>37</v>
      </c>
      <c r="J222" t="s">
        <v>27</v>
      </c>
      <c r="K222" t="s">
        <v>319</v>
      </c>
      <c r="L222" t="s">
        <v>63</v>
      </c>
      <c r="M222">
        <v>76017</v>
      </c>
      <c r="N222" t="s">
        <v>64</v>
      </c>
      <c r="O222" t="s">
        <v>1326</v>
      </c>
      <c r="P222" t="s">
        <v>31</v>
      </c>
      <c r="Q222" t="s">
        <v>33</v>
      </c>
      <c r="R222" t="s">
        <v>1327</v>
      </c>
      <c r="S222">
        <v>213.42999999999995</v>
      </c>
      <c r="T222">
        <v>5</v>
      </c>
      <c r="U222">
        <v>0.3</v>
      </c>
      <c r="V222">
        <v>-39.636999999999993</v>
      </c>
    </row>
    <row r="223" spans="1:22">
      <c r="A223">
        <v>6631</v>
      </c>
      <c r="B223" t="s">
        <v>1633</v>
      </c>
      <c r="C223">
        <v>2013</v>
      </c>
      <c r="D223" s="21">
        <v>41634</v>
      </c>
      <c r="E223" s="21">
        <v>41639</v>
      </c>
      <c r="F223" t="s">
        <v>42</v>
      </c>
      <c r="G223" t="s">
        <v>1000</v>
      </c>
      <c r="H223" t="s">
        <v>1001</v>
      </c>
      <c r="I223" t="s">
        <v>26</v>
      </c>
      <c r="J223" t="s">
        <v>27</v>
      </c>
      <c r="K223" t="s">
        <v>57</v>
      </c>
      <c r="L223" t="s">
        <v>58</v>
      </c>
      <c r="M223">
        <v>98115</v>
      </c>
      <c r="N223" t="s">
        <v>40</v>
      </c>
      <c r="O223" t="s">
        <v>868</v>
      </c>
      <c r="P223" t="s">
        <v>31</v>
      </c>
      <c r="Q223" t="s">
        <v>33</v>
      </c>
      <c r="R223" t="s">
        <v>869</v>
      </c>
      <c r="S223">
        <v>698.35200000000009</v>
      </c>
      <c r="T223">
        <v>3</v>
      </c>
      <c r="U223">
        <v>0.2</v>
      </c>
      <c r="V223">
        <v>52.376399999999961</v>
      </c>
    </row>
    <row r="224" spans="1:22">
      <c r="A224">
        <v>6626</v>
      </c>
      <c r="B224" t="s">
        <v>1631</v>
      </c>
      <c r="C224">
        <v>2012</v>
      </c>
      <c r="D224" s="21">
        <v>40927</v>
      </c>
      <c r="E224" s="21">
        <v>40931</v>
      </c>
      <c r="F224" t="s">
        <v>42</v>
      </c>
      <c r="G224" t="s">
        <v>757</v>
      </c>
      <c r="H224" t="s">
        <v>758</v>
      </c>
      <c r="I224" t="s">
        <v>26</v>
      </c>
      <c r="J224" t="s">
        <v>27</v>
      </c>
      <c r="K224" t="s">
        <v>1632</v>
      </c>
      <c r="L224" t="s">
        <v>63</v>
      </c>
      <c r="M224">
        <v>77590</v>
      </c>
      <c r="N224" t="s">
        <v>64</v>
      </c>
      <c r="O224" t="s">
        <v>1256</v>
      </c>
      <c r="P224" t="s">
        <v>31</v>
      </c>
      <c r="Q224" t="s">
        <v>33</v>
      </c>
      <c r="R224" t="s">
        <v>1257</v>
      </c>
      <c r="S224">
        <v>199.304</v>
      </c>
      <c r="T224">
        <v>4</v>
      </c>
      <c r="U224">
        <v>0.3</v>
      </c>
      <c r="V224">
        <v>-8.5416000000000025</v>
      </c>
    </row>
    <row r="225" spans="1:22">
      <c r="A225">
        <v>6612</v>
      </c>
      <c r="B225" t="s">
        <v>1628</v>
      </c>
      <c r="C225">
        <v>2012</v>
      </c>
      <c r="D225" s="21">
        <v>41020</v>
      </c>
      <c r="E225" s="21">
        <v>41027</v>
      </c>
      <c r="F225" t="s">
        <v>42</v>
      </c>
      <c r="G225" t="s">
        <v>1542</v>
      </c>
      <c r="H225" t="s">
        <v>1543</v>
      </c>
      <c r="I225" t="s">
        <v>26</v>
      </c>
      <c r="J225" t="s">
        <v>27</v>
      </c>
      <c r="K225" t="s">
        <v>399</v>
      </c>
      <c r="L225" t="s">
        <v>29</v>
      </c>
      <c r="M225">
        <v>40214</v>
      </c>
      <c r="N225" t="s">
        <v>30</v>
      </c>
      <c r="O225" t="s">
        <v>310</v>
      </c>
      <c r="P225" t="s">
        <v>31</v>
      </c>
      <c r="Q225" t="s">
        <v>33</v>
      </c>
      <c r="R225" t="s">
        <v>311</v>
      </c>
      <c r="S225">
        <v>191.96</v>
      </c>
      <c r="T225">
        <v>2</v>
      </c>
      <c r="U225">
        <v>0</v>
      </c>
      <c r="V225">
        <v>51.829200000000014</v>
      </c>
    </row>
    <row r="226" spans="1:22">
      <c r="A226">
        <v>6608</v>
      </c>
      <c r="B226" t="s">
        <v>1627</v>
      </c>
      <c r="C226">
        <v>2013</v>
      </c>
      <c r="D226" s="21">
        <v>41421</v>
      </c>
      <c r="E226" s="21">
        <v>41426</v>
      </c>
      <c r="F226" t="s">
        <v>42</v>
      </c>
      <c r="G226" t="s">
        <v>1200</v>
      </c>
      <c r="H226" t="s">
        <v>1201</v>
      </c>
      <c r="I226" t="s">
        <v>26</v>
      </c>
      <c r="J226" t="s">
        <v>27</v>
      </c>
      <c r="K226" t="s">
        <v>643</v>
      </c>
      <c r="L226" t="s">
        <v>39</v>
      </c>
      <c r="M226">
        <v>92704</v>
      </c>
      <c r="N226" t="s">
        <v>40</v>
      </c>
      <c r="O226" t="s">
        <v>274</v>
      </c>
      <c r="P226" t="s">
        <v>31</v>
      </c>
      <c r="Q226" t="s">
        <v>33</v>
      </c>
      <c r="R226" t="s">
        <v>275</v>
      </c>
      <c r="S226">
        <v>484.70400000000006</v>
      </c>
      <c r="T226">
        <v>6</v>
      </c>
      <c r="U226">
        <v>0.2</v>
      </c>
      <c r="V226">
        <v>-84.823200000000071</v>
      </c>
    </row>
    <row r="227" spans="1:22">
      <c r="A227">
        <v>6602</v>
      </c>
      <c r="B227" t="s">
        <v>1626</v>
      </c>
      <c r="C227">
        <v>2011</v>
      </c>
      <c r="D227" s="21">
        <v>40879</v>
      </c>
      <c r="E227" s="21">
        <v>40884</v>
      </c>
      <c r="F227" t="s">
        <v>42</v>
      </c>
      <c r="G227" t="s">
        <v>95</v>
      </c>
      <c r="H227" t="s">
        <v>96</v>
      </c>
      <c r="I227" t="s">
        <v>37</v>
      </c>
      <c r="J227" t="s">
        <v>27</v>
      </c>
      <c r="K227" t="s">
        <v>744</v>
      </c>
      <c r="L227" t="s">
        <v>677</v>
      </c>
      <c r="M227">
        <v>20735</v>
      </c>
      <c r="N227" t="s">
        <v>79</v>
      </c>
      <c r="O227" t="s">
        <v>967</v>
      </c>
      <c r="P227" t="s">
        <v>31</v>
      </c>
      <c r="Q227" t="s">
        <v>33</v>
      </c>
      <c r="R227" t="s">
        <v>968</v>
      </c>
      <c r="S227">
        <v>239.84</v>
      </c>
      <c r="T227">
        <v>8</v>
      </c>
      <c r="U227">
        <v>0</v>
      </c>
      <c r="V227">
        <v>64.756799999999998</v>
      </c>
    </row>
    <row r="228" spans="1:22">
      <c r="A228">
        <v>6577</v>
      </c>
      <c r="B228" t="s">
        <v>1625</v>
      </c>
      <c r="C228">
        <v>2014</v>
      </c>
      <c r="D228" s="21">
        <v>41702</v>
      </c>
      <c r="E228" s="21">
        <v>41707</v>
      </c>
      <c r="F228" t="s">
        <v>42</v>
      </c>
      <c r="G228" t="s">
        <v>1374</v>
      </c>
      <c r="H228" t="s">
        <v>1375</v>
      </c>
      <c r="I228" t="s">
        <v>26</v>
      </c>
      <c r="J228" t="s">
        <v>27</v>
      </c>
      <c r="K228" t="s">
        <v>38</v>
      </c>
      <c r="L228" t="s">
        <v>39</v>
      </c>
      <c r="M228">
        <v>90008</v>
      </c>
      <c r="N228" t="s">
        <v>40</v>
      </c>
      <c r="O228" t="s">
        <v>115</v>
      </c>
      <c r="P228" t="s">
        <v>31</v>
      </c>
      <c r="Q228" t="s">
        <v>33</v>
      </c>
      <c r="R228" t="s">
        <v>116</v>
      </c>
      <c r="S228">
        <v>170.35200000000003</v>
      </c>
      <c r="T228">
        <v>3</v>
      </c>
      <c r="U228">
        <v>0.2</v>
      </c>
      <c r="V228">
        <v>-17.035200000000003</v>
      </c>
    </row>
    <row r="229" spans="1:22">
      <c r="A229">
        <v>6570</v>
      </c>
      <c r="B229" t="s">
        <v>1624</v>
      </c>
      <c r="C229">
        <v>2011</v>
      </c>
      <c r="D229" s="21">
        <v>40651</v>
      </c>
      <c r="E229" s="21">
        <v>40655</v>
      </c>
      <c r="F229" t="s">
        <v>42</v>
      </c>
      <c r="G229" t="s">
        <v>117</v>
      </c>
      <c r="H229" t="s">
        <v>118</v>
      </c>
      <c r="I229" t="s">
        <v>26</v>
      </c>
      <c r="J229" t="s">
        <v>27</v>
      </c>
      <c r="K229" t="s">
        <v>84</v>
      </c>
      <c r="L229" t="s">
        <v>63</v>
      </c>
      <c r="M229">
        <v>77095</v>
      </c>
      <c r="N229" t="s">
        <v>64</v>
      </c>
      <c r="O229" t="s">
        <v>332</v>
      </c>
      <c r="P229" t="s">
        <v>31</v>
      </c>
      <c r="Q229" t="s">
        <v>33</v>
      </c>
      <c r="R229" t="s">
        <v>333</v>
      </c>
      <c r="S229">
        <v>317.05799999999999</v>
      </c>
      <c r="T229">
        <v>3</v>
      </c>
      <c r="U229">
        <v>0.3</v>
      </c>
      <c r="V229">
        <v>-18.117599999999996</v>
      </c>
    </row>
    <row r="230" spans="1:22">
      <c r="A230">
        <v>229</v>
      </c>
      <c r="B230" t="s">
        <v>271</v>
      </c>
      <c r="C230">
        <v>2012</v>
      </c>
      <c r="D230" s="21">
        <v>40967</v>
      </c>
      <c r="E230" s="21">
        <v>40972</v>
      </c>
      <c r="F230" t="s">
        <v>42</v>
      </c>
      <c r="G230" t="s">
        <v>272</v>
      </c>
      <c r="H230" t="s">
        <v>273</v>
      </c>
      <c r="I230" t="s">
        <v>26</v>
      </c>
      <c r="J230" t="s">
        <v>27</v>
      </c>
      <c r="K230" t="s">
        <v>146</v>
      </c>
      <c r="L230" t="s">
        <v>136</v>
      </c>
      <c r="M230">
        <v>38401</v>
      </c>
      <c r="N230" t="s">
        <v>30</v>
      </c>
      <c r="O230" t="s">
        <v>274</v>
      </c>
      <c r="P230" t="s">
        <v>31</v>
      </c>
      <c r="Q230" t="s">
        <v>33</v>
      </c>
      <c r="R230" t="s">
        <v>275</v>
      </c>
      <c r="S230">
        <v>161.56800000000001</v>
      </c>
      <c r="T230">
        <v>2</v>
      </c>
      <c r="U230">
        <v>0.2</v>
      </c>
      <c r="V230">
        <v>-28.274400000000021</v>
      </c>
    </row>
    <row r="231" spans="1:22">
      <c r="A231">
        <v>230</v>
      </c>
      <c r="B231" t="s">
        <v>271</v>
      </c>
      <c r="C231">
        <v>2012</v>
      </c>
      <c r="D231" s="21">
        <v>40967</v>
      </c>
      <c r="E231" s="21">
        <v>40972</v>
      </c>
      <c r="F231" t="s">
        <v>42</v>
      </c>
      <c r="G231" t="s">
        <v>272</v>
      </c>
      <c r="H231" t="s">
        <v>273</v>
      </c>
      <c r="I231" t="s">
        <v>26</v>
      </c>
      <c r="J231" t="s">
        <v>27</v>
      </c>
      <c r="K231" t="s">
        <v>146</v>
      </c>
      <c r="L231" t="s">
        <v>136</v>
      </c>
      <c r="M231">
        <v>38401</v>
      </c>
      <c r="N231" t="s">
        <v>30</v>
      </c>
      <c r="O231" t="s">
        <v>276</v>
      </c>
      <c r="P231" t="s">
        <v>31</v>
      </c>
      <c r="Q231" t="s">
        <v>33</v>
      </c>
      <c r="R231" t="s">
        <v>277</v>
      </c>
      <c r="S231">
        <v>389.69600000000003</v>
      </c>
      <c r="T231">
        <v>8</v>
      </c>
      <c r="U231">
        <v>0.2</v>
      </c>
      <c r="V231">
        <v>43.840799999999973</v>
      </c>
    </row>
    <row r="232" spans="1:22">
      <c r="A232">
        <v>6566</v>
      </c>
      <c r="B232" t="s">
        <v>1623</v>
      </c>
      <c r="C232">
        <v>2011</v>
      </c>
      <c r="D232" s="21">
        <v>40670</v>
      </c>
      <c r="E232" s="21">
        <v>40675</v>
      </c>
      <c r="F232" t="s">
        <v>42</v>
      </c>
      <c r="G232" t="s">
        <v>1025</v>
      </c>
      <c r="H232" t="s">
        <v>1026</v>
      </c>
      <c r="I232" t="s">
        <v>26</v>
      </c>
      <c r="J232" t="s">
        <v>27</v>
      </c>
      <c r="K232" t="s">
        <v>402</v>
      </c>
      <c r="L232" t="s">
        <v>347</v>
      </c>
      <c r="M232">
        <v>1841</v>
      </c>
      <c r="N232" t="s">
        <v>79</v>
      </c>
      <c r="O232" t="s">
        <v>623</v>
      </c>
      <c r="P232" t="s">
        <v>31</v>
      </c>
      <c r="Q232" t="s">
        <v>33</v>
      </c>
      <c r="R232" t="s">
        <v>624</v>
      </c>
      <c r="S232">
        <v>872.32</v>
      </c>
      <c r="T232">
        <v>4</v>
      </c>
      <c r="U232">
        <v>0</v>
      </c>
      <c r="V232">
        <v>244.24959999999999</v>
      </c>
    </row>
    <row r="233" spans="1:22">
      <c r="A233">
        <v>6559</v>
      </c>
      <c r="B233" t="s">
        <v>1622</v>
      </c>
      <c r="C233">
        <v>2012</v>
      </c>
      <c r="D233" s="21">
        <v>41065</v>
      </c>
      <c r="E233" s="21">
        <v>41070</v>
      </c>
      <c r="F233" t="s">
        <v>42</v>
      </c>
      <c r="G233" t="s">
        <v>893</v>
      </c>
      <c r="H233" t="s">
        <v>894</v>
      </c>
      <c r="I233" t="s">
        <v>37</v>
      </c>
      <c r="J233" t="s">
        <v>27</v>
      </c>
      <c r="K233" t="s">
        <v>777</v>
      </c>
      <c r="L233" t="s">
        <v>110</v>
      </c>
      <c r="M233">
        <v>14215</v>
      </c>
      <c r="N233" t="s">
        <v>79</v>
      </c>
      <c r="O233" t="s">
        <v>507</v>
      </c>
      <c r="P233" t="s">
        <v>31</v>
      </c>
      <c r="Q233" t="s">
        <v>33</v>
      </c>
      <c r="R233" t="s">
        <v>508</v>
      </c>
      <c r="S233">
        <v>1522.6379999999999</v>
      </c>
      <c r="T233">
        <v>9</v>
      </c>
      <c r="U233">
        <v>0.1</v>
      </c>
      <c r="V233">
        <v>169.18200000000004</v>
      </c>
    </row>
    <row r="234" spans="1:22">
      <c r="A234">
        <v>6551</v>
      </c>
      <c r="B234" t="s">
        <v>1621</v>
      </c>
      <c r="C234">
        <v>2012</v>
      </c>
      <c r="D234" s="21">
        <v>41214</v>
      </c>
      <c r="E234" s="21">
        <v>41216</v>
      </c>
      <c r="F234" t="s">
        <v>23</v>
      </c>
      <c r="G234" t="s">
        <v>802</v>
      </c>
      <c r="H234" t="s">
        <v>803</v>
      </c>
      <c r="I234" t="s">
        <v>26</v>
      </c>
      <c r="J234" t="s">
        <v>27</v>
      </c>
      <c r="K234" t="s">
        <v>109</v>
      </c>
      <c r="L234" t="s">
        <v>110</v>
      </c>
      <c r="M234">
        <v>10035</v>
      </c>
      <c r="N234" t="s">
        <v>79</v>
      </c>
      <c r="O234" t="s">
        <v>1251</v>
      </c>
      <c r="P234" t="s">
        <v>31</v>
      </c>
      <c r="Q234" t="s">
        <v>33</v>
      </c>
      <c r="R234" t="s">
        <v>1252</v>
      </c>
      <c r="S234">
        <v>327.56399999999996</v>
      </c>
      <c r="T234">
        <v>4</v>
      </c>
      <c r="U234">
        <v>0.1</v>
      </c>
      <c r="V234">
        <v>21.837600000000023</v>
      </c>
    </row>
    <row r="235" spans="1:22">
      <c r="A235">
        <v>6550</v>
      </c>
      <c r="B235" t="s">
        <v>1620</v>
      </c>
      <c r="C235">
        <v>2012</v>
      </c>
      <c r="D235" s="21">
        <v>41120</v>
      </c>
      <c r="E235" s="21">
        <v>41122</v>
      </c>
      <c r="F235" t="s">
        <v>85</v>
      </c>
      <c r="G235" t="s">
        <v>1299</v>
      </c>
      <c r="H235" t="s">
        <v>1300</v>
      </c>
      <c r="I235" t="s">
        <v>61</v>
      </c>
      <c r="J235" t="s">
        <v>27</v>
      </c>
      <c r="K235" t="s">
        <v>284</v>
      </c>
      <c r="L235" t="s">
        <v>97</v>
      </c>
      <c r="M235">
        <v>55044</v>
      </c>
      <c r="N235" t="s">
        <v>64</v>
      </c>
      <c r="O235" t="s">
        <v>721</v>
      </c>
      <c r="P235" t="s">
        <v>31</v>
      </c>
      <c r="Q235" t="s">
        <v>33</v>
      </c>
      <c r="R235" t="s">
        <v>722</v>
      </c>
      <c r="S235">
        <v>155.88</v>
      </c>
      <c r="T235">
        <v>6</v>
      </c>
      <c r="U235">
        <v>0</v>
      </c>
      <c r="V235">
        <v>38.970000000000006</v>
      </c>
    </row>
    <row r="236" spans="1:22">
      <c r="A236">
        <v>6548</v>
      </c>
      <c r="B236" t="s">
        <v>1619</v>
      </c>
      <c r="C236">
        <v>2011</v>
      </c>
      <c r="D236" s="21">
        <v>40603</v>
      </c>
      <c r="E236" s="21">
        <v>40607</v>
      </c>
      <c r="F236" t="s">
        <v>42</v>
      </c>
      <c r="G236" t="s">
        <v>1227</v>
      </c>
      <c r="H236" t="s">
        <v>1228</v>
      </c>
      <c r="I236" t="s">
        <v>61</v>
      </c>
      <c r="J236" t="s">
        <v>27</v>
      </c>
      <c r="K236" t="s">
        <v>1129</v>
      </c>
      <c r="L236" t="s">
        <v>94</v>
      </c>
      <c r="M236">
        <v>60126</v>
      </c>
      <c r="N236" t="s">
        <v>64</v>
      </c>
      <c r="O236" t="s">
        <v>148</v>
      </c>
      <c r="P236" t="s">
        <v>31</v>
      </c>
      <c r="Q236" t="s">
        <v>33</v>
      </c>
      <c r="R236" t="s">
        <v>149</v>
      </c>
      <c r="S236">
        <v>634.11599999999999</v>
      </c>
      <c r="T236">
        <v>6</v>
      </c>
      <c r="U236">
        <v>0.3</v>
      </c>
      <c r="V236">
        <v>-172.11720000000003</v>
      </c>
    </row>
    <row r="237" spans="1:22">
      <c r="A237">
        <v>6540</v>
      </c>
      <c r="B237" t="s">
        <v>1618</v>
      </c>
      <c r="C237">
        <v>2012</v>
      </c>
      <c r="D237" s="21">
        <v>41207</v>
      </c>
      <c r="E237" s="21">
        <v>41212</v>
      </c>
      <c r="F237" t="s">
        <v>42</v>
      </c>
      <c r="G237" t="s">
        <v>260</v>
      </c>
      <c r="H237" t="s">
        <v>261</v>
      </c>
      <c r="I237" t="s">
        <v>37</v>
      </c>
      <c r="J237" t="s">
        <v>27</v>
      </c>
      <c r="K237" t="s">
        <v>206</v>
      </c>
      <c r="L237" t="s">
        <v>101</v>
      </c>
      <c r="M237">
        <v>19711</v>
      </c>
      <c r="N237" t="s">
        <v>79</v>
      </c>
      <c r="O237" t="s">
        <v>1133</v>
      </c>
      <c r="P237" t="s">
        <v>31</v>
      </c>
      <c r="Q237" t="s">
        <v>33</v>
      </c>
      <c r="R237" t="s">
        <v>1134</v>
      </c>
      <c r="S237">
        <v>291.10000000000002</v>
      </c>
      <c r="T237">
        <v>5</v>
      </c>
      <c r="U237">
        <v>0</v>
      </c>
      <c r="V237">
        <v>75.686000000000007</v>
      </c>
    </row>
    <row r="238" spans="1:22">
      <c r="A238">
        <v>6522</v>
      </c>
      <c r="B238" t="s">
        <v>1617</v>
      </c>
      <c r="C238">
        <v>2014</v>
      </c>
      <c r="D238" s="21">
        <v>41656</v>
      </c>
      <c r="E238" s="21">
        <v>41658</v>
      </c>
      <c r="F238" t="s">
        <v>23</v>
      </c>
      <c r="G238" t="s">
        <v>882</v>
      </c>
      <c r="H238" t="s">
        <v>883</v>
      </c>
      <c r="I238" t="s">
        <v>26</v>
      </c>
      <c r="J238" t="s">
        <v>27</v>
      </c>
      <c r="K238" t="s">
        <v>131</v>
      </c>
      <c r="L238" t="s">
        <v>100</v>
      </c>
      <c r="M238">
        <v>49201</v>
      </c>
      <c r="N238" t="s">
        <v>64</v>
      </c>
      <c r="O238" t="s">
        <v>1507</v>
      </c>
      <c r="P238" t="s">
        <v>31</v>
      </c>
      <c r="Q238" t="s">
        <v>33</v>
      </c>
      <c r="R238" t="s">
        <v>1508</v>
      </c>
      <c r="S238">
        <v>302.67</v>
      </c>
      <c r="T238">
        <v>3</v>
      </c>
      <c r="U238">
        <v>0</v>
      </c>
      <c r="V238">
        <v>72.640799999999999</v>
      </c>
    </row>
    <row r="239" spans="1:22">
      <c r="A239">
        <v>6516</v>
      </c>
      <c r="B239" t="s">
        <v>1616</v>
      </c>
      <c r="C239">
        <v>2014</v>
      </c>
      <c r="D239" s="21">
        <v>41898</v>
      </c>
      <c r="E239" s="21">
        <v>41902</v>
      </c>
      <c r="F239" t="s">
        <v>42</v>
      </c>
      <c r="G239" t="s">
        <v>906</v>
      </c>
      <c r="H239" t="s">
        <v>907</v>
      </c>
      <c r="I239" t="s">
        <v>26</v>
      </c>
      <c r="J239" t="s">
        <v>27</v>
      </c>
      <c r="K239" t="s">
        <v>70</v>
      </c>
      <c r="L239" t="s">
        <v>39</v>
      </c>
      <c r="M239">
        <v>94122</v>
      </c>
      <c r="N239" t="s">
        <v>40</v>
      </c>
      <c r="O239" t="s">
        <v>822</v>
      </c>
      <c r="P239" t="s">
        <v>31</v>
      </c>
      <c r="Q239" t="s">
        <v>33</v>
      </c>
      <c r="R239" t="s">
        <v>823</v>
      </c>
      <c r="S239">
        <v>218.35200000000003</v>
      </c>
      <c r="T239">
        <v>3</v>
      </c>
      <c r="U239">
        <v>0.2</v>
      </c>
      <c r="V239">
        <v>0</v>
      </c>
    </row>
    <row r="240" spans="1:22">
      <c r="A240">
        <v>6463</v>
      </c>
      <c r="B240" t="s">
        <v>1615</v>
      </c>
      <c r="C240">
        <v>2014</v>
      </c>
      <c r="D240" s="21">
        <v>41774</v>
      </c>
      <c r="E240" s="21">
        <v>41777</v>
      </c>
      <c r="F240" t="s">
        <v>85</v>
      </c>
      <c r="G240" t="s">
        <v>671</v>
      </c>
      <c r="H240" t="s">
        <v>672</v>
      </c>
      <c r="I240" t="s">
        <v>37</v>
      </c>
      <c r="J240" t="s">
        <v>27</v>
      </c>
      <c r="K240" t="s">
        <v>951</v>
      </c>
      <c r="L240" t="s">
        <v>677</v>
      </c>
      <c r="M240">
        <v>21215</v>
      </c>
      <c r="N240" t="s">
        <v>79</v>
      </c>
      <c r="O240" t="s">
        <v>1382</v>
      </c>
      <c r="P240" t="s">
        <v>31</v>
      </c>
      <c r="Q240" t="s">
        <v>33</v>
      </c>
      <c r="R240" t="s">
        <v>1383</v>
      </c>
      <c r="S240">
        <v>261.95999999999998</v>
      </c>
      <c r="T240">
        <v>2</v>
      </c>
      <c r="U240">
        <v>0</v>
      </c>
      <c r="V240">
        <v>23.576399999999978</v>
      </c>
    </row>
    <row r="241" spans="1:22">
      <c r="A241">
        <v>6440</v>
      </c>
      <c r="B241" t="s">
        <v>1614</v>
      </c>
      <c r="C241">
        <v>2011</v>
      </c>
      <c r="D241" s="21">
        <v>40820</v>
      </c>
      <c r="E241" s="21">
        <v>40822</v>
      </c>
      <c r="F241" t="s">
        <v>85</v>
      </c>
      <c r="G241" t="s">
        <v>791</v>
      </c>
      <c r="H241" t="s">
        <v>792</v>
      </c>
      <c r="I241" t="s">
        <v>26</v>
      </c>
      <c r="J241" t="s">
        <v>27</v>
      </c>
      <c r="K241" t="s">
        <v>109</v>
      </c>
      <c r="L241" t="s">
        <v>110</v>
      </c>
      <c r="M241">
        <v>10024</v>
      </c>
      <c r="N241" t="s">
        <v>79</v>
      </c>
      <c r="O241" t="s">
        <v>1382</v>
      </c>
      <c r="P241" t="s">
        <v>31</v>
      </c>
      <c r="Q241" t="s">
        <v>33</v>
      </c>
      <c r="R241" t="s">
        <v>1383</v>
      </c>
      <c r="S241">
        <v>589.41</v>
      </c>
      <c r="T241">
        <v>5</v>
      </c>
      <c r="U241">
        <v>0.1</v>
      </c>
      <c r="V241">
        <v>-6.5490000000000492</v>
      </c>
    </row>
    <row r="242" spans="1:22">
      <c r="A242">
        <v>6424</v>
      </c>
      <c r="B242" t="s">
        <v>1613</v>
      </c>
      <c r="C242">
        <v>2012</v>
      </c>
      <c r="D242" s="21">
        <v>41206</v>
      </c>
      <c r="E242" s="21">
        <v>41209</v>
      </c>
      <c r="F242" t="s">
        <v>85</v>
      </c>
      <c r="G242" t="s">
        <v>715</v>
      </c>
      <c r="H242" t="s">
        <v>716</v>
      </c>
      <c r="I242" t="s">
        <v>61</v>
      </c>
      <c r="J242" t="s">
        <v>27</v>
      </c>
      <c r="K242" t="s">
        <v>743</v>
      </c>
      <c r="L242" t="s">
        <v>39</v>
      </c>
      <c r="M242">
        <v>94601</v>
      </c>
      <c r="N242" t="s">
        <v>40</v>
      </c>
      <c r="O242" t="s">
        <v>386</v>
      </c>
      <c r="P242" t="s">
        <v>31</v>
      </c>
      <c r="Q242" t="s">
        <v>33</v>
      </c>
      <c r="R242" t="s">
        <v>387</v>
      </c>
      <c r="S242">
        <v>454.27200000000005</v>
      </c>
      <c r="T242">
        <v>8</v>
      </c>
      <c r="U242">
        <v>0.2</v>
      </c>
      <c r="V242">
        <v>-73.819200000000052</v>
      </c>
    </row>
    <row r="243" spans="1:22">
      <c r="A243">
        <v>6420</v>
      </c>
      <c r="B243" t="s">
        <v>1612</v>
      </c>
      <c r="C243">
        <v>2013</v>
      </c>
      <c r="D243" s="21">
        <v>41579</v>
      </c>
      <c r="E243" s="21">
        <v>41584</v>
      </c>
      <c r="F243" t="s">
        <v>42</v>
      </c>
      <c r="G243" t="s">
        <v>636</v>
      </c>
      <c r="H243" t="s">
        <v>637</v>
      </c>
      <c r="I243" t="s">
        <v>37</v>
      </c>
      <c r="J243" t="s">
        <v>27</v>
      </c>
      <c r="K243" t="s">
        <v>965</v>
      </c>
      <c r="L243" t="s">
        <v>217</v>
      </c>
      <c r="M243">
        <v>74133</v>
      </c>
      <c r="N243" t="s">
        <v>64</v>
      </c>
      <c r="O243" t="s">
        <v>1076</v>
      </c>
      <c r="P243" t="s">
        <v>31</v>
      </c>
      <c r="Q243" t="s">
        <v>33</v>
      </c>
      <c r="R243" t="s">
        <v>1077</v>
      </c>
      <c r="S243">
        <v>368.96999999999997</v>
      </c>
      <c r="T243">
        <v>3</v>
      </c>
      <c r="U243">
        <v>0</v>
      </c>
      <c r="V243">
        <v>81.173400000000001</v>
      </c>
    </row>
    <row r="244" spans="1:22">
      <c r="A244">
        <v>6408</v>
      </c>
      <c r="B244" t="s">
        <v>1611</v>
      </c>
      <c r="C244">
        <v>2014</v>
      </c>
      <c r="D244" s="21">
        <v>41774</v>
      </c>
      <c r="E244" s="21">
        <v>41775</v>
      </c>
      <c r="F244" t="s">
        <v>85</v>
      </c>
      <c r="G244" t="s">
        <v>491</v>
      </c>
      <c r="H244" t="s">
        <v>492</v>
      </c>
      <c r="I244" t="s">
        <v>26</v>
      </c>
      <c r="J244" t="s">
        <v>27</v>
      </c>
      <c r="K244" t="s">
        <v>84</v>
      </c>
      <c r="L244" t="s">
        <v>63</v>
      </c>
      <c r="M244">
        <v>77041</v>
      </c>
      <c r="N244" t="s">
        <v>64</v>
      </c>
      <c r="O244" t="s">
        <v>997</v>
      </c>
      <c r="P244" t="s">
        <v>31</v>
      </c>
      <c r="Q244" t="s">
        <v>33</v>
      </c>
      <c r="R244" t="s">
        <v>998</v>
      </c>
      <c r="S244">
        <v>899.43</v>
      </c>
      <c r="T244">
        <v>5</v>
      </c>
      <c r="U244">
        <v>0.3</v>
      </c>
      <c r="V244">
        <v>-12.84900000000016</v>
      </c>
    </row>
    <row r="245" spans="1:22">
      <c r="A245">
        <v>6406</v>
      </c>
      <c r="B245" t="s">
        <v>1610</v>
      </c>
      <c r="C245">
        <v>2014</v>
      </c>
      <c r="D245" s="21">
        <v>41883</v>
      </c>
      <c r="E245" s="21">
        <v>41885</v>
      </c>
      <c r="F245" t="s">
        <v>23</v>
      </c>
      <c r="G245" t="s">
        <v>644</v>
      </c>
      <c r="H245" t="s">
        <v>645</v>
      </c>
      <c r="I245" t="s">
        <v>37</v>
      </c>
      <c r="J245" t="s">
        <v>27</v>
      </c>
      <c r="K245" t="s">
        <v>982</v>
      </c>
      <c r="L245" t="s">
        <v>58</v>
      </c>
      <c r="M245">
        <v>99207</v>
      </c>
      <c r="N245" t="s">
        <v>40</v>
      </c>
      <c r="O245" t="s">
        <v>434</v>
      </c>
      <c r="P245" t="s">
        <v>31</v>
      </c>
      <c r="Q245" t="s">
        <v>33</v>
      </c>
      <c r="R245" t="s">
        <v>435</v>
      </c>
      <c r="S245">
        <v>569.5680000000001</v>
      </c>
      <c r="T245">
        <v>2</v>
      </c>
      <c r="U245">
        <v>0.2</v>
      </c>
      <c r="V245">
        <v>7.119599999999906</v>
      </c>
    </row>
    <row r="246" spans="1:22">
      <c r="A246">
        <v>245</v>
      </c>
      <c r="B246" t="s">
        <v>281</v>
      </c>
      <c r="C246">
        <v>2011</v>
      </c>
      <c r="D246" s="21">
        <v>40695</v>
      </c>
      <c r="E246" s="21">
        <v>40700</v>
      </c>
      <c r="F246" t="s">
        <v>23</v>
      </c>
      <c r="G246" t="s">
        <v>282</v>
      </c>
      <c r="H246" t="s">
        <v>283</v>
      </c>
      <c r="I246" t="s">
        <v>61</v>
      </c>
      <c r="J246" t="s">
        <v>27</v>
      </c>
      <c r="K246" t="s">
        <v>284</v>
      </c>
      <c r="L246" t="s">
        <v>97</v>
      </c>
      <c r="M246">
        <v>55044</v>
      </c>
      <c r="N246" t="s">
        <v>64</v>
      </c>
      <c r="O246" t="s">
        <v>183</v>
      </c>
      <c r="P246" t="s">
        <v>31</v>
      </c>
      <c r="Q246" t="s">
        <v>33</v>
      </c>
      <c r="R246" t="s">
        <v>184</v>
      </c>
      <c r="S246">
        <v>2001.8600000000001</v>
      </c>
      <c r="T246">
        <v>7</v>
      </c>
      <c r="U246">
        <v>0</v>
      </c>
      <c r="V246">
        <v>580.53939999999989</v>
      </c>
    </row>
    <row r="247" spans="1:22">
      <c r="A247">
        <v>6375</v>
      </c>
      <c r="B247" t="s">
        <v>1609</v>
      </c>
      <c r="C247">
        <v>2011</v>
      </c>
      <c r="D247" s="21">
        <v>40662</v>
      </c>
      <c r="E247" s="21">
        <v>40666</v>
      </c>
      <c r="F247" t="s">
        <v>42</v>
      </c>
      <c r="G247" t="s">
        <v>372</v>
      </c>
      <c r="H247" t="s">
        <v>373</v>
      </c>
      <c r="I247" t="s">
        <v>37</v>
      </c>
      <c r="J247" t="s">
        <v>27</v>
      </c>
      <c r="K247" t="s">
        <v>135</v>
      </c>
      <c r="L247" t="s">
        <v>136</v>
      </c>
      <c r="M247">
        <v>38109</v>
      </c>
      <c r="N247" t="s">
        <v>30</v>
      </c>
      <c r="O247" t="s">
        <v>648</v>
      </c>
      <c r="P247" t="s">
        <v>31</v>
      </c>
      <c r="Q247" t="s">
        <v>33</v>
      </c>
      <c r="R247" t="s">
        <v>649</v>
      </c>
      <c r="S247">
        <v>561.58400000000006</v>
      </c>
      <c r="T247">
        <v>2</v>
      </c>
      <c r="U247">
        <v>0.2</v>
      </c>
      <c r="V247">
        <v>70.197999999999922</v>
      </c>
    </row>
    <row r="248" spans="1:22">
      <c r="A248">
        <v>6340</v>
      </c>
      <c r="B248" t="s">
        <v>1608</v>
      </c>
      <c r="C248">
        <v>2014</v>
      </c>
      <c r="D248" s="21">
        <v>41918</v>
      </c>
      <c r="E248" s="21">
        <v>41922</v>
      </c>
      <c r="F248" t="s">
        <v>42</v>
      </c>
      <c r="G248" t="s">
        <v>876</v>
      </c>
      <c r="H248" t="s">
        <v>877</v>
      </c>
      <c r="I248" t="s">
        <v>37</v>
      </c>
      <c r="J248" t="s">
        <v>27</v>
      </c>
      <c r="K248" t="s">
        <v>109</v>
      </c>
      <c r="L248" t="s">
        <v>110</v>
      </c>
      <c r="M248">
        <v>10035</v>
      </c>
      <c r="N248" t="s">
        <v>79</v>
      </c>
      <c r="O248" t="s">
        <v>741</v>
      </c>
      <c r="P248" t="s">
        <v>31</v>
      </c>
      <c r="Q248" t="s">
        <v>33</v>
      </c>
      <c r="R248" t="s">
        <v>742</v>
      </c>
      <c r="S248">
        <v>221.38200000000001</v>
      </c>
      <c r="T248">
        <v>2</v>
      </c>
      <c r="U248">
        <v>0.1</v>
      </c>
      <c r="V248">
        <v>2.4597999999999871</v>
      </c>
    </row>
    <row r="249" spans="1:22">
      <c r="A249">
        <v>6309</v>
      </c>
      <c r="B249" t="s">
        <v>1606</v>
      </c>
      <c r="C249">
        <v>2013</v>
      </c>
      <c r="D249" s="21">
        <v>41583</v>
      </c>
      <c r="E249" s="21">
        <v>41585</v>
      </c>
      <c r="F249" t="s">
        <v>23</v>
      </c>
      <c r="G249" t="s">
        <v>1417</v>
      </c>
      <c r="H249" t="s">
        <v>1418</v>
      </c>
      <c r="I249" t="s">
        <v>37</v>
      </c>
      <c r="J249" t="s">
        <v>27</v>
      </c>
      <c r="K249" t="s">
        <v>1607</v>
      </c>
      <c r="L249" t="s">
        <v>155</v>
      </c>
      <c r="M249">
        <v>97405</v>
      </c>
      <c r="N249" t="s">
        <v>40</v>
      </c>
      <c r="O249" t="s">
        <v>1420</v>
      </c>
      <c r="P249" t="s">
        <v>31</v>
      </c>
      <c r="Q249" t="s">
        <v>33</v>
      </c>
      <c r="R249" t="s">
        <v>1421</v>
      </c>
      <c r="S249">
        <v>650.35200000000009</v>
      </c>
      <c r="T249">
        <v>3</v>
      </c>
      <c r="U249">
        <v>0.2</v>
      </c>
      <c r="V249">
        <v>-97.552800000000076</v>
      </c>
    </row>
    <row r="250" spans="1:22">
      <c r="A250">
        <v>6307</v>
      </c>
      <c r="B250" t="s">
        <v>1606</v>
      </c>
      <c r="C250">
        <v>2013</v>
      </c>
      <c r="D250" s="21">
        <v>41583</v>
      </c>
      <c r="E250" s="21">
        <v>41585</v>
      </c>
      <c r="F250" t="s">
        <v>23</v>
      </c>
      <c r="G250" t="s">
        <v>1417</v>
      </c>
      <c r="H250" t="s">
        <v>1418</v>
      </c>
      <c r="I250" t="s">
        <v>37</v>
      </c>
      <c r="J250" t="s">
        <v>27</v>
      </c>
      <c r="K250" t="s">
        <v>1607</v>
      </c>
      <c r="L250" t="s">
        <v>155</v>
      </c>
      <c r="M250">
        <v>97405</v>
      </c>
      <c r="N250" t="s">
        <v>40</v>
      </c>
      <c r="O250" t="s">
        <v>1382</v>
      </c>
      <c r="P250" t="s">
        <v>31</v>
      </c>
      <c r="Q250" t="s">
        <v>33</v>
      </c>
      <c r="R250" t="s">
        <v>1383</v>
      </c>
      <c r="S250">
        <v>104.78399999999999</v>
      </c>
      <c r="T250">
        <v>1</v>
      </c>
      <c r="U250">
        <v>0.2</v>
      </c>
      <c r="V250">
        <v>-14.407800000000009</v>
      </c>
    </row>
    <row r="251" spans="1:22">
      <c r="A251">
        <v>250</v>
      </c>
      <c r="B251" t="s">
        <v>285</v>
      </c>
      <c r="C251">
        <v>2013</v>
      </c>
      <c r="D251" s="21">
        <v>41619</v>
      </c>
      <c r="E251" s="21">
        <v>41624</v>
      </c>
      <c r="F251" t="s">
        <v>23</v>
      </c>
      <c r="G251" t="s">
        <v>286</v>
      </c>
      <c r="H251" t="s">
        <v>287</v>
      </c>
      <c r="I251" t="s">
        <v>26</v>
      </c>
      <c r="J251" t="s">
        <v>27</v>
      </c>
      <c r="K251" t="s">
        <v>70</v>
      </c>
      <c r="L251" t="s">
        <v>39</v>
      </c>
      <c r="M251">
        <v>94109</v>
      </c>
      <c r="N251" t="s">
        <v>40</v>
      </c>
      <c r="O251" t="s">
        <v>288</v>
      </c>
      <c r="P251" t="s">
        <v>31</v>
      </c>
      <c r="Q251" t="s">
        <v>33</v>
      </c>
      <c r="R251" t="s">
        <v>289</v>
      </c>
      <c r="S251">
        <v>321.56799999999998</v>
      </c>
      <c r="T251">
        <v>2</v>
      </c>
      <c r="U251">
        <v>0.2</v>
      </c>
      <c r="V251">
        <v>28.137200000000007</v>
      </c>
    </row>
    <row r="252" spans="1:22">
      <c r="A252">
        <v>6292</v>
      </c>
      <c r="B252" t="s">
        <v>1605</v>
      </c>
      <c r="C252">
        <v>2014</v>
      </c>
      <c r="D252" s="21">
        <v>41976</v>
      </c>
      <c r="E252" s="21">
        <v>41979</v>
      </c>
      <c r="F252" t="s">
        <v>85</v>
      </c>
      <c r="G252" t="s">
        <v>545</v>
      </c>
      <c r="H252" t="s">
        <v>546</v>
      </c>
      <c r="I252" t="s">
        <v>26</v>
      </c>
      <c r="J252" t="s">
        <v>27</v>
      </c>
      <c r="K252" t="s">
        <v>522</v>
      </c>
      <c r="L252" t="s">
        <v>130</v>
      </c>
      <c r="M252">
        <v>24153</v>
      </c>
      <c r="N252" t="s">
        <v>30</v>
      </c>
      <c r="O252" t="s">
        <v>956</v>
      </c>
      <c r="P252" t="s">
        <v>31</v>
      </c>
      <c r="Q252" t="s">
        <v>33</v>
      </c>
      <c r="R252" t="s">
        <v>957</v>
      </c>
      <c r="S252">
        <v>701.96</v>
      </c>
      <c r="T252">
        <v>2</v>
      </c>
      <c r="U252">
        <v>0</v>
      </c>
      <c r="V252">
        <v>168.47040000000004</v>
      </c>
    </row>
    <row r="253" spans="1:22">
      <c r="A253">
        <v>6290</v>
      </c>
      <c r="B253" t="s">
        <v>1604</v>
      </c>
      <c r="C253">
        <v>2012</v>
      </c>
      <c r="D253" s="21">
        <v>40981</v>
      </c>
      <c r="E253" s="21">
        <v>40986</v>
      </c>
      <c r="F253" t="s">
        <v>23</v>
      </c>
      <c r="G253" t="s">
        <v>725</v>
      </c>
      <c r="H253" t="s">
        <v>726</v>
      </c>
      <c r="I253" t="s">
        <v>61</v>
      </c>
      <c r="J253" t="s">
        <v>27</v>
      </c>
      <c r="K253" t="s">
        <v>1564</v>
      </c>
      <c r="L253" t="s">
        <v>39</v>
      </c>
      <c r="M253">
        <v>95928</v>
      </c>
      <c r="N253" t="s">
        <v>40</v>
      </c>
      <c r="O253" t="s">
        <v>183</v>
      </c>
      <c r="P253" t="s">
        <v>31</v>
      </c>
      <c r="Q253" t="s">
        <v>33</v>
      </c>
      <c r="R253" t="s">
        <v>184</v>
      </c>
      <c r="S253">
        <v>915.13600000000008</v>
      </c>
      <c r="T253">
        <v>4</v>
      </c>
      <c r="U253">
        <v>0.2</v>
      </c>
      <c r="V253">
        <v>102.95279999999988</v>
      </c>
    </row>
    <row r="254" spans="1:22">
      <c r="A254">
        <v>6285</v>
      </c>
      <c r="B254" t="s">
        <v>1603</v>
      </c>
      <c r="C254">
        <v>2013</v>
      </c>
      <c r="D254" s="21">
        <v>41542</v>
      </c>
      <c r="E254" s="21">
        <v>41546</v>
      </c>
      <c r="F254" t="s">
        <v>42</v>
      </c>
      <c r="G254" t="s">
        <v>995</v>
      </c>
      <c r="H254" t="s">
        <v>996</v>
      </c>
      <c r="I254" t="s">
        <v>37</v>
      </c>
      <c r="J254" t="s">
        <v>27</v>
      </c>
      <c r="K254" t="s">
        <v>38</v>
      </c>
      <c r="L254" t="s">
        <v>39</v>
      </c>
      <c r="M254">
        <v>90049</v>
      </c>
      <c r="N254" t="s">
        <v>40</v>
      </c>
      <c r="O254" t="s">
        <v>976</v>
      </c>
      <c r="P254" t="s">
        <v>31</v>
      </c>
      <c r="Q254" t="s">
        <v>33</v>
      </c>
      <c r="R254" t="s">
        <v>977</v>
      </c>
      <c r="S254">
        <v>563.24</v>
      </c>
      <c r="T254">
        <v>5</v>
      </c>
      <c r="U254">
        <v>0.2</v>
      </c>
      <c r="V254">
        <v>56.324000000000012</v>
      </c>
    </row>
    <row r="255" spans="1:22">
      <c r="A255">
        <v>6271</v>
      </c>
      <c r="B255" t="s">
        <v>1602</v>
      </c>
      <c r="C255">
        <v>2014</v>
      </c>
      <c r="D255" s="21">
        <v>41976</v>
      </c>
      <c r="E255" s="21">
        <v>41980</v>
      </c>
      <c r="F255" t="s">
        <v>42</v>
      </c>
      <c r="G255" t="s">
        <v>415</v>
      </c>
      <c r="H255" t="s">
        <v>416</v>
      </c>
      <c r="I255" t="s">
        <v>37</v>
      </c>
      <c r="J255" t="s">
        <v>27</v>
      </c>
      <c r="K255" t="s">
        <v>743</v>
      </c>
      <c r="L255" t="s">
        <v>39</v>
      </c>
      <c r="M255">
        <v>94601</v>
      </c>
      <c r="N255" t="s">
        <v>40</v>
      </c>
      <c r="O255" t="s">
        <v>1371</v>
      </c>
      <c r="P255" t="s">
        <v>31</v>
      </c>
      <c r="Q255" t="s">
        <v>33</v>
      </c>
      <c r="R255" t="s">
        <v>1372</v>
      </c>
      <c r="S255">
        <v>1159.056</v>
      </c>
      <c r="T255">
        <v>9</v>
      </c>
      <c r="U255">
        <v>0.2</v>
      </c>
      <c r="V255">
        <v>43.464599999999905</v>
      </c>
    </row>
    <row r="256" spans="1:22">
      <c r="A256">
        <v>6232</v>
      </c>
      <c r="B256" t="s">
        <v>1601</v>
      </c>
      <c r="C256">
        <v>2014</v>
      </c>
      <c r="D256" s="21">
        <v>41894</v>
      </c>
      <c r="E256" s="21">
        <v>41894</v>
      </c>
      <c r="F256" t="s">
        <v>360</v>
      </c>
      <c r="G256" t="s">
        <v>509</v>
      </c>
      <c r="H256" t="s">
        <v>510</v>
      </c>
      <c r="I256" t="s">
        <v>26</v>
      </c>
      <c r="J256" t="s">
        <v>27</v>
      </c>
      <c r="K256" t="s">
        <v>57</v>
      </c>
      <c r="L256" t="s">
        <v>58</v>
      </c>
      <c r="M256">
        <v>98105</v>
      </c>
      <c r="N256" t="s">
        <v>40</v>
      </c>
      <c r="O256" t="s">
        <v>626</v>
      </c>
      <c r="P256" t="s">
        <v>31</v>
      </c>
      <c r="Q256" t="s">
        <v>33</v>
      </c>
      <c r="R256" t="s">
        <v>627</v>
      </c>
      <c r="S256">
        <v>177.56800000000001</v>
      </c>
      <c r="T256">
        <v>2</v>
      </c>
      <c r="U256">
        <v>0.2</v>
      </c>
      <c r="V256">
        <v>8.8783999999999921</v>
      </c>
    </row>
    <row r="257" spans="1:22">
      <c r="A257">
        <v>6227</v>
      </c>
      <c r="B257" t="s">
        <v>1600</v>
      </c>
      <c r="C257">
        <v>2012</v>
      </c>
      <c r="D257" s="21">
        <v>41187</v>
      </c>
      <c r="E257" s="21">
        <v>41191</v>
      </c>
      <c r="F257" t="s">
        <v>42</v>
      </c>
      <c r="G257" t="s">
        <v>500</v>
      </c>
      <c r="H257" t="s">
        <v>501</v>
      </c>
      <c r="I257" t="s">
        <v>26</v>
      </c>
      <c r="J257" t="s">
        <v>27</v>
      </c>
      <c r="K257" t="s">
        <v>154</v>
      </c>
      <c r="L257" t="s">
        <v>155</v>
      </c>
      <c r="M257">
        <v>97206</v>
      </c>
      <c r="N257" t="s">
        <v>40</v>
      </c>
      <c r="O257" t="s">
        <v>1251</v>
      </c>
      <c r="P257" t="s">
        <v>31</v>
      </c>
      <c r="Q257" t="s">
        <v>33</v>
      </c>
      <c r="R257" t="s">
        <v>1252</v>
      </c>
      <c r="S257">
        <v>291.16800000000001</v>
      </c>
      <c r="T257">
        <v>4</v>
      </c>
      <c r="U257">
        <v>0.2</v>
      </c>
      <c r="V257">
        <v>-14.558399999999978</v>
      </c>
    </row>
    <row r="258" spans="1:22">
      <c r="A258">
        <v>6208</v>
      </c>
      <c r="B258" t="s">
        <v>1599</v>
      </c>
      <c r="C258">
        <v>2013</v>
      </c>
      <c r="D258" s="21">
        <v>41568</v>
      </c>
      <c r="E258" s="21">
        <v>41572</v>
      </c>
      <c r="F258" t="s">
        <v>23</v>
      </c>
      <c r="G258" t="s">
        <v>669</v>
      </c>
      <c r="H258" t="s">
        <v>670</v>
      </c>
      <c r="I258" t="s">
        <v>26</v>
      </c>
      <c r="J258" t="s">
        <v>27</v>
      </c>
      <c r="K258" t="s">
        <v>84</v>
      </c>
      <c r="L258" t="s">
        <v>63</v>
      </c>
      <c r="M258">
        <v>77095</v>
      </c>
      <c r="N258" t="s">
        <v>64</v>
      </c>
      <c r="O258" t="s">
        <v>421</v>
      </c>
      <c r="P258" t="s">
        <v>31</v>
      </c>
      <c r="Q258" t="s">
        <v>33</v>
      </c>
      <c r="R258" t="s">
        <v>422</v>
      </c>
      <c r="S258">
        <v>56.686</v>
      </c>
      <c r="T258">
        <v>1</v>
      </c>
      <c r="U258">
        <v>0.3</v>
      </c>
      <c r="V258">
        <v>-14.576399999999996</v>
      </c>
    </row>
    <row r="259" spans="1:22">
      <c r="A259">
        <v>6203</v>
      </c>
      <c r="B259" t="s">
        <v>1598</v>
      </c>
      <c r="C259">
        <v>2013</v>
      </c>
      <c r="D259" s="21">
        <v>41625</v>
      </c>
      <c r="E259" s="21">
        <v>41632</v>
      </c>
      <c r="F259" t="s">
        <v>42</v>
      </c>
      <c r="G259" t="s">
        <v>65</v>
      </c>
      <c r="H259" t="s">
        <v>66</v>
      </c>
      <c r="I259" t="s">
        <v>26</v>
      </c>
      <c r="J259" t="s">
        <v>27</v>
      </c>
      <c r="K259" t="s">
        <v>1248</v>
      </c>
      <c r="L259" t="s">
        <v>39</v>
      </c>
      <c r="M259">
        <v>92307</v>
      </c>
      <c r="N259" t="s">
        <v>40</v>
      </c>
      <c r="O259" t="s">
        <v>784</v>
      </c>
      <c r="P259" t="s">
        <v>31</v>
      </c>
      <c r="Q259" t="s">
        <v>33</v>
      </c>
      <c r="R259" t="s">
        <v>785</v>
      </c>
      <c r="S259">
        <v>563.91999999999996</v>
      </c>
      <c r="T259">
        <v>5</v>
      </c>
      <c r="U259">
        <v>0.2</v>
      </c>
      <c r="V259">
        <v>7.0489999999999498</v>
      </c>
    </row>
    <row r="260" spans="1:22">
      <c r="A260">
        <v>6185</v>
      </c>
      <c r="B260" t="s">
        <v>1597</v>
      </c>
      <c r="C260">
        <v>2013</v>
      </c>
      <c r="D260" s="21">
        <v>41620</v>
      </c>
      <c r="E260" s="21">
        <v>41622</v>
      </c>
      <c r="F260" t="s">
        <v>85</v>
      </c>
      <c r="G260" t="s">
        <v>890</v>
      </c>
      <c r="H260" t="s">
        <v>891</v>
      </c>
      <c r="I260" t="s">
        <v>61</v>
      </c>
      <c r="J260" t="s">
        <v>27</v>
      </c>
      <c r="K260" t="s">
        <v>154</v>
      </c>
      <c r="L260" t="s">
        <v>155</v>
      </c>
      <c r="M260">
        <v>97206</v>
      </c>
      <c r="N260" t="s">
        <v>40</v>
      </c>
      <c r="O260" t="s">
        <v>89</v>
      </c>
      <c r="P260" t="s">
        <v>31</v>
      </c>
      <c r="Q260" t="s">
        <v>33</v>
      </c>
      <c r="R260" t="s">
        <v>90</v>
      </c>
      <c r="S260">
        <v>403.92</v>
      </c>
      <c r="T260">
        <v>5</v>
      </c>
      <c r="U260">
        <v>0.2</v>
      </c>
      <c r="V260">
        <v>25.245000000000019</v>
      </c>
    </row>
    <row r="261" spans="1:22">
      <c r="A261">
        <v>6176</v>
      </c>
      <c r="B261" t="s">
        <v>1596</v>
      </c>
      <c r="C261">
        <v>2012</v>
      </c>
      <c r="D261" s="21">
        <v>41173</v>
      </c>
      <c r="E261" s="21">
        <v>41178</v>
      </c>
      <c r="F261" t="s">
        <v>42</v>
      </c>
      <c r="G261" t="s">
        <v>1269</v>
      </c>
      <c r="H261" t="s">
        <v>1270</v>
      </c>
      <c r="I261" t="s">
        <v>26</v>
      </c>
      <c r="J261" t="s">
        <v>27</v>
      </c>
      <c r="K261" t="s">
        <v>146</v>
      </c>
      <c r="L261" t="s">
        <v>147</v>
      </c>
      <c r="M261">
        <v>29203</v>
      </c>
      <c r="N261" t="s">
        <v>30</v>
      </c>
      <c r="O261" t="s">
        <v>710</v>
      </c>
      <c r="P261" t="s">
        <v>31</v>
      </c>
      <c r="Q261" t="s">
        <v>33</v>
      </c>
      <c r="R261" t="s">
        <v>711</v>
      </c>
      <c r="S261">
        <v>1690.04</v>
      </c>
      <c r="T261">
        <v>4</v>
      </c>
      <c r="U261">
        <v>0</v>
      </c>
      <c r="V261">
        <v>422.51</v>
      </c>
    </row>
    <row r="262" spans="1:22">
      <c r="A262">
        <v>6150</v>
      </c>
      <c r="B262" t="s">
        <v>1593</v>
      </c>
      <c r="C262">
        <v>2014</v>
      </c>
      <c r="D262" s="21">
        <v>42002</v>
      </c>
      <c r="E262" s="21">
        <v>42005</v>
      </c>
      <c r="F262" t="s">
        <v>85</v>
      </c>
      <c r="G262" t="s">
        <v>1286</v>
      </c>
      <c r="H262" t="s">
        <v>1287</v>
      </c>
      <c r="I262" t="s">
        <v>37</v>
      </c>
      <c r="J262" t="s">
        <v>27</v>
      </c>
      <c r="K262" t="s">
        <v>334</v>
      </c>
      <c r="L262" t="s">
        <v>39</v>
      </c>
      <c r="M262">
        <v>90805</v>
      </c>
      <c r="N262" t="s">
        <v>40</v>
      </c>
      <c r="O262" t="s">
        <v>115</v>
      </c>
      <c r="P262" t="s">
        <v>31</v>
      </c>
      <c r="Q262" t="s">
        <v>33</v>
      </c>
      <c r="R262" t="s">
        <v>116</v>
      </c>
      <c r="S262">
        <v>340.70400000000006</v>
      </c>
      <c r="T262">
        <v>6</v>
      </c>
      <c r="U262">
        <v>0.2</v>
      </c>
      <c r="V262">
        <v>-34.070400000000006</v>
      </c>
    </row>
    <row r="263" spans="1:22">
      <c r="A263">
        <v>6132</v>
      </c>
      <c r="B263" t="s">
        <v>1592</v>
      </c>
      <c r="C263">
        <v>2011</v>
      </c>
      <c r="D263" s="21">
        <v>40904</v>
      </c>
      <c r="E263" s="21">
        <v>40908</v>
      </c>
      <c r="F263" t="s">
        <v>42</v>
      </c>
      <c r="G263" t="s">
        <v>694</v>
      </c>
      <c r="H263" t="s">
        <v>695</v>
      </c>
      <c r="I263" t="s">
        <v>61</v>
      </c>
      <c r="J263" t="s">
        <v>27</v>
      </c>
      <c r="K263" t="s">
        <v>109</v>
      </c>
      <c r="L263" t="s">
        <v>110</v>
      </c>
      <c r="M263">
        <v>10011</v>
      </c>
      <c r="N263" t="s">
        <v>79</v>
      </c>
      <c r="O263" t="s">
        <v>276</v>
      </c>
      <c r="P263" t="s">
        <v>31</v>
      </c>
      <c r="Q263" t="s">
        <v>33</v>
      </c>
      <c r="R263" t="s">
        <v>277</v>
      </c>
      <c r="S263">
        <v>767.21400000000006</v>
      </c>
      <c r="T263">
        <v>14</v>
      </c>
      <c r="U263">
        <v>0.1</v>
      </c>
      <c r="V263">
        <v>161.96739999999997</v>
      </c>
    </row>
    <row r="264" spans="1:22">
      <c r="A264">
        <v>6128</v>
      </c>
      <c r="B264" t="s">
        <v>1591</v>
      </c>
      <c r="C264">
        <v>2013</v>
      </c>
      <c r="D264" s="21">
        <v>41365</v>
      </c>
      <c r="E264" s="21">
        <v>41371</v>
      </c>
      <c r="F264" t="s">
        <v>42</v>
      </c>
      <c r="G264" t="s">
        <v>992</v>
      </c>
      <c r="H264" t="s">
        <v>993</v>
      </c>
      <c r="I264" t="s">
        <v>26</v>
      </c>
      <c r="J264" t="s">
        <v>27</v>
      </c>
      <c r="K264" t="s">
        <v>109</v>
      </c>
      <c r="L264" t="s">
        <v>110</v>
      </c>
      <c r="M264">
        <v>10009</v>
      </c>
      <c r="N264" t="s">
        <v>79</v>
      </c>
      <c r="O264" t="s">
        <v>230</v>
      </c>
      <c r="P264" t="s">
        <v>31</v>
      </c>
      <c r="Q264" t="s">
        <v>33</v>
      </c>
      <c r="R264" t="s">
        <v>231</v>
      </c>
      <c r="S264">
        <v>327.99600000000004</v>
      </c>
      <c r="T264">
        <v>6</v>
      </c>
      <c r="U264">
        <v>0.1</v>
      </c>
      <c r="V264">
        <v>54.666000000000011</v>
      </c>
    </row>
    <row r="265" spans="1:22">
      <c r="A265">
        <v>6115</v>
      </c>
      <c r="B265" t="s">
        <v>1590</v>
      </c>
      <c r="C265">
        <v>2013</v>
      </c>
      <c r="D265" s="21">
        <v>41591</v>
      </c>
      <c r="E265" s="21">
        <v>41595</v>
      </c>
      <c r="F265" t="s">
        <v>42</v>
      </c>
      <c r="G265" t="s">
        <v>1403</v>
      </c>
      <c r="H265" t="s">
        <v>1404</v>
      </c>
      <c r="I265" t="s">
        <v>26</v>
      </c>
      <c r="J265" t="s">
        <v>27</v>
      </c>
      <c r="K265" t="s">
        <v>848</v>
      </c>
      <c r="L265" t="s">
        <v>173</v>
      </c>
      <c r="M265">
        <v>44134</v>
      </c>
      <c r="N265" t="s">
        <v>79</v>
      </c>
      <c r="O265" t="s">
        <v>608</v>
      </c>
      <c r="P265" t="s">
        <v>31</v>
      </c>
      <c r="Q265" t="s">
        <v>33</v>
      </c>
      <c r="R265" t="s">
        <v>609</v>
      </c>
      <c r="S265">
        <v>449.37200000000001</v>
      </c>
      <c r="T265">
        <v>2</v>
      </c>
      <c r="U265">
        <v>0.3</v>
      </c>
      <c r="V265">
        <v>-12.839199999999977</v>
      </c>
    </row>
    <row r="266" spans="1:22">
      <c r="A266">
        <v>6114</v>
      </c>
      <c r="B266" t="s">
        <v>1590</v>
      </c>
      <c r="C266">
        <v>2013</v>
      </c>
      <c r="D266" s="21">
        <v>41591</v>
      </c>
      <c r="E266" s="21">
        <v>41595</v>
      </c>
      <c r="F266" t="s">
        <v>42</v>
      </c>
      <c r="G266" t="s">
        <v>1403</v>
      </c>
      <c r="H266" t="s">
        <v>1404</v>
      </c>
      <c r="I266" t="s">
        <v>26</v>
      </c>
      <c r="J266" t="s">
        <v>27</v>
      </c>
      <c r="K266" t="s">
        <v>848</v>
      </c>
      <c r="L266" t="s">
        <v>173</v>
      </c>
      <c r="M266">
        <v>44134</v>
      </c>
      <c r="N266" t="s">
        <v>79</v>
      </c>
      <c r="O266" t="s">
        <v>32</v>
      </c>
      <c r="P266" t="s">
        <v>31</v>
      </c>
      <c r="Q266" t="s">
        <v>33</v>
      </c>
      <c r="R266" t="s">
        <v>34</v>
      </c>
      <c r="S266">
        <v>1537.0739999999998</v>
      </c>
      <c r="T266">
        <v>9</v>
      </c>
      <c r="U266">
        <v>0.3</v>
      </c>
      <c r="V266">
        <v>0</v>
      </c>
    </row>
    <row r="267" spans="1:22">
      <c r="A267">
        <v>6111</v>
      </c>
      <c r="B267" t="s">
        <v>1590</v>
      </c>
      <c r="C267">
        <v>2013</v>
      </c>
      <c r="D267" s="21">
        <v>41591</v>
      </c>
      <c r="E267" s="21">
        <v>41595</v>
      </c>
      <c r="F267" t="s">
        <v>42</v>
      </c>
      <c r="G267" t="s">
        <v>1403</v>
      </c>
      <c r="H267" t="s">
        <v>1404</v>
      </c>
      <c r="I267" t="s">
        <v>26</v>
      </c>
      <c r="J267" t="s">
        <v>27</v>
      </c>
      <c r="K267" t="s">
        <v>848</v>
      </c>
      <c r="L267" t="s">
        <v>173</v>
      </c>
      <c r="M267">
        <v>44134</v>
      </c>
      <c r="N267" t="s">
        <v>79</v>
      </c>
      <c r="O267" t="s">
        <v>1297</v>
      </c>
      <c r="P267" t="s">
        <v>31</v>
      </c>
      <c r="Q267" t="s">
        <v>33</v>
      </c>
      <c r="R267" t="s">
        <v>1298</v>
      </c>
      <c r="S267">
        <v>1474.8020000000001</v>
      </c>
      <c r="T267">
        <v>7</v>
      </c>
      <c r="U267">
        <v>0.3</v>
      </c>
      <c r="V267">
        <v>-21.068600000000174</v>
      </c>
    </row>
    <row r="268" spans="1:22">
      <c r="A268">
        <v>6102</v>
      </c>
      <c r="B268" t="s">
        <v>1589</v>
      </c>
      <c r="C268">
        <v>2014</v>
      </c>
      <c r="D268" s="21">
        <v>41903</v>
      </c>
      <c r="E268" s="21">
        <v>41909</v>
      </c>
      <c r="F268" t="s">
        <v>42</v>
      </c>
      <c r="G268" t="s">
        <v>583</v>
      </c>
      <c r="H268" t="s">
        <v>584</v>
      </c>
      <c r="I268" t="s">
        <v>26</v>
      </c>
      <c r="J268" t="s">
        <v>27</v>
      </c>
      <c r="K268" t="s">
        <v>109</v>
      </c>
      <c r="L268" t="s">
        <v>110</v>
      </c>
      <c r="M268">
        <v>10035</v>
      </c>
      <c r="N268" t="s">
        <v>79</v>
      </c>
      <c r="O268" t="s">
        <v>454</v>
      </c>
      <c r="P268" t="s">
        <v>31</v>
      </c>
      <c r="Q268" t="s">
        <v>33</v>
      </c>
      <c r="R268" t="s">
        <v>455</v>
      </c>
      <c r="S268">
        <v>2254.41</v>
      </c>
      <c r="T268">
        <v>5</v>
      </c>
      <c r="U268">
        <v>0.1</v>
      </c>
      <c r="V268">
        <v>375.73500000000001</v>
      </c>
    </row>
    <row r="269" spans="1:22">
      <c r="A269">
        <v>6100</v>
      </c>
      <c r="B269" t="s">
        <v>1589</v>
      </c>
      <c r="C269">
        <v>2014</v>
      </c>
      <c r="D269" s="21">
        <v>41903</v>
      </c>
      <c r="E269" s="21">
        <v>41909</v>
      </c>
      <c r="F269" t="s">
        <v>42</v>
      </c>
      <c r="G269" t="s">
        <v>583</v>
      </c>
      <c r="H269" t="s">
        <v>584</v>
      </c>
      <c r="I269" t="s">
        <v>26</v>
      </c>
      <c r="J269" t="s">
        <v>27</v>
      </c>
      <c r="K269" t="s">
        <v>109</v>
      </c>
      <c r="L269" t="s">
        <v>110</v>
      </c>
      <c r="M269">
        <v>10035</v>
      </c>
      <c r="N269" t="s">
        <v>79</v>
      </c>
      <c r="O269" t="s">
        <v>324</v>
      </c>
      <c r="P269" t="s">
        <v>31</v>
      </c>
      <c r="Q269" t="s">
        <v>33</v>
      </c>
      <c r="R269" t="s">
        <v>325</v>
      </c>
      <c r="S269">
        <v>2888.1270000000004</v>
      </c>
      <c r="T269">
        <v>11</v>
      </c>
      <c r="U269">
        <v>0.1</v>
      </c>
      <c r="V269">
        <v>609.71569999999997</v>
      </c>
    </row>
    <row r="270" spans="1:22">
      <c r="A270">
        <v>6097</v>
      </c>
      <c r="B270" t="s">
        <v>1589</v>
      </c>
      <c r="C270">
        <v>2014</v>
      </c>
      <c r="D270" s="21">
        <v>41903</v>
      </c>
      <c r="E270" s="21">
        <v>41909</v>
      </c>
      <c r="F270" t="s">
        <v>42</v>
      </c>
      <c r="G270" t="s">
        <v>583</v>
      </c>
      <c r="H270" t="s">
        <v>584</v>
      </c>
      <c r="I270" t="s">
        <v>26</v>
      </c>
      <c r="J270" t="s">
        <v>27</v>
      </c>
      <c r="K270" t="s">
        <v>109</v>
      </c>
      <c r="L270" t="s">
        <v>110</v>
      </c>
      <c r="M270">
        <v>10035</v>
      </c>
      <c r="N270" t="s">
        <v>79</v>
      </c>
      <c r="O270" t="s">
        <v>107</v>
      </c>
      <c r="P270" t="s">
        <v>31</v>
      </c>
      <c r="Q270" t="s">
        <v>33</v>
      </c>
      <c r="R270" t="s">
        <v>108</v>
      </c>
      <c r="S270">
        <v>80.991</v>
      </c>
      <c r="T270">
        <v>1</v>
      </c>
      <c r="U270">
        <v>0.1</v>
      </c>
      <c r="V270">
        <v>8.0990999999999875</v>
      </c>
    </row>
    <row r="271" spans="1:22">
      <c r="A271">
        <v>6091</v>
      </c>
      <c r="B271" t="s">
        <v>1589</v>
      </c>
      <c r="C271">
        <v>2014</v>
      </c>
      <c r="D271" s="21">
        <v>41903</v>
      </c>
      <c r="E271" s="21">
        <v>41909</v>
      </c>
      <c r="F271" t="s">
        <v>42</v>
      </c>
      <c r="G271" t="s">
        <v>583</v>
      </c>
      <c r="H271" t="s">
        <v>584</v>
      </c>
      <c r="I271" t="s">
        <v>26</v>
      </c>
      <c r="J271" t="s">
        <v>27</v>
      </c>
      <c r="K271" t="s">
        <v>109</v>
      </c>
      <c r="L271" t="s">
        <v>110</v>
      </c>
      <c r="M271">
        <v>10035</v>
      </c>
      <c r="N271" t="s">
        <v>79</v>
      </c>
      <c r="O271" t="s">
        <v>805</v>
      </c>
      <c r="P271" t="s">
        <v>31</v>
      </c>
      <c r="Q271" t="s">
        <v>33</v>
      </c>
      <c r="R271" t="s">
        <v>806</v>
      </c>
      <c r="S271">
        <v>272.64600000000002</v>
      </c>
      <c r="T271">
        <v>3</v>
      </c>
      <c r="U271">
        <v>0.1</v>
      </c>
      <c r="V271">
        <v>18.176400000000008</v>
      </c>
    </row>
    <row r="272" spans="1:22">
      <c r="A272">
        <v>6068</v>
      </c>
      <c r="B272" t="s">
        <v>1588</v>
      </c>
      <c r="C272">
        <v>2014</v>
      </c>
      <c r="D272" s="21">
        <v>41780</v>
      </c>
      <c r="E272" s="21">
        <v>41784</v>
      </c>
      <c r="F272" t="s">
        <v>42</v>
      </c>
      <c r="G272" t="s">
        <v>553</v>
      </c>
      <c r="H272" t="s">
        <v>554</v>
      </c>
      <c r="I272" t="s">
        <v>61</v>
      </c>
      <c r="J272" t="s">
        <v>27</v>
      </c>
      <c r="K272" t="s">
        <v>318</v>
      </c>
      <c r="L272" t="s">
        <v>39</v>
      </c>
      <c r="M272">
        <v>90712</v>
      </c>
      <c r="N272" t="s">
        <v>40</v>
      </c>
      <c r="O272" t="s">
        <v>431</v>
      </c>
      <c r="P272" t="s">
        <v>31</v>
      </c>
      <c r="Q272" t="s">
        <v>33</v>
      </c>
      <c r="R272" t="s">
        <v>432</v>
      </c>
      <c r="S272">
        <v>518.27200000000005</v>
      </c>
      <c r="T272">
        <v>8</v>
      </c>
      <c r="U272">
        <v>0.2</v>
      </c>
      <c r="V272">
        <v>-97.176000000000073</v>
      </c>
    </row>
    <row r="273" spans="1:22">
      <c r="A273">
        <v>6044</v>
      </c>
      <c r="B273" t="s">
        <v>1587</v>
      </c>
      <c r="C273">
        <v>2014</v>
      </c>
      <c r="D273" s="21">
        <v>41779</v>
      </c>
      <c r="E273" s="21">
        <v>41784</v>
      </c>
      <c r="F273" t="s">
        <v>23</v>
      </c>
      <c r="G273" t="s">
        <v>685</v>
      </c>
      <c r="H273" t="s">
        <v>686</v>
      </c>
      <c r="I273" t="s">
        <v>37</v>
      </c>
      <c r="J273" t="s">
        <v>27</v>
      </c>
      <c r="K273" t="s">
        <v>1080</v>
      </c>
      <c r="L273" t="s">
        <v>136</v>
      </c>
      <c r="M273">
        <v>37918</v>
      </c>
      <c r="N273" t="s">
        <v>30</v>
      </c>
      <c r="O273" t="s">
        <v>543</v>
      </c>
      <c r="P273" t="s">
        <v>31</v>
      </c>
      <c r="Q273" t="s">
        <v>33</v>
      </c>
      <c r="R273" t="s">
        <v>544</v>
      </c>
      <c r="S273">
        <v>314.35199999999998</v>
      </c>
      <c r="T273">
        <v>3</v>
      </c>
      <c r="U273">
        <v>0.2</v>
      </c>
      <c r="V273">
        <v>-35.36460000000001</v>
      </c>
    </row>
    <row r="274" spans="1:22">
      <c r="A274">
        <v>6031</v>
      </c>
      <c r="B274" t="s">
        <v>1586</v>
      </c>
      <c r="C274">
        <v>2014</v>
      </c>
      <c r="D274" s="21">
        <v>41827</v>
      </c>
      <c r="E274" s="21">
        <v>41827</v>
      </c>
      <c r="F274" t="s">
        <v>360</v>
      </c>
      <c r="G274" t="s">
        <v>1425</v>
      </c>
      <c r="H274" t="s">
        <v>1426</v>
      </c>
      <c r="I274" t="s">
        <v>26</v>
      </c>
      <c r="J274" t="s">
        <v>27</v>
      </c>
      <c r="K274" t="s">
        <v>382</v>
      </c>
      <c r="L274" t="s">
        <v>45</v>
      </c>
      <c r="M274">
        <v>33142</v>
      </c>
      <c r="N274" t="s">
        <v>30</v>
      </c>
      <c r="O274" t="s">
        <v>988</v>
      </c>
      <c r="P274" t="s">
        <v>31</v>
      </c>
      <c r="Q274" t="s">
        <v>33</v>
      </c>
      <c r="R274" t="s">
        <v>989</v>
      </c>
      <c r="S274">
        <v>239.24</v>
      </c>
      <c r="T274">
        <v>1</v>
      </c>
      <c r="U274">
        <v>0.2</v>
      </c>
      <c r="V274">
        <v>23.924000000000007</v>
      </c>
    </row>
    <row r="275" spans="1:22">
      <c r="A275">
        <v>6006</v>
      </c>
      <c r="B275" t="s">
        <v>1585</v>
      </c>
      <c r="C275">
        <v>2012</v>
      </c>
      <c r="D275" s="21">
        <v>41215</v>
      </c>
      <c r="E275" s="21">
        <v>41220</v>
      </c>
      <c r="F275" t="s">
        <v>42</v>
      </c>
      <c r="G275" t="s">
        <v>1048</v>
      </c>
      <c r="H275" t="s">
        <v>1049</v>
      </c>
      <c r="I275" t="s">
        <v>26</v>
      </c>
      <c r="J275" t="s">
        <v>27</v>
      </c>
      <c r="K275" t="s">
        <v>114</v>
      </c>
      <c r="L275" t="s">
        <v>110</v>
      </c>
      <c r="M275">
        <v>12180</v>
      </c>
      <c r="N275" t="s">
        <v>79</v>
      </c>
      <c r="O275" t="s">
        <v>1326</v>
      </c>
      <c r="P275" t="s">
        <v>31</v>
      </c>
      <c r="Q275" t="s">
        <v>33</v>
      </c>
      <c r="R275" t="s">
        <v>1327</v>
      </c>
      <c r="S275">
        <v>109.764</v>
      </c>
      <c r="T275">
        <v>2</v>
      </c>
      <c r="U275">
        <v>0.1</v>
      </c>
      <c r="V275">
        <v>8.5371999999999968</v>
      </c>
    </row>
    <row r="276" spans="1:22">
      <c r="A276">
        <v>5999</v>
      </c>
      <c r="B276" t="s">
        <v>1583</v>
      </c>
      <c r="C276">
        <v>2011</v>
      </c>
      <c r="D276" s="21">
        <v>40887</v>
      </c>
      <c r="E276" s="21">
        <v>40891</v>
      </c>
      <c r="F276" t="s">
        <v>42</v>
      </c>
      <c r="G276" t="s">
        <v>196</v>
      </c>
      <c r="H276" t="s">
        <v>197</v>
      </c>
      <c r="I276" t="s">
        <v>37</v>
      </c>
      <c r="J276" t="s">
        <v>27</v>
      </c>
      <c r="K276" t="s">
        <v>1584</v>
      </c>
      <c r="L276" t="s">
        <v>1282</v>
      </c>
      <c r="M276">
        <v>83605</v>
      </c>
      <c r="N276" t="s">
        <v>40</v>
      </c>
      <c r="O276" t="s">
        <v>784</v>
      </c>
      <c r="P276" t="s">
        <v>31</v>
      </c>
      <c r="Q276" t="s">
        <v>33</v>
      </c>
      <c r="R276" t="s">
        <v>785</v>
      </c>
      <c r="S276">
        <v>338.35199999999998</v>
      </c>
      <c r="T276">
        <v>3</v>
      </c>
      <c r="U276">
        <v>0.2</v>
      </c>
      <c r="V276">
        <v>4.2293999999999699</v>
      </c>
    </row>
    <row r="277" spans="1:22">
      <c r="A277">
        <v>5996</v>
      </c>
      <c r="B277" t="s">
        <v>1582</v>
      </c>
      <c r="C277">
        <v>2013</v>
      </c>
      <c r="D277" s="21">
        <v>41620</v>
      </c>
      <c r="E277" s="21">
        <v>41620</v>
      </c>
      <c r="F277" t="s">
        <v>360</v>
      </c>
      <c r="G277" t="s">
        <v>717</v>
      </c>
      <c r="H277" t="s">
        <v>718</v>
      </c>
      <c r="I277" t="s">
        <v>37</v>
      </c>
      <c r="J277" t="s">
        <v>27</v>
      </c>
      <c r="K277" t="s">
        <v>172</v>
      </c>
      <c r="L277" t="s">
        <v>173</v>
      </c>
      <c r="M277">
        <v>43229</v>
      </c>
      <c r="N277" t="s">
        <v>79</v>
      </c>
      <c r="O277" t="s">
        <v>1382</v>
      </c>
      <c r="P277" t="s">
        <v>31</v>
      </c>
      <c r="Q277" t="s">
        <v>33</v>
      </c>
      <c r="R277" t="s">
        <v>1383</v>
      </c>
      <c r="S277">
        <v>458.42999999999995</v>
      </c>
      <c r="T277">
        <v>5</v>
      </c>
      <c r="U277">
        <v>0.3</v>
      </c>
      <c r="V277">
        <v>-137.52900000000002</v>
      </c>
    </row>
    <row r="278" spans="1:22">
      <c r="A278">
        <v>5993</v>
      </c>
      <c r="B278" t="s">
        <v>1581</v>
      </c>
      <c r="C278">
        <v>2014</v>
      </c>
      <c r="D278" s="21">
        <v>41898</v>
      </c>
      <c r="E278" s="21">
        <v>41904</v>
      </c>
      <c r="F278" t="s">
        <v>42</v>
      </c>
      <c r="G278" t="s">
        <v>630</v>
      </c>
      <c r="H278" t="s">
        <v>631</v>
      </c>
      <c r="I278" t="s">
        <v>26</v>
      </c>
      <c r="J278" t="s">
        <v>27</v>
      </c>
      <c r="K278" t="s">
        <v>38</v>
      </c>
      <c r="L278" t="s">
        <v>39</v>
      </c>
      <c r="M278">
        <v>90049</v>
      </c>
      <c r="N278" t="s">
        <v>40</v>
      </c>
      <c r="O278" t="s">
        <v>418</v>
      </c>
      <c r="P278" t="s">
        <v>31</v>
      </c>
      <c r="Q278" t="s">
        <v>33</v>
      </c>
      <c r="R278" t="s">
        <v>419</v>
      </c>
      <c r="S278">
        <v>184.75200000000001</v>
      </c>
      <c r="T278">
        <v>3</v>
      </c>
      <c r="U278">
        <v>0.2</v>
      </c>
      <c r="V278">
        <v>-20.784600000000012</v>
      </c>
    </row>
    <row r="279" spans="1:22">
      <c r="A279">
        <v>5981</v>
      </c>
      <c r="B279" t="s">
        <v>1580</v>
      </c>
      <c r="C279">
        <v>2011</v>
      </c>
      <c r="D279" s="21">
        <v>40793</v>
      </c>
      <c r="E279" s="21">
        <v>40799</v>
      </c>
      <c r="F279" t="s">
        <v>42</v>
      </c>
      <c r="G279" t="s">
        <v>158</v>
      </c>
      <c r="H279" t="s">
        <v>159</v>
      </c>
      <c r="I279" t="s">
        <v>61</v>
      </c>
      <c r="J279" t="s">
        <v>27</v>
      </c>
      <c r="K279" t="s">
        <v>965</v>
      </c>
      <c r="L279" t="s">
        <v>217</v>
      </c>
      <c r="M279">
        <v>74133</v>
      </c>
      <c r="N279" t="s">
        <v>64</v>
      </c>
      <c r="O279" t="s">
        <v>237</v>
      </c>
      <c r="P279" t="s">
        <v>31</v>
      </c>
      <c r="Q279" t="s">
        <v>33</v>
      </c>
      <c r="R279" t="s">
        <v>238</v>
      </c>
      <c r="S279">
        <v>161.96</v>
      </c>
      <c r="T279">
        <v>2</v>
      </c>
      <c r="U279">
        <v>0</v>
      </c>
      <c r="V279">
        <v>45.348800000000011</v>
      </c>
    </row>
    <row r="280" spans="1:22">
      <c r="A280">
        <v>5960</v>
      </c>
      <c r="B280" t="s">
        <v>1579</v>
      </c>
      <c r="C280">
        <v>2013</v>
      </c>
      <c r="D280" s="21">
        <v>41346</v>
      </c>
      <c r="E280" s="21">
        <v>41349</v>
      </c>
      <c r="F280" t="s">
        <v>23</v>
      </c>
      <c r="G280" t="s">
        <v>374</v>
      </c>
      <c r="H280" t="s">
        <v>375</v>
      </c>
      <c r="I280" t="s">
        <v>37</v>
      </c>
      <c r="J280" t="s">
        <v>27</v>
      </c>
      <c r="K280" t="s">
        <v>70</v>
      </c>
      <c r="L280" t="s">
        <v>39</v>
      </c>
      <c r="M280">
        <v>94109</v>
      </c>
      <c r="N280" t="s">
        <v>40</v>
      </c>
      <c r="O280" t="s">
        <v>608</v>
      </c>
      <c r="P280" t="s">
        <v>31</v>
      </c>
      <c r="Q280" t="s">
        <v>33</v>
      </c>
      <c r="R280" t="s">
        <v>609</v>
      </c>
      <c r="S280">
        <v>770.35200000000009</v>
      </c>
      <c r="T280">
        <v>3</v>
      </c>
      <c r="U280">
        <v>0.2</v>
      </c>
      <c r="V280">
        <v>77.035199999999975</v>
      </c>
    </row>
    <row r="281" spans="1:22">
      <c r="A281">
        <v>5916</v>
      </c>
      <c r="B281" t="s">
        <v>1578</v>
      </c>
      <c r="C281">
        <v>2012</v>
      </c>
      <c r="D281" s="21">
        <v>41169</v>
      </c>
      <c r="E281" s="21">
        <v>41175</v>
      </c>
      <c r="F281" t="s">
        <v>42</v>
      </c>
      <c r="G281" t="s">
        <v>1394</v>
      </c>
      <c r="H281" t="s">
        <v>1395</v>
      </c>
      <c r="I281" t="s">
        <v>26</v>
      </c>
      <c r="J281" t="s">
        <v>27</v>
      </c>
      <c r="K281" t="s">
        <v>109</v>
      </c>
      <c r="L281" t="s">
        <v>110</v>
      </c>
      <c r="M281">
        <v>10035</v>
      </c>
      <c r="N281" t="s">
        <v>79</v>
      </c>
      <c r="O281" t="s">
        <v>799</v>
      </c>
      <c r="P281" t="s">
        <v>31</v>
      </c>
      <c r="Q281" t="s">
        <v>33</v>
      </c>
      <c r="R281" t="s">
        <v>800</v>
      </c>
      <c r="S281">
        <v>199.76400000000001</v>
      </c>
      <c r="T281">
        <v>2</v>
      </c>
      <c r="U281">
        <v>0.1</v>
      </c>
      <c r="V281">
        <v>8.8783999999999956</v>
      </c>
    </row>
    <row r="282" spans="1:22">
      <c r="A282">
        <v>5883</v>
      </c>
      <c r="B282" t="s">
        <v>1577</v>
      </c>
      <c r="C282">
        <v>2013</v>
      </c>
      <c r="D282" s="21">
        <v>41536</v>
      </c>
      <c r="E282" s="21">
        <v>41540</v>
      </c>
      <c r="F282" t="s">
        <v>42</v>
      </c>
      <c r="G282" t="s">
        <v>878</v>
      </c>
      <c r="H282" t="s">
        <v>879</v>
      </c>
      <c r="I282" t="s">
        <v>37</v>
      </c>
      <c r="J282" t="s">
        <v>27</v>
      </c>
      <c r="K282" t="s">
        <v>290</v>
      </c>
      <c r="L282" t="s">
        <v>39</v>
      </c>
      <c r="M282">
        <v>92105</v>
      </c>
      <c r="N282" t="s">
        <v>40</v>
      </c>
      <c r="O282" t="s">
        <v>741</v>
      </c>
      <c r="P282" t="s">
        <v>31</v>
      </c>
      <c r="Q282" t="s">
        <v>33</v>
      </c>
      <c r="R282" t="s">
        <v>742</v>
      </c>
      <c r="S282">
        <v>885.52800000000002</v>
      </c>
      <c r="T282">
        <v>9</v>
      </c>
      <c r="U282">
        <v>0.2</v>
      </c>
      <c r="V282">
        <v>-99.621900000000068</v>
      </c>
    </row>
    <row r="283" spans="1:22">
      <c r="A283">
        <v>5881</v>
      </c>
      <c r="B283" t="s">
        <v>1577</v>
      </c>
      <c r="C283">
        <v>2013</v>
      </c>
      <c r="D283" s="21">
        <v>41536</v>
      </c>
      <c r="E283" s="21">
        <v>41540</v>
      </c>
      <c r="F283" t="s">
        <v>42</v>
      </c>
      <c r="G283" t="s">
        <v>878</v>
      </c>
      <c r="H283" t="s">
        <v>879</v>
      </c>
      <c r="I283" t="s">
        <v>37</v>
      </c>
      <c r="J283" t="s">
        <v>27</v>
      </c>
      <c r="K283" t="s">
        <v>290</v>
      </c>
      <c r="L283" t="s">
        <v>39</v>
      </c>
      <c r="M283">
        <v>92105</v>
      </c>
      <c r="N283" t="s">
        <v>40</v>
      </c>
      <c r="O283" t="s">
        <v>454</v>
      </c>
      <c r="P283" t="s">
        <v>31</v>
      </c>
      <c r="Q283" t="s">
        <v>33</v>
      </c>
      <c r="R283" t="s">
        <v>455</v>
      </c>
      <c r="S283">
        <v>801.5680000000001</v>
      </c>
      <c r="T283">
        <v>2</v>
      </c>
      <c r="U283">
        <v>0.2</v>
      </c>
      <c r="V283">
        <v>50.097999999999985</v>
      </c>
    </row>
    <row r="284" spans="1:22">
      <c r="A284">
        <v>5870</v>
      </c>
      <c r="B284" t="s">
        <v>1574</v>
      </c>
      <c r="C284">
        <v>2013</v>
      </c>
      <c r="D284" s="21">
        <v>41586</v>
      </c>
      <c r="E284" s="21">
        <v>41591</v>
      </c>
      <c r="F284" t="s">
        <v>42</v>
      </c>
      <c r="G284" t="s">
        <v>1259</v>
      </c>
      <c r="H284" t="s">
        <v>1260</v>
      </c>
      <c r="I284" t="s">
        <v>61</v>
      </c>
      <c r="J284" t="s">
        <v>27</v>
      </c>
      <c r="K284" t="s">
        <v>1575</v>
      </c>
      <c r="L284" t="s">
        <v>1576</v>
      </c>
      <c r="M284">
        <v>82001</v>
      </c>
      <c r="N284" t="s">
        <v>40</v>
      </c>
      <c r="O284" t="s">
        <v>454</v>
      </c>
      <c r="P284" t="s">
        <v>31</v>
      </c>
      <c r="Q284" t="s">
        <v>33</v>
      </c>
      <c r="R284" t="s">
        <v>455</v>
      </c>
      <c r="S284">
        <v>1603.1360000000002</v>
      </c>
      <c r="T284">
        <v>4</v>
      </c>
      <c r="U284">
        <v>0.2</v>
      </c>
      <c r="V284">
        <v>100.19599999999997</v>
      </c>
    </row>
    <row r="285" spans="1:22">
      <c r="A285">
        <v>5867</v>
      </c>
      <c r="B285" t="s">
        <v>1573</v>
      </c>
      <c r="C285">
        <v>2011</v>
      </c>
      <c r="D285" s="21">
        <v>40760</v>
      </c>
      <c r="E285" s="21">
        <v>40762</v>
      </c>
      <c r="F285" t="s">
        <v>23</v>
      </c>
      <c r="G285" t="s">
        <v>1108</v>
      </c>
      <c r="H285" t="s">
        <v>1109</v>
      </c>
      <c r="I285" t="s">
        <v>37</v>
      </c>
      <c r="J285" t="s">
        <v>27</v>
      </c>
      <c r="K285" t="s">
        <v>971</v>
      </c>
      <c r="L285" t="s">
        <v>244</v>
      </c>
      <c r="M285">
        <v>6450</v>
      </c>
      <c r="N285" t="s">
        <v>79</v>
      </c>
      <c r="O285" t="s">
        <v>615</v>
      </c>
      <c r="P285" t="s">
        <v>31</v>
      </c>
      <c r="Q285" t="s">
        <v>33</v>
      </c>
      <c r="R285" t="s">
        <v>616</v>
      </c>
      <c r="S285">
        <v>1133.3499999999999</v>
      </c>
      <c r="T285">
        <v>5</v>
      </c>
      <c r="U285">
        <v>0</v>
      </c>
      <c r="V285">
        <v>294.67100000000005</v>
      </c>
    </row>
    <row r="286" spans="1:22">
      <c r="A286">
        <v>5847</v>
      </c>
      <c r="B286" t="s">
        <v>1572</v>
      </c>
      <c r="C286">
        <v>2012</v>
      </c>
      <c r="D286" s="21">
        <v>41230</v>
      </c>
      <c r="E286" s="21">
        <v>41234</v>
      </c>
      <c r="F286" t="s">
        <v>42</v>
      </c>
      <c r="G286" t="s">
        <v>1052</v>
      </c>
      <c r="H286" t="s">
        <v>1053</v>
      </c>
      <c r="I286" t="s">
        <v>26</v>
      </c>
      <c r="J286" t="s">
        <v>27</v>
      </c>
      <c r="K286" t="s">
        <v>290</v>
      </c>
      <c r="L286" t="s">
        <v>39</v>
      </c>
      <c r="M286">
        <v>92105</v>
      </c>
      <c r="N286" t="s">
        <v>40</v>
      </c>
      <c r="O286" t="s">
        <v>784</v>
      </c>
      <c r="P286" t="s">
        <v>31</v>
      </c>
      <c r="Q286" t="s">
        <v>33</v>
      </c>
      <c r="R286" t="s">
        <v>785</v>
      </c>
      <c r="S286">
        <v>225.56799999999998</v>
      </c>
      <c r="T286">
        <v>2</v>
      </c>
      <c r="U286">
        <v>0.2</v>
      </c>
      <c r="V286">
        <v>2.8195999999999799</v>
      </c>
    </row>
    <row r="287" spans="1:22">
      <c r="A287">
        <v>5834</v>
      </c>
      <c r="B287" t="s">
        <v>1569</v>
      </c>
      <c r="C287">
        <v>2013</v>
      </c>
      <c r="D287" s="21">
        <v>41477</v>
      </c>
      <c r="E287" s="21">
        <v>41482</v>
      </c>
      <c r="F287" t="s">
        <v>42</v>
      </c>
      <c r="G287" t="s">
        <v>815</v>
      </c>
      <c r="H287" t="s">
        <v>816</v>
      </c>
      <c r="I287" t="s">
        <v>26</v>
      </c>
      <c r="J287" t="s">
        <v>27</v>
      </c>
      <c r="K287" t="s">
        <v>53</v>
      </c>
      <c r="L287" t="s">
        <v>54</v>
      </c>
      <c r="M287">
        <v>28027</v>
      </c>
      <c r="N287" t="s">
        <v>30</v>
      </c>
      <c r="O287" t="s">
        <v>822</v>
      </c>
      <c r="P287" t="s">
        <v>31</v>
      </c>
      <c r="Q287" t="s">
        <v>33</v>
      </c>
      <c r="R287" t="s">
        <v>823</v>
      </c>
      <c r="S287">
        <v>363.92</v>
      </c>
      <c r="T287">
        <v>5</v>
      </c>
      <c r="U287">
        <v>0.2</v>
      </c>
      <c r="V287">
        <v>0</v>
      </c>
    </row>
    <row r="288" spans="1:22">
      <c r="A288">
        <v>5831</v>
      </c>
      <c r="B288" t="s">
        <v>1568</v>
      </c>
      <c r="C288">
        <v>2013</v>
      </c>
      <c r="D288" s="21">
        <v>41612</v>
      </c>
      <c r="E288" s="21">
        <v>41616</v>
      </c>
      <c r="F288" t="s">
        <v>42</v>
      </c>
      <c r="G288" t="s">
        <v>850</v>
      </c>
      <c r="H288" t="s">
        <v>851</v>
      </c>
      <c r="I288" t="s">
        <v>26</v>
      </c>
      <c r="J288" t="s">
        <v>27</v>
      </c>
      <c r="K288" t="s">
        <v>398</v>
      </c>
      <c r="L288" t="s">
        <v>106</v>
      </c>
      <c r="M288">
        <v>47374</v>
      </c>
      <c r="N288" t="s">
        <v>64</v>
      </c>
      <c r="O288" t="s">
        <v>967</v>
      </c>
      <c r="P288" t="s">
        <v>31</v>
      </c>
      <c r="Q288" t="s">
        <v>33</v>
      </c>
      <c r="R288" t="s">
        <v>968</v>
      </c>
      <c r="S288">
        <v>29.98</v>
      </c>
      <c r="T288">
        <v>1</v>
      </c>
      <c r="U288">
        <v>0</v>
      </c>
      <c r="V288">
        <v>8.0945999999999998</v>
      </c>
    </row>
    <row r="289" spans="1:22">
      <c r="A289">
        <v>5828</v>
      </c>
      <c r="B289" t="s">
        <v>1567</v>
      </c>
      <c r="C289">
        <v>2014</v>
      </c>
      <c r="D289" s="21">
        <v>41886</v>
      </c>
      <c r="E289" s="21">
        <v>41889</v>
      </c>
      <c r="F289" t="s">
        <v>23</v>
      </c>
      <c r="G289" t="s">
        <v>1284</v>
      </c>
      <c r="H289" t="s">
        <v>1285</v>
      </c>
      <c r="I289" t="s">
        <v>61</v>
      </c>
      <c r="J289" t="s">
        <v>27</v>
      </c>
      <c r="K289" t="s">
        <v>109</v>
      </c>
      <c r="L289" t="s">
        <v>110</v>
      </c>
      <c r="M289">
        <v>10035</v>
      </c>
      <c r="N289" t="s">
        <v>79</v>
      </c>
      <c r="O289" t="s">
        <v>274</v>
      </c>
      <c r="P289" t="s">
        <v>31</v>
      </c>
      <c r="Q289" t="s">
        <v>33</v>
      </c>
      <c r="R289" t="s">
        <v>275</v>
      </c>
      <c r="S289">
        <v>181.76400000000001</v>
      </c>
      <c r="T289">
        <v>2</v>
      </c>
      <c r="U289">
        <v>0.1</v>
      </c>
      <c r="V289">
        <v>-8.0784000000000198</v>
      </c>
    </row>
    <row r="290" spans="1:22">
      <c r="A290">
        <v>5827</v>
      </c>
      <c r="B290" t="s">
        <v>1567</v>
      </c>
      <c r="C290">
        <v>2014</v>
      </c>
      <c r="D290" s="21">
        <v>41886</v>
      </c>
      <c r="E290" s="21">
        <v>41889</v>
      </c>
      <c r="F290" t="s">
        <v>23</v>
      </c>
      <c r="G290" t="s">
        <v>1284</v>
      </c>
      <c r="H290" t="s">
        <v>1285</v>
      </c>
      <c r="I290" t="s">
        <v>61</v>
      </c>
      <c r="J290" t="s">
        <v>27</v>
      </c>
      <c r="K290" t="s">
        <v>109</v>
      </c>
      <c r="L290" t="s">
        <v>110</v>
      </c>
      <c r="M290">
        <v>10035</v>
      </c>
      <c r="N290" t="s">
        <v>79</v>
      </c>
      <c r="O290" t="s">
        <v>1507</v>
      </c>
      <c r="P290" t="s">
        <v>31</v>
      </c>
      <c r="Q290" t="s">
        <v>33</v>
      </c>
      <c r="R290" t="s">
        <v>1508</v>
      </c>
      <c r="S290">
        <v>90.801000000000002</v>
      </c>
      <c r="T290">
        <v>1</v>
      </c>
      <c r="U290">
        <v>0.1</v>
      </c>
      <c r="V290">
        <v>14.124599999999999</v>
      </c>
    </row>
    <row r="291" spans="1:22">
      <c r="A291">
        <v>5800</v>
      </c>
      <c r="B291" t="s">
        <v>1566</v>
      </c>
      <c r="C291">
        <v>2011</v>
      </c>
      <c r="D291" s="21">
        <v>40775</v>
      </c>
      <c r="E291" s="21">
        <v>40780</v>
      </c>
      <c r="F291" t="s">
        <v>23</v>
      </c>
      <c r="G291" t="s">
        <v>559</v>
      </c>
      <c r="H291" t="s">
        <v>560</v>
      </c>
      <c r="I291" t="s">
        <v>26</v>
      </c>
      <c r="J291" t="s">
        <v>27</v>
      </c>
      <c r="K291" t="s">
        <v>122</v>
      </c>
      <c r="L291" t="s">
        <v>94</v>
      </c>
      <c r="M291">
        <v>60610</v>
      </c>
      <c r="N291" t="s">
        <v>64</v>
      </c>
      <c r="O291" t="s">
        <v>1297</v>
      </c>
      <c r="P291" t="s">
        <v>31</v>
      </c>
      <c r="Q291" t="s">
        <v>33</v>
      </c>
      <c r="R291" t="s">
        <v>1298</v>
      </c>
      <c r="S291">
        <v>421.37200000000001</v>
      </c>
      <c r="T291">
        <v>2</v>
      </c>
      <c r="U291">
        <v>0.3</v>
      </c>
      <c r="V291">
        <v>-6.0196000000000538</v>
      </c>
    </row>
    <row r="292" spans="1:22">
      <c r="A292">
        <v>5792</v>
      </c>
      <c r="B292" t="s">
        <v>1565</v>
      </c>
      <c r="C292">
        <v>2014</v>
      </c>
      <c r="D292" s="21">
        <v>41912</v>
      </c>
      <c r="E292" s="21">
        <v>41915</v>
      </c>
      <c r="F292" t="s">
        <v>85</v>
      </c>
      <c r="G292" t="s">
        <v>650</v>
      </c>
      <c r="H292" t="s">
        <v>651</v>
      </c>
      <c r="I292" t="s">
        <v>26</v>
      </c>
      <c r="J292" t="s">
        <v>27</v>
      </c>
      <c r="K292" t="s">
        <v>1210</v>
      </c>
      <c r="L292" t="s">
        <v>39</v>
      </c>
      <c r="M292">
        <v>93309</v>
      </c>
      <c r="N292" t="s">
        <v>40</v>
      </c>
      <c r="O292" t="s">
        <v>822</v>
      </c>
      <c r="P292" t="s">
        <v>31</v>
      </c>
      <c r="Q292" t="s">
        <v>33</v>
      </c>
      <c r="R292" t="s">
        <v>823</v>
      </c>
      <c r="S292">
        <v>72.784000000000006</v>
      </c>
      <c r="T292">
        <v>1</v>
      </c>
      <c r="U292">
        <v>0.2</v>
      </c>
      <c r="V292">
        <v>0</v>
      </c>
    </row>
    <row r="293" spans="1:22">
      <c r="A293">
        <v>5780</v>
      </c>
      <c r="B293" t="s">
        <v>1563</v>
      </c>
      <c r="C293">
        <v>2011</v>
      </c>
      <c r="D293" s="21">
        <v>40858</v>
      </c>
      <c r="E293" s="21">
        <v>40865</v>
      </c>
      <c r="F293" t="s">
        <v>42</v>
      </c>
      <c r="G293" t="s">
        <v>581</v>
      </c>
      <c r="H293" t="s">
        <v>582</v>
      </c>
      <c r="I293" t="s">
        <v>26</v>
      </c>
      <c r="J293" t="s">
        <v>27</v>
      </c>
      <c r="K293" t="s">
        <v>38</v>
      </c>
      <c r="L293" t="s">
        <v>39</v>
      </c>
      <c r="M293">
        <v>90008</v>
      </c>
      <c r="N293" t="s">
        <v>40</v>
      </c>
      <c r="O293" t="s">
        <v>976</v>
      </c>
      <c r="P293" t="s">
        <v>31</v>
      </c>
      <c r="Q293" t="s">
        <v>33</v>
      </c>
      <c r="R293" t="s">
        <v>977</v>
      </c>
      <c r="S293">
        <v>112.64800000000001</v>
      </c>
      <c r="T293">
        <v>1</v>
      </c>
      <c r="U293">
        <v>0.2</v>
      </c>
      <c r="V293">
        <v>11.264799999999997</v>
      </c>
    </row>
    <row r="294" spans="1:22">
      <c r="A294">
        <v>5775</v>
      </c>
      <c r="B294" t="s">
        <v>1562</v>
      </c>
      <c r="C294">
        <v>2013</v>
      </c>
      <c r="D294" s="21">
        <v>41377</v>
      </c>
      <c r="E294" s="21">
        <v>41381</v>
      </c>
      <c r="F294" t="s">
        <v>42</v>
      </c>
      <c r="G294" t="s">
        <v>815</v>
      </c>
      <c r="H294" t="s">
        <v>816</v>
      </c>
      <c r="I294" t="s">
        <v>26</v>
      </c>
      <c r="J294" t="s">
        <v>27</v>
      </c>
      <c r="K294" t="s">
        <v>38</v>
      </c>
      <c r="L294" t="s">
        <v>39</v>
      </c>
      <c r="M294">
        <v>90036</v>
      </c>
      <c r="N294" t="s">
        <v>40</v>
      </c>
      <c r="O294" t="s">
        <v>1553</v>
      </c>
      <c r="P294" t="s">
        <v>31</v>
      </c>
      <c r="Q294" t="s">
        <v>33</v>
      </c>
      <c r="R294" t="s">
        <v>1554</v>
      </c>
      <c r="S294">
        <v>638.28800000000012</v>
      </c>
      <c r="T294">
        <v>7</v>
      </c>
      <c r="U294">
        <v>0.2</v>
      </c>
      <c r="V294">
        <v>-31.914400000000015</v>
      </c>
    </row>
    <row r="295" spans="1:22">
      <c r="A295">
        <v>5764</v>
      </c>
      <c r="B295" t="s">
        <v>1561</v>
      </c>
      <c r="C295">
        <v>2012</v>
      </c>
      <c r="D295" s="21">
        <v>41216</v>
      </c>
      <c r="E295" s="21">
        <v>41218</v>
      </c>
      <c r="F295" t="s">
        <v>85</v>
      </c>
      <c r="G295" t="s">
        <v>250</v>
      </c>
      <c r="H295" t="s">
        <v>251</v>
      </c>
      <c r="I295" t="s">
        <v>37</v>
      </c>
      <c r="J295" t="s">
        <v>27</v>
      </c>
      <c r="K295" t="s">
        <v>334</v>
      </c>
      <c r="L295" t="s">
        <v>110</v>
      </c>
      <c r="M295">
        <v>11561</v>
      </c>
      <c r="N295" t="s">
        <v>79</v>
      </c>
      <c r="O295" t="s">
        <v>1371</v>
      </c>
      <c r="P295" t="s">
        <v>31</v>
      </c>
      <c r="Q295" t="s">
        <v>33</v>
      </c>
      <c r="R295" t="s">
        <v>1372</v>
      </c>
      <c r="S295">
        <v>1448.8200000000002</v>
      </c>
      <c r="T295">
        <v>10</v>
      </c>
      <c r="U295">
        <v>0.1</v>
      </c>
      <c r="V295">
        <v>209.27399999999992</v>
      </c>
    </row>
    <row r="296" spans="1:22">
      <c r="A296">
        <v>295</v>
      </c>
      <c r="B296" t="s">
        <v>306</v>
      </c>
      <c r="C296">
        <v>2011</v>
      </c>
      <c r="D296" s="21">
        <v>40903</v>
      </c>
      <c r="E296" s="21">
        <v>40905</v>
      </c>
      <c r="F296" t="s">
        <v>85</v>
      </c>
      <c r="G296" t="s">
        <v>307</v>
      </c>
      <c r="H296" t="s">
        <v>308</v>
      </c>
      <c r="I296" t="s">
        <v>37</v>
      </c>
      <c r="J296" t="s">
        <v>27</v>
      </c>
      <c r="K296" t="s">
        <v>309</v>
      </c>
      <c r="L296" t="s">
        <v>163</v>
      </c>
      <c r="M296">
        <v>80906</v>
      </c>
      <c r="N296" t="s">
        <v>40</v>
      </c>
      <c r="O296" t="s">
        <v>310</v>
      </c>
      <c r="P296" t="s">
        <v>31</v>
      </c>
      <c r="Q296" t="s">
        <v>33</v>
      </c>
      <c r="R296" t="s">
        <v>311</v>
      </c>
      <c r="S296">
        <v>230.35200000000003</v>
      </c>
      <c r="T296">
        <v>3</v>
      </c>
      <c r="U296">
        <v>0.2</v>
      </c>
      <c r="V296">
        <v>20.155800000000013</v>
      </c>
    </row>
    <row r="297" spans="1:22">
      <c r="A297">
        <v>5754</v>
      </c>
      <c r="B297" t="s">
        <v>1559</v>
      </c>
      <c r="C297">
        <v>2013</v>
      </c>
      <c r="D297" s="21">
        <v>41308</v>
      </c>
      <c r="E297" s="21">
        <v>41315</v>
      </c>
      <c r="F297" t="s">
        <v>42</v>
      </c>
      <c r="G297" t="s">
        <v>1322</v>
      </c>
      <c r="H297" t="s">
        <v>1323</v>
      </c>
      <c r="I297" t="s">
        <v>26</v>
      </c>
      <c r="J297" t="s">
        <v>27</v>
      </c>
      <c r="K297" t="s">
        <v>398</v>
      </c>
      <c r="L297" t="s">
        <v>29</v>
      </c>
      <c r="M297">
        <v>40475</v>
      </c>
      <c r="N297" t="s">
        <v>30</v>
      </c>
      <c r="O297" t="s">
        <v>407</v>
      </c>
      <c r="P297" t="s">
        <v>31</v>
      </c>
      <c r="Q297" t="s">
        <v>33</v>
      </c>
      <c r="R297" t="s">
        <v>408</v>
      </c>
      <c r="S297">
        <v>866.4</v>
      </c>
      <c r="T297">
        <v>4</v>
      </c>
      <c r="U297">
        <v>0</v>
      </c>
      <c r="V297">
        <v>225.26400000000001</v>
      </c>
    </row>
    <row r="298" spans="1:22">
      <c r="A298">
        <v>5710</v>
      </c>
      <c r="B298" t="s">
        <v>1558</v>
      </c>
      <c r="C298">
        <v>2012</v>
      </c>
      <c r="D298" s="21">
        <v>41037</v>
      </c>
      <c r="E298" s="21">
        <v>41044</v>
      </c>
      <c r="F298" t="s">
        <v>42</v>
      </c>
      <c r="G298" t="s">
        <v>917</v>
      </c>
      <c r="H298" t="s">
        <v>918</v>
      </c>
      <c r="I298" t="s">
        <v>26</v>
      </c>
      <c r="J298" t="s">
        <v>27</v>
      </c>
      <c r="K298" t="s">
        <v>109</v>
      </c>
      <c r="L298" t="s">
        <v>110</v>
      </c>
      <c r="M298">
        <v>10024</v>
      </c>
      <c r="N298" t="s">
        <v>79</v>
      </c>
      <c r="O298" t="s">
        <v>484</v>
      </c>
      <c r="P298" t="s">
        <v>31</v>
      </c>
      <c r="Q298" t="s">
        <v>33</v>
      </c>
      <c r="R298" t="s">
        <v>485</v>
      </c>
      <c r="S298">
        <v>127.76400000000001</v>
      </c>
      <c r="T298">
        <v>2</v>
      </c>
      <c r="U298">
        <v>0.1</v>
      </c>
      <c r="V298">
        <v>21.294000000000008</v>
      </c>
    </row>
    <row r="299" spans="1:22">
      <c r="A299">
        <v>5695</v>
      </c>
      <c r="B299" t="s">
        <v>1557</v>
      </c>
      <c r="C299">
        <v>2012</v>
      </c>
      <c r="D299" s="21">
        <v>41253</v>
      </c>
      <c r="E299" s="21">
        <v>41259</v>
      </c>
      <c r="F299" t="s">
        <v>42</v>
      </c>
      <c r="G299" t="s">
        <v>706</v>
      </c>
      <c r="H299" t="s">
        <v>707</v>
      </c>
      <c r="I299" t="s">
        <v>37</v>
      </c>
      <c r="J299" t="s">
        <v>27</v>
      </c>
      <c r="K299" t="s">
        <v>951</v>
      </c>
      <c r="L299" t="s">
        <v>677</v>
      </c>
      <c r="M299">
        <v>21215</v>
      </c>
      <c r="N299" t="s">
        <v>79</v>
      </c>
      <c r="O299" t="s">
        <v>356</v>
      </c>
      <c r="P299" t="s">
        <v>31</v>
      </c>
      <c r="Q299" t="s">
        <v>33</v>
      </c>
      <c r="R299" t="s">
        <v>357</v>
      </c>
      <c r="S299">
        <v>542.93999999999994</v>
      </c>
      <c r="T299">
        <v>3</v>
      </c>
      <c r="U299">
        <v>0</v>
      </c>
      <c r="V299">
        <v>141.1644</v>
      </c>
    </row>
    <row r="300" spans="1:22">
      <c r="A300">
        <v>5690</v>
      </c>
      <c r="B300" t="s">
        <v>1556</v>
      </c>
      <c r="C300">
        <v>2012</v>
      </c>
      <c r="D300" s="21">
        <v>41269</v>
      </c>
      <c r="E300" s="21">
        <v>41274</v>
      </c>
      <c r="F300" t="s">
        <v>42</v>
      </c>
      <c r="G300" t="s">
        <v>152</v>
      </c>
      <c r="H300" t="s">
        <v>153</v>
      </c>
      <c r="I300" t="s">
        <v>61</v>
      </c>
      <c r="J300" t="s">
        <v>27</v>
      </c>
      <c r="K300" t="s">
        <v>84</v>
      </c>
      <c r="L300" t="s">
        <v>63</v>
      </c>
      <c r="M300">
        <v>77070</v>
      </c>
      <c r="N300" t="s">
        <v>64</v>
      </c>
      <c r="O300" t="s">
        <v>1534</v>
      </c>
      <c r="P300" t="s">
        <v>31</v>
      </c>
      <c r="Q300" t="s">
        <v>33</v>
      </c>
      <c r="R300" t="s">
        <v>1535</v>
      </c>
      <c r="S300">
        <v>275.05799999999999</v>
      </c>
      <c r="T300">
        <v>3</v>
      </c>
      <c r="U300">
        <v>0.3</v>
      </c>
      <c r="V300">
        <v>-90.376199999999997</v>
      </c>
    </row>
    <row r="301" spans="1:22">
      <c r="A301">
        <v>5640</v>
      </c>
      <c r="B301" t="s">
        <v>1555</v>
      </c>
      <c r="C301">
        <v>2011</v>
      </c>
      <c r="D301" s="21">
        <v>40898</v>
      </c>
      <c r="E301" s="21">
        <v>40904</v>
      </c>
      <c r="F301" t="s">
        <v>42</v>
      </c>
      <c r="G301" t="s">
        <v>640</v>
      </c>
      <c r="H301" t="s">
        <v>641</v>
      </c>
      <c r="I301" t="s">
        <v>26</v>
      </c>
      <c r="J301" t="s">
        <v>27</v>
      </c>
      <c r="K301" t="s">
        <v>290</v>
      </c>
      <c r="L301" t="s">
        <v>39</v>
      </c>
      <c r="M301">
        <v>92024</v>
      </c>
      <c r="N301" t="s">
        <v>40</v>
      </c>
      <c r="O301" t="s">
        <v>473</v>
      </c>
      <c r="P301" t="s">
        <v>31</v>
      </c>
      <c r="Q301" t="s">
        <v>33</v>
      </c>
      <c r="R301" t="s">
        <v>474</v>
      </c>
      <c r="S301">
        <v>572.16000000000008</v>
      </c>
      <c r="T301">
        <v>3</v>
      </c>
      <c r="U301">
        <v>0.2</v>
      </c>
      <c r="V301">
        <v>35.759999999999962</v>
      </c>
    </row>
    <row r="302" spans="1:22">
      <c r="A302">
        <v>5639</v>
      </c>
      <c r="B302" t="s">
        <v>1555</v>
      </c>
      <c r="C302">
        <v>2011</v>
      </c>
      <c r="D302" s="21">
        <v>40898</v>
      </c>
      <c r="E302" s="21">
        <v>40904</v>
      </c>
      <c r="F302" t="s">
        <v>42</v>
      </c>
      <c r="G302" t="s">
        <v>640</v>
      </c>
      <c r="H302" t="s">
        <v>641</v>
      </c>
      <c r="I302" t="s">
        <v>26</v>
      </c>
      <c r="J302" t="s">
        <v>27</v>
      </c>
      <c r="K302" t="s">
        <v>290</v>
      </c>
      <c r="L302" t="s">
        <v>39</v>
      </c>
      <c r="M302">
        <v>92024</v>
      </c>
      <c r="N302" t="s">
        <v>40</v>
      </c>
      <c r="O302" t="s">
        <v>225</v>
      </c>
      <c r="P302" t="s">
        <v>31</v>
      </c>
      <c r="Q302" t="s">
        <v>33</v>
      </c>
      <c r="R302" t="s">
        <v>226</v>
      </c>
      <c r="S302">
        <v>1325.76</v>
      </c>
      <c r="T302">
        <v>6</v>
      </c>
      <c r="U302">
        <v>0.2</v>
      </c>
      <c r="V302">
        <v>149.14799999999991</v>
      </c>
    </row>
    <row r="303" spans="1:22">
      <c r="A303">
        <v>5629</v>
      </c>
      <c r="B303" t="s">
        <v>1552</v>
      </c>
      <c r="C303">
        <v>2014</v>
      </c>
      <c r="D303" s="21">
        <v>41817</v>
      </c>
      <c r="E303" s="21">
        <v>41822</v>
      </c>
      <c r="F303" t="s">
        <v>42</v>
      </c>
      <c r="G303" t="s">
        <v>291</v>
      </c>
      <c r="H303" t="s">
        <v>292</v>
      </c>
      <c r="I303" t="s">
        <v>37</v>
      </c>
      <c r="J303" t="s">
        <v>27</v>
      </c>
      <c r="K303" t="s">
        <v>382</v>
      </c>
      <c r="L303" t="s">
        <v>45</v>
      </c>
      <c r="M303">
        <v>33180</v>
      </c>
      <c r="N303" t="s">
        <v>30</v>
      </c>
      <c r="O303" t="s">
        <v>1553</v>
      </c>
      <c r="P303" t="s">
        <v>31</v>
      </c>
      <c r="Q303" t="s">
        <v>33</v>
      </c>
      <c r="R303" t="s">
        <v>1554</v>
      </c>
      <c r="S303">
        <v>273.55200000000002</v>
      </c>
      <c r="T303">
        <v>3</v>
      </c>
      <c r="U303">
        <v>0.2</v>
      </c>
      <c r="V303">
        <v>-13.677599999999998</v>
      </c>
    </row>
    <row r="304" spans="1:22">
      <c r="A304">
        <v>5622</v>
      </c>
      <c r="B304" t="s">
        <v>1551</v>
      </c>
      <c r="C304">
        <v>2013</v>
      </c>
      <c r="D304" s="21">
        <v>41543</v>
      </c>
      <c r="E304" s="21">
        <v>41548</v>
      </c>
      <c r="F304" t="s">
        <v>42</v>
      </c>
      <c r="G304" t="s">
        <v>589</v>
      </c>
      <c r="H304" t="s">
        <v>590</v>
      </c>
      <c r="I304" t="s">
        <v>37</v>
      </c>
      <c r="J304" t="s">
        <v>27</v>
      </c>
      <c r="K304" t="s">
        <v>1457</v>
      </c>
      <c r="L304" t="s">
        <v>68</v>
      </c>
      <c r="M304">
        <v>54601</v>
      </c>
      <c r="N304" t="s">
        <v>64</v>
      </c>
      <c r="O304" t="s">
        <v>89</v>
      </c>
      <c r="P304" t="s">
        <v>31</v>
      </c>
      <c r="Q304" t="s">
        <v>33</v>
      </c>
      <c r="R304" t="s">
        <v>90</v>
      </c>
      <c r="S304">
        <v>201.96</v>
      </c>
      <c r="T304">
        <v>2</v>
      </c>
      <c r="U304">
        <v>0</v>
      </c>
      <c r="V304">
        <v>50.490000000000009</v>
      </c>
    </row>
    <row r="305" spans="1:22">
      <c r="A305">
        <v>5607</v>
      </c>
      <c r="B305" t="s">
        <v>1548</v>
      </c>
      <c r="C305">
        <v>2013</v>
      </c>
      <c r="D305" s="21">
        <v>41538</v>
      </c>
      <c r="E305" s="21">
        <v>41543</v>
      </c>
      <c r="F305" t="s">
        <v>42</v>
      </c>
      <c r="G305" t="s">
        <v>944</v>
      </c>
      <c r="H305" t="s">
        <v>945</v>
      </c>
      <c r="I305" t="s">
        <v>37</v>
      </c>
      <c r="J305" t="s">
        <v>27</v>
      </c>
      <c r="K305" t="s">
        <v>950</v>
      </c>
      <c r="L305" t="s">
        <v>54</v>
      </c>
      <c r="M305">
        <v>27405</v>
      </c>
      <c r="N305" t="s">
        <v>30</v>
      </c>
      <c r="O305" t="s">
        <v>741</v>
      </c>
      <c r="P305" t="s">
        <v>31</v>
      </c>
      <c r="Q305" t="s">
        <v>33</v>
      </c>
      <c r="R305" t="s">
        <v>742</v>
      </c>
      <c r="S305">
        <v>98.391999999999996</v>
      </c>
      <c r="T305">
        <v>1</v>
      </c>
      <c r="U305">
        <v>0.2</v>
      </c>
      <c r="V305">
        <v>-11.069100000000006</v>
      </c>
    </row>
    <row r="306" spans="1:22">
      <c r="A306">
        <v>5592</v>
      </c>
      <c r="B306" t="s">
        <v>1547</v>
      </c>
      <c r="C306">
        <v>2011</v>
      </c>
      <c r="D306" s="21">
        <v>40829</v>
      </c>
      <c r="E306" s="21">
        <v>40834</v>
      </c>
      <c r="F306" t="s">
        <v>23</v>
      </c>
      <c r="G306" t="s">
        <v>909</v>
      </c>
      <c r="H306" t="s">
        <v>910</v>
      </c>
      <c r="I306" t="s">
        <v>37</v>
      </c>
      <c r="J306" t="s">
        <v>27</v>
      </c>
      <c r="K306" t="s">
        <v>318</v>
      </c>
      <c r="L306" t="s">
        <v>249</v>
      </c>
      <c r="M306">
        <v>8701</v>
      </c>
      <c r="N306" t="s">
        <v>79</v>
      </c>
      <c r="O306" t="s">
        <v>741</v>
      </c>
      <c r="P306" t="s">
        <v>31</v>
      </c>
      <c r="Q306" t="s">
        <v>33</v>
      </c>
      <c r="R306" t="s">
        <v>742</v>
      </c>
      <c r="S306">
        <v>245.98</v>
      </c>
      <c r="T306">
        <v>2</v>
      </c>
      <c r="U306">
        <v>0</v>
      </c>
      <c r="V306">
        <v>27.057799999999986</v>
      </c>
    </row>
    <row r="307" spans="1:22">
      <c r="A307">
        <v>5580</v>
      </c>
      <c r="B307" t="s">
        <v>1546</v>
      </c>
      <c r="C307">
        <v>2014</v>
      </c>
      <c r="D307" s="21">
        <v>41892</v>
      </c>
      <c r="E307" s="21">
        <v>41897</v>
      </c>
      <c r="F307" t="s">
        <v>23</v>
      </c>
      <c r="G307" t="s">
        <v>1322</v>
      </c>
      <c r="H307" t="s">
        <v>1323</v>
      </c>
      <c r="I307" t="s">
        <v>26</v>
      </c>
      <c r="J307" t="s">
        <v>27</v>
      </c>
      <c r="K307" t="s">
        <v>38</v>
      </c>
      <c r="L307" t="s">
        <v>39</v>
      </c>
      <c r="M307">
        <v>90004</v>
      </c>
      <c r="N307" t="s">
        <v>40</v>
      </c>
      <c r="O307" t="s">
        <v>1028</v>
      </c>
      <c r="P307" t="s">
        <v>31</v>
      </c>
      <c r="Q307" t="s">
        <v>33</v>
      </c>
      <c r="R307" t="s">
        <v>1029</v>
      </c>
      <c r="S307">
        <v>243.92</v>
      </c>
      <c r="T307">
        <v>5</v>
      </c>
      <c r="U307">
        <v>0.2</v>
      </c>
      <c r="V307">
        <v>-15.245000000000005</v>
      </c>
    </row>
    <row r="308" spans="1:22">
      <c r="A308">
        <v>5568</v>
      </c>
      <c r="B308" t="s">
        <v>1545</v>
      </c>
      <c r="C308">
        <v>2014</v>
      </c>
      <c r="D308" s="21">
        <v>41712</v>
      </c>
      <c r="E308" s="21">
        <v>41712</v>
      </c>
      <c r="F308" t="s">
        <v>360</v>
      </c>
      <c r="G308" t="s">
        <v>1348</v>
      </c>
      <c r="H308" t="s">
        <v>1349</v>
      </c>
      <c r="I308" t="s">
        <v>61</v>
      </c>
      <c r="J308" t="s">
        <v>27</v>
      </c>
      <c r="K308" t="s">
        <v>122</v>
      </c>
      <c r="L308" t="s">
        <v>94</v>
      </c>
      <c r="M308">
        <v>60610</v>
      </c>
      <c r="N308" t="s">
        <v>64</v>
      </c>
      <c r="O308" t="s">
        <v>1379</v>
      </c>
      <c r="P308" t="s">
        <v>31</v>
      </c>
      <c r="Q308" t="s">
        <v>33</v>
      </c>
      <c r="R308" t="s">
        <v>1380</v>
      </c>
      <c r="S308">
        <v>89.768000000000001</v>
      </c>
      <c r="T308">
        <v>1</v>
      </c>
      <c r="U308">
        <v>0.3</v>
      </c>
      <c r="V308">
        <v>-2.5647999999999982</v>
      </c>
    </row>
    <row r="309" spans="1:22">
      <c r="A309">
        <v>5540</v>
      </c>
      <c r="B309" t="s">
        <v>1544</v>
      </c>
      <c r="C309">
        <v>2014</v>
      </c>
      <c r="D309" s="21">
        <v>41782</v>
      </c>
      <c r="E309" s="21">
        <v>41786</v>
      </c>
      <c r="F309" t="s">
        <v>42</v>
      </c>
      <c r="G309" t="s">
        <v>262</v>
      </c>
      <c r="H309" t="s">
        <v>263</v>
      </c>
      <c r="I309" t="s">
        <v>26</v>
      </c>
      <c r="J309" t="s">
        <v>27</v>
      </c>
      <c r="K309" t="s">
        <v>122</v>
      </c>
      <c r="L309" t="s">
        <v>94</v>
      </c>
      <c r="M309">
        <v>60653</v>
      </c>
      <c r="N309" t="s">
        <v>64</v>
      </c>
      <c r="O309" t="s">
        <v>137</v>
      </c>
      <c r="P309" t="s">
        <v>31</v>
      </c>
      <c r="Q309" t="s">
        <v>33</v>
      </c>
      <c r="R309" t="s">
        <v>138</v>
      </c>
      <c r="S309">
        <v>181.98599999999999</v>
      </c>
      <c r="T309">
        <v>2</v>
      </c>
      <c r="U309">
        <v>0.3</v>
      </c>
      <c r="V309">
        <v>-54.595799999999997</v>
      </c>
    </row>
    <row r="310" spans="1:22">
      <c r="A310">
        <v>5518</v>
      </c>
      <c r="B310" t="s">
        <v>1540</v>
      </c>
      <c r="C310">
        <v>2014</v>
      </c>
      <c r="D310" s="21">
        <v>41978</v>
      </c>
      <c r="E310" s="21">
        <v>41983</v>
      </c>
      <c r="F310" t="s">
        <v>42</v>
      </c>
      <c r="G310" t="s">
        <v>264</v>
      </c>
      <c r="H310" t="s">
        <v>265</v>
      </c>
      <c r="I310" t="s">
        <v>37</v>
      </c>
      <c r="J310" t="s">
        <v>27</v>
      </c>
      <c r="K310" t="s">
        <v>77</v>
      </c>
      <c r="L310" t="s">
        <v>78</v>
      </c>
      <c r="M310">
        <v>19134</v>
      </c>
      <c r="N310" t="s">
        <v>79</v>
      </c>
      <c r="O310" t="s">
        <v>771</v>
      </c>
      <c r="P310" t="s">
        <v>31</v>
      </c>
      <c r="Q310" t="s">
        <v>33</v>
      </c>
      <c r="R310" t="s">
        <v>772</v>
      </c>
      <c r="S310">
        <v>239.95999999999998</v>
      </c>
      <c r="T310">
        <v>10</v>
      </c>
      <c r="U310">
        <v>0.3</v>
      </c>
      <c r="V310">
        <v>-10.283999999999992</v>
      </c>
    </row>
    <row r="311" spans="1:22">
      <c r="A311">
        <v>5501</v>
      </c>
      <c r="B311" t="s">
        <v>1537</v>
      </c>
      <c r="C311">
        <v>2014</v>
      </c>
      <c r="D311" s="21">
        <v>41836</v>
      </c>
      <c r="E311" s="21">
        <v>41839</v>
      </c>
      <c r="F311" t="s">
        <v>23</v>
      </c>
      <c r="G311" t="s">
        <v>925</v>
      </c>
      <c r="H311" t="s">
        <v>926</v>
      </c>
      <c r="I311" t="s">
        <v>26</v>
      </c>
      <c r="J311" t="s">
        <v>27</v>
      </c>
      <c r="K311" t="s">
        <v>109</v>
      </c>
      <c r="L311" t="s">
        <v>110</v>
      </c>
      <c r="M311">
        <v>10024</v>
      </c>
      <c r="N311" t="s">
        <v>79</v>
      </c>
      <c r="O311" t="s">
        <v>1076</v>
      </c>
      <c r="P311" t="s">
        <v>31</v>
      </c>
      <c r="Q311" t="s">
        <v>33</v>
      </c>
      <c r="R311" t="s">
        <v>1077</v>
      </c>
      <c r="S311">
        <v>664.14599999999996</v>
      </c>
      <c r="T311">
        <v>6</v>
      </c>
      <c r="U311">
        <v>0.1</v>
      </c>
      <c r="V311">
        <v>88.552800000000005</v>
      </c>
    </row>
    <row r="312" spans="1:22">
      <c r="A312">
        <v>311</v>
      </c>
      <c r="B312" t="s">
        <v>320</v>
      </c>
      <c r="C312">
        <v>2013</v>
      </c>
      <c r="D312" s="21">
        <v>41530</v>
      </c>
      <c r="E312" s="21">
        <v>41532</v>
      </c>
      <c r="F312" t="s">
        <v>23</v>
      </c>
      <c r="G312" t="s">
        <v>321</v>
      </c>
      <c r="H312" t="s">
        <v>322</v>
      </c>
      <c r="I312" t="s">
        <v>37</v>
      </c>
      <c r="J312" t="s">
        <v>27</v>
      </c>
      <c r="K312" t="s">
        <v>323</v>
      </c>
      <c r="L312" t="s">
        <v>163</v>
      </c>
      <c r="M312">
        <v>80004</v>
      </c>
      <c r="N312" t="s">
        <v>40</v>
      </c>
      <c r="O312" t="s">
        <v>324</v>
      </c>
      <c r="P312" t="s">
        <v>31</v>
      </c>
      <c r="Q312" t="s">
        <v>33</v>
      </c>
      <c r="R312" t="s">
        <v>325</v>
      </c>
      <c r="S312">
        <v>466.76800000000003</v>
      </c>
      <c r="T312">
        <v>2</v>
      </c>
      <c r="U312">
        <v>0.2</v>
      </c>
      <c r="V312">
        <v>52.511399999999981</v>
      </c>
    </row>
    <row r="313" spans="1:22">
      <c r="A313">
        <v>5491</v>
      </c>
      <c r="B313" t="s">
        <v>1536</v>
      </c>
      <c r="C313">
        <v>2014</v>
      </c>
      <c r="D313" s="21">
        <v>41731</v>
      </c>
      <c r="E313" s="21">
        <v>41734</v>
      </c>
      <c r="F313" t="s">
        <v>23</v>
      </c>
      <c r="G313" t="s">
        <v>603</v>
      </c>
      <c r="H313" t="s">
        <v>604</v>
      </c>
      <c r="I313" t="s">
        <v>37</v>
      </c>
      <c r="J313" t="s">
        <v>27</v>
      </c>
      <c r="K313" t="s">
        <v>412</v>
      </c>
      <c r="L313" t="s">
        <v>45</v>
      </c>
      <c r="M313">
        <v>32216</v>
      </c>
      <c r="N313" t="s">
        <v>30</v>
      </c>
      <c r="O313" t="s">
        <v>1008</v>
      </c>
      <c r="P313" t="s">
        <v>31</v>
      </c>
      <c r="Q313" t="s">
        <v>33</v>
      </c>
      <c r="R313" t="s">
        <v>1009</v>
      </c>
      <c r="S313">
        <v>218.35200000000003</v>
      </c>
      <c r="T313">
        <v>3</v>
      </c>
      <c r="U313">
        <v>0.2</v>
      </c>
      <c r="V313">
        <v>-19.105800000000016</v>
      </c>
    </row>
    <row r="314" spans="1:22">
      <c r="A314">
        <v>5485</v>
      </c>
      <c r="B314" t="s">
        <v>1533</v>
      </c>
      <c r="C314">
        <v>2014</v>
      </c>
      <c r="D314" s="21">
        <v>41670</v>
      </c>
      <c r="E314" s="21">
        <v>41675</v>
      </c>
      <c r="F314" t="s">
        <v>42</v>
      </c>
      <c r="G314" t="s">
        <v>82</v>
      </c>
      <c r="H314" t="s">
        <v>83</v>
      </c>
      <c r="I314" t="s">
        <v>26</v>
      </c>
      <c r="J314" t="s">
        <v>27</v>
      </c>
      <c r="K314" t="s">
        <v>382</v>
      </c>
      <c r="L314" t="s">
        <v>45</v>
      </c>
      <c r="M314">
        <v>33142</v>
      </c>
      <c r="N314" t="s">
        <v>30</v>
      </c>
      <c r="O314" t="s">
        <v>1534</v>
      </c>
      <c r="P314" t="s">
        <v>31</v>
      </c>
      <c r="Q314" t="s">
        <v>33</v>
      </c>
      <c r="R314" t="s">
        <v>1535</v>
      </c>
      <c r="S314">
        <v>419.13599999999997</v>
      </c>
      <c r="T314">
        <v>4</v>
      </c>
      <c r="U314">
        <v>0.2</v>
      </c>
      <c r="V314">
        <v>-68.1096</v>
      </c>
    </row>
    <row r="315" spans="1:22">
      <c r="A315">
        <v>5469</v>
      </c>
      <c r="B315" t="s">
        <v>1532</v>
      </c>
      <c r="C315">
        <v>2011</v>
      </c>
      <c r="D315" s="21">
        <v>40812</v>
      </c>
      <c r="E315" s="21">
        <v>40813</v>
      </c>
      <c r="F315" t="s">
        <v>85</v>
      </c>
      <c r="G315" t="s">
        <v>1068</v>
      </c>
      <c r="H315" t="s">
        <v>1069</v>
      </c>
      <c r="I315" t="s">
        <v>61</v>
      </c>
      <c r="J315" t="s">
        <v>27</v>
      </c>
      <c r="K315" t="s">
        <v>290</v>
      </c>
      <c r="L315" t="s">
        <v>39</v>
      </c>
      <c r="M315">
        <v>92105</v>
      </c>
      <c r="N315" t="s">
        <v>40</v>
      </c>
      <c r="O315" t="s">
        <v>32</v>
      </c>
      <c r="P315" t="s">
        <v>31</v>
      </c>
      <c r="Q315" t="s">
        <v>33</v>
      </c>
      <c r="R315" t="s">
        <v>34</v>
      </c>
      <c r="S315">
        <v>585.55200000000002</v>
      </c>
      <c r="T315">
        <v>3</v>
      </c>
      <c r="U315">
        <v>0.2</v>
      </c>
      <c r="V315">
        <v>73.19399999999996</v>
      </c>
    </row>
    <row r="316" spans="1:22">
      <c r="A316">
        <v>5468</v>
      </c>
      <c r="B316" t="s">
        <v>1531</v>
      </c>
      <c r="C316">
        <v>2013</v>
      </c>
      <c r="D316" s="21">
        <v>41435</v>
      </c>
      <c r="E316" s="21">
        <v>41440</v>
      </c>
      <c r="F316" t="s">
        <v>42</v>
      </c>
      <c r="G316" t="s">
        <v>458</v>
      </c>
      <c r="H316" t="s">
        <v>459</v>
      </c>
      <c r="I316" t="s">
        <v>26</v>
      </c>
      <c r="J316" t="s">
        <v>27</v>
      </c>
      <c r="K316" t="s">
        <v>70</v>
      </c>
      <c r="L316" t="s">
        <v>39</v>
      </c>
      <c r="M316">
        <v>94109</v>
      </c>
      <c r="N316" t="s">
        <v>40</v>
      </c>
      <c r="O316" t="s">
        <v>80</v>
      </c>
      <c r="P316" t="s">
        <v>31</v>
      </c>
      <c r="Q316" t="s">
        <v>33</v>
      </c>
      <c r="R316" t="s">
        <v>81</v>
      </c>
      <c r="S316">
        <v>122.352</v>
      </c>
      <c r="T316">
        <v>3</v>
      </c>
      <c r="U316">
        <v>0.2</v>
      </c>
      <c r="V316">
        <v>13.764599999999994</v>
      </c>
    </row>
    <row r="317" spans="1:22">
      <c r="A317">
        <v>5355</v>
      </c>
      <c r="B317" t="s">
        <v>1530</v>
      </c>
      <c r="C317">
        <v>2011</v>
      </c>
      <c r="D317" s="21">
        <v>40676</v>
      </c>
      <c r="E317" s="21">
        <v>40682</v>
      </c>
      <c r="F317" t="s">
        <v>42</v>
      </c>
      <c r="G317" t="s">
        <v>1303</v>
      </c>
      <c r="H317" t="s">
        <v>1304</v>
      </c>
      <c r="I317" t="s">
        <v>37</v>
      </c>
      <c r="J317" t="s">
        <v>27</v>
      </c>
      <c r="K317" t="s">
        <v>38</v>
      </c>
      <c r="L317" t="s">
        <v>39</v>
      </c>
      <c r="M317">
        <v>90004</v>
      </c>
      <c r="N317" t="s">
        <v>40</v>
      </c>
      <c r="O317" t="s">
        <v>1133</v>
      </c>
      <c r="P317" t="s">
        <v>31</v>
      </c>
      <c r="Q317" t="s">
        <v>33</v>
      </c>
      <c r="R317" t="s">
        <v>1134</v>
      </c>
      <c r="S317">
        <v>279.45600000000002</v>
      </c>
      <c r="T317">
        <v>6</v>
      </c>
      <c r="U317">
        <v>0.2</v>
      </c>
      <c r="V317">
        <v>20.959199999999996</v>
      </c>
    </row>
    <row r="318" spans="1:22">
      <c r="A318">
        <v>5316</v>
      </c>
      <c r="B318" t="s">
        <v>1529</v>
      </c>
      <c r="C318">
        <v>2013</v>
      </c>
      <c r="D318" s="21">
        <v>41397</v>
      </c>
      <c r="E318" s="21">
        <v>41403</v>
      </c>
      <c r="F318" t="s">
        <v>42</v>
      </c>
      <c r="G318" t="s">
        <v>612</v>
      </c>
      <c r="H318" t="s">
        <v>613</v>
      </c>
      <c r="I318" t="s">
        <v>26</v>
      </c>
      <c r="J318" t="s">
        <v>27</v>
      </c>
      <c r="K318" t="s">
        <v>950</v>
      </c>
      <c r="L318" t="s">
        <v>54</v>
      </c>
      <c r="M318">
        <v>27405</v>
      </c>
      <c r="N318" t="s">
        <v>30</v>
      </c>
      <c r="O318" t="s">
        <v>721</v>
      </c>
      <c r="P318" t="s">
        <v>31</v>
      </c>
      <c r="Q318" t="s">
        <v>33</v>
      </c>
      <c r="R318" t="s">
        <v>722</v>
      </c>
      <c r="S318">
        <v>187.05600000000001</v>
      </c>
      <c r="T318">
        <v>9</v>
      </c>
      <c r="U318">
        <v>0.2</v>
      </c>
      <c r="V318">
        <v>11.69100000000001</v>
      </c>
    </row>
    <row r="319" spans="1:22">
      <c r="A319">
        <v>318</v>
      </c>
      <c r="B319" t="s">
        <v>329</v>
      </c>
      <c r="C319">
        <v>2011</v>
      </c>
      <c r="D319" s="21">
        <v>40851</v>
      </c>
      <c r="E319" s="21">
        <v>40856</v>
      </c>
      <c r="F319" t="s">
        <v>42</v>
      </c>
      <c r="G319" t="s">
        <v>330</v>
      </c>
      <c r="H319" t="s">
        <v>331</v>
      </c>
      <c r="I319" t="s">
        <v>61</v>
      </c>
      <c r="J319" t="s">
        <v>27</v>
      </c>
      <c r="K319" t="s">
        <v>109</v>
      </c>
      <c r="L319" t="s">
        <v>110</v>
      </c>
      <c r="M319">
        <v>10024</v>
      </c>
      <c r="N319" t="s">
        <v>79</v>
      </c>
      <c r="O319" t="s">
        <v>332</v>
      </c>
      <c r="P319" t="s">
        <v>31</v>
      </c>
      <c r="Q319" t="s">
        <v>33</v>
      </c>
      <c r="R319" t="s">
        <v>333</v>
      </c>
      <c r="S319">
        <v>135.88200000000001</v>
      </c>
      <c r="T319">
        <v>1</v>
      </c>
      <c r="U319">
        <v>0.1</v>
      </c>
      <c r="V319">
        <v>24.156800000000004</v>
      </c>
    </row>
    <row r="320" spans="1:22">
      <c r="A320">
        <v>5309</v>
      </c>
      <c r="B320" t="s">
        <v>1528</v>
      </c>
      <c r="C320">
        <v>2014</v>
      </c>
      <c r="D320" s="21">
        <v>41963</v>
      </c>
      <c r="E320" s="21">
        <v>41965</v>
      </c>
      <c r="F320" t="s">
        <v>85</v>
      </c>
      <c r="G320" t="s">
        <v>1377</v>
      </c>
      <c r="H320" t="s">
        <v>1378</v>
      </c>
      <c r="I320" t="s">
        <v>26</v>
      </c>
      <c r="J320" t="s">
        <v>27</v>
      </c>
      <c r="K320" t="s">
        <v>84</v>
      </c>
      <c r="L320" t="s">
        <v>63</v>
      </c>
      <c r="M320">
        <v>77095</v>
      </c>
      <c r="N320" t="s">
        <v>64</v>
      </c>
      <c r="O320" t="s">
        <v>1008</v>
      </c>
      <c r="P320" t="s">
        <v>31</v>
      </c>
      <c r="Q320" t="s">
        <v>33</v>
      </c>
      <c r="R320" t="s">
        <v>1009</v>
      </c>
      <c r="S320">
        <v>191.05799999999999</v>
      </c>
      <c r="T320">
        <v>3</v>
      </c>
      <c r="U320">
        <v>0.3</v>
      </c>
      <c r="V320">
        <v>-46.399800000000013</v>
      </c>
    </row>
    <row r="321" spans="1:22">
      <c r="A321">
        <v>5304</v>
      </c>
      <c r="B321" t="s">
        <v>1527</v>
      </c>
      <c r="C321">
        <v>2011</v>
      </c>
      <c r="D321" s="21">
        <v>40863</v>
      </c>
      <c r="E321" s="21">
        <v>40867</v>
      </c>
      <c r="F321" t="s">
        <v>42</v>
      </c>
      <c r="G321" t="s">
        <v>574</v>
      </c>
      <c r="H321" t="s">
        <v>575</v>
      </c>
      <c r="I321" t="s">
        <v>26</v>
      </c>
      <c r="J321" t="s">
        <v>27</v>
      </c>
      <c r="K321" t="s">
        <v>141</v>
      </c>
      <c r="L321" t="s">
        <v>94</v>
      </c>
      <c r="M321">
        <v>62521</v>
      </c>
      <c r="N321" t="s">
        <v>64</v>
      </c>
      <c r="O321" t="s">
        <v>1180</v>
      </c>
      <c r="P321" t="s">
        <v>31</v>
      </c>
      <c r="Q321" t="s">
        <v>33</v>
      </c>
      <c r="R321" t="s">
        <v>1181</v>
      </c>
      <c r="S321">
        <v>37.295999999999999</v>
      </c>
      <c r="T321">
        <v>2</v>
      </c>
      <c r="U321">
        <v>0.3</v>
      </c>
      <c r="V321">
        <v>-1.0656000000000017</v>
      </c>
    </row>
    <row r="322" spans="1:22">
      <c r="A322">
        <v>5291</v>
      </c>
      <c r="B322" t="s">
        <v>1526</v>
      </c>
      <c r="C322">
        <v>2011</v>
      </c>
      <c r="D322" s="21">
        <v>40794</v>
      </c>
      <c r="E322" s="21">
        <v>40801</v>
      </c>
      <c r="F322" t="s">
        <v>42</v>
      </c>
      <c r="G322" t="s">
        <v>820</v>
      </c>
      <c r="H322" t="s">
        <v>821</v>
      </c>
      <c r="I322" t="s">
        <v>26</v>
      </c>
      <c r="J322" t="s">
        <v>27</v>
      </c>
      <c r="K322" t="s">
        <v>84</v>
      </c>
      <c r="L322" t="s">
        <v>63</v>
      </c>
      <c r="M322">
        <v>77036</v>
      </c>
      <c r="N322" t="s">
        <v>64</v>
      </c>
      <c r="O322" t="s">
        <v>225</v>
      </c>
      <c r="P322" t="s">
        <v>31</v>
      </c>
      <c r="Q322" t="s">
        <v>33</v>
      </c>
      <c r="R322" t="s">
        <v>226</v>
      </c>
      <c r="S322">
        <v>966.69999999999982</v>
      </c>
      <c r="T322">
        <v>5</v>
      </c>
      <c r="U322">
        <v>0.3</v>
      </c>
      <c r="V322">
        <v>-13.810000000000116</v>
      </c>
    </row>
    <row r="323" spans="1:22">
      <c r="A323">
        <v>5278</v>
      </c>
      <c r="B323" t="s">
        <v>1525</v>
      </c>
      <c r="C323">
        <v>2011</v>
      </c>
      <c r="D323" s="21">
        <v>40799</v>
      </c>
      <c r="E323" s="21">
        <v>40803</v>
      </c>
      <c r="F323" t="s">
        <v>42</v>
      </c>
      <c r="G323" t="s">
        <v>1113</v>
      </c>
      <c r="H323" t="s">
        <v>1114</v>
      </c>
      <c r="I323" t="s">
        <v>61</v>
      </c>
      <c r="J323" t="s">
        <v>27</v>
      </c>
      <c r="K323" t="s">
        <v>1370</v>
      </c>
      <c r="L323" t="s">
        <v>63</v>
      </c>
      <c r="M323">
        <v>79762</v>
      </c>
      <c r="N323" t="s">
        <v>64</v>
      </c>
      <c r="O323" t="s">
        <v>237</v>
      </c>
      <c r="P323" t="s">
        <v>31</v>
      </c>
      <c r="Q323" t="s">
        <v>33</v>
      </c>
      <c r="R323" t="s">
        <v>238</v>
      </c>
      <c r="S323">
        <v>340.11599999999999</v>
      </c>
      <c r="T323">
        <v>6</v>
      </c>
      <c r="U323">
        <v>0.3</v>
      </c>
      <c r="V323">
        <v>-9.717599999999976</v>
      </c>
    </row>
    <row r="324" spans="1:22">
      <c r="A324">
        <v>5275</v>
      </c>
      <c r="B324" t="s">
        <v>1524</v>
      </c>
      <c r="C324">
        <v>2012</v>
      </c>
      <c r="D324" s="21">
        <v>41220</v>
      </c>
      <c r="E324" s="21">
        <v>41222</v>
      </c>
      <c r="F324" t="s">
        <v>23</v>
      </c>
      <c r="G324" t="s">
        <v>1200</v>
      </c>
      <c r="H324" t="s">
        <v>1201</v>
      </c>
      <c r="I324" t="s">
        <v>26</v>
      </c>
      <c r="J324" t="s">
        <v>27</v>
      </c>
      <c r="K324" t="s">
        <v>571</v>
      </c>
      <c r="L324" t="s">
        <v>1092</v>
      </c>
      <c r="M324" t="s">
        <v>1093</v>
      </c>
      <c r="N324" t="s">
        <v>79</v>
      </c>
      <c r="O324" t="s">
        <v>473</v>
      </c>
      <c r="P324" t="s">
        <v>31</v>
      </c>
      <c r="Q324" t="s">
        <v>33</v>
      </c>
      <c r="R324" t="s">
        <v>474</v>
      </c>
      <c r="S324">
        <v>715.2</v>
      </c>
      <c r="T324">
        <v>3</v>
      </c>
      <c r="U324">
        <v>0</v>
      </c>
      <c r="V324">
        <v>178.79999999999998</v>
      </c>
    </row>
    <row r="325" spans="1:22">
      <c r="A325">
        <v>5255</v>
      </c>
      <c r="B325" t="s">
        <v>1522</v>
      </c>
      <c r="C325">
        <v>2012</v>
      </c>
      <c r="D325" s="21">
        <v>40973</v>
      </c>
      <c r="E325" s="21">
        <v>40975</v>
      </c>
      <c r="F325" t="s">
        <v>23</v>
      </c>
      <c r="G325" t="s">
        <v>302</v>
      </c>
      <c r="H325" t="s">
        <v>303</v>
      </c>
      <c r="I325" t="s">
        <v>37</v>
      </c>
      <c r="J325" t="s">
        <v>27</v>
      </c>
      <c r="K325" t="s">
        <v>1523</v>
      </c>
      <c r="L325" t="s">
        <v>78</v>
      </c>
      <c r="M325">
        <v>18018</v>
      </c>
      <c r="N325" t="s">
        <v>79</v>
      </c>
      <c r="O325" t="s">
        <v>484</v>
      </c>
      <c r="P325" t="s">
        <v>31</v>
      </c>
      <c r="Q325" t="s">
        <v>33</v>
      </c>
      <c r="R325" t="s">
        <v>485</v>
      </c>
      <c r="S325">
        <v>99.372</v>
      </c>
      <c r="T325">
        <v>2</v>
      </c>
      <c r="U325">
        <v>0.3</v>
      </c>
      <c r="V325">
        <v>-7.0979999999999919</v>
      </c>
    </row>
    <row r="326" spans="1:22">
      <c r="A326">
        <v>5234</v>
      </c>
      <c r="B326" t="s">
        <v>1521</v>
      </c>
      <c r="C326">
        <v>2011</v>
      </c>
      <c r="D326" s="21">
        <v>40834</v>
      </c>
      <c r="E326" s="21">
        <v>40838</v>
      </c>
      <c r="F326" t="s">
        <v>42</v>
      </c>
      <c r="G326" t="s">
        <v>1151</v>
      </c>
      <c r="H326" t="s">
        <v>1152</v>
      </c>
      <c r="I326" t="s">
        <v>37</v>
      </c>
      <c r="J326" t="s">
        <v>27</v>
      </c>
      <c r="K326" t="s">
        <v>1397</v>
      </c>
      <c r="L326" t="s">
        <v>447</v>
      </c>
      <c r="M326">
        <v>71854</v>
      </c>
      <c r="N326" t="s">
        <v>30</v>
      </c>
      <c r="O326" t="s">
        <v>1507</v>
      </c>
      <c r="P326" t="s">
        <v>31</v>
      </c>
      <c r="Q326" t="s">
        <v>33</v>
      </c>
      <c r="R326" t="s">
        <v>1508</v>
      </c>
      <c r="S326">
        <v>605.34</v>
      </c>
      <c r="T326">
        <v>6</v>
      </c>
      <c r="U326">
        <v>0</v>
      </c>
      <c r="V326">
        <v>145.2816</v>
      </c>
    </row>
    <row r="327" spans="1:22">
      <c r="A327">
        <v>5220</v>
      </c>
      <c r="B327" t="s">
        <v>1520</v>
      </c>
      <c r="C327">
        <v>2014</v>
      </c>
      <c r="D327" s="21">
        <v>41884</v>
      </c>
      <c r="E327" s="21">
        <v>41884</v>
      </c>
      <c r="F327" t="s">
        <v>360</v>
      </c>
      <c r="G327" t="s">
        <v>498</v>
      </c>
      <c r="H327" t="s">
        <v>499</v>
      </c>
      <c r="I327" t="s">
        <v>26</v>
      </c>
      <c r="J327" t="s">
        <v>27</v>
      </c>
      <c r="K327" t="s">
        <v>270</v>
      </c>
      <c r="L327" t="s">
        <v>100</v>
      </c>
      <c r="M327">
        <v>48205</v>
      </c>
      <c r="N327" t="s">
        <v>64</v>
      </c>
      <c r="O327" t="s">
        <v>1256</v>
      </c>
      <c r="P327" t="s">
        <v>31</v>
      </c>
      <c r="Q327" t="s">
        <v>33</v>
      </c>
      <c r="R327" t="s">
        <v>1257</v>
      </c>
      <c r="S327">
        <v>498.26000000000005</v>
      </c>
      <c r="T327">
        <v>7</v>
      </c>
      <c r="U327">
        <v>0</v>
      </c>
      <c r="V327">
        <v>134.53020000000001</v>
      </c>
    </row>
    <row r="328" spans="1:22">
      <c r="A328">
        <v>5189</v>
      </c>
      <c r="B328" t="s">
        <v>1519</v>
      </c>
      <c r="C328">
        <v>2012</v>
      </c>
      <c r="D328" s="21">
        <v>41165</v>
      </c>
      <c r="E328" s="21">
        <v>41170</v>
      </c>
      <c r="F328" t="s">
        <v>42</v>
      </c>
      <c r="G328" t="s">
        <v>520</v>
      </c>
      <c r="H328" t="s">
        <v>521</v>
      </c>
      <c r="I328" t="s">
        <v>26</v>
      </c>
      <c r="J328" t="s">
        <v>27</v>
      </c>
      <c r="K328" t="s">
        <v>172</v>
      </c>
      <c r="L328" t="s">
        <v>106</v>
      </c>
      <c r="M328">
        <v>47201</v>
      </c>
      <c r="N328" t="s">
        <v>64</v>
      </c>
      <c r="O328" t="s">
        <v>407</v>
      </c>
      <c r="P328" t="s">
        <v>31</v>
      </c>
      <c r="Q328" t="s">
        <v>33</v>
      </c>
      <c r="R328" t="s">
        <v>408</v>
      </c>
      <c r="S328">
        <v>1516.2</v>
      </c>
      <c r="T328">
        <v>7</v>
      </c>
      <c r="U328">
        <v>0</v>
      </c>
      <c r="V328">
        <v>394.21199999999999</v>
      </c>
    </row>
    <row r="329" spans="1:22">
      <c r="A329">
        <v>5171</v>
      </c>
      <c r="B329" t="s">
        <v>1518</v>
      </c>
      <c r="C329">
        <v>2013</v>
      </c>
      <c r="D329" s="21">
        <v>41422</v>
      </c>
      <c r="E329" s="21">
        <v>41424</v>
      </c>
      <c r="F329" t="s">
        <v>23</v>
      </c>
      <c r="G329" t="s">
        <v>372</v>
      </c>
      <c r="H329" t="s">
        <v>373</v>
      </c>
      <c r="I329" t="s">
        <v>37</v>
      </c>
      <c r="J329" t="s">
        <v>27</v>
      </c>
      <c r="K329" t="s">
        <v>270</v>
      </c>
      <c r="L329" t="s">
        <v>100</v>
      </c>
      <c r="M329">
        <v>48205</v>
      </c>
      <c r="N329" t="s">
        <v>64</v>
      </c>
      <c r="O329" t="s">
        <v>489</v>
      </c>
      <c r="P329" t="s">
        <v>31</v>
      </c>
      <c r="Q329" t="s">
        <v>33</v>
      </c>
      <c r="R329" t="s">
        <v>490</v>
      </c>
      <c r="S329">
        <v>3504.9</v>
      </c>
      <c r="T329">
        <v>5</v>
      </c>
      <c r="U329">
        <v>0</v>
      </c>
      <c r="V329">
        <v>700.98000000000013</v>
      </c>
    </row>
    <row r="330" spans="1:22">
      <c r="A330">
        <v>329</v>
      </c>
      <c r="B330" t="s">
        <v>338</v>
      </c>
      <c r="C330">
        <v>2013</v>
      </c>
      <c r="D330" s="21">
        <v>41517</v>
      </c>
      <c r="E330" s="21">
        <v>41519</v>
      </c>
      <c r="F330" t="s">
        <v>85</v>
      </c>
      <c r="G330" t="s">
        <v>339</v>
      </c>
      <c r="H330" t="s">
        <v>340</v>
      </c>
      <c r="I330" t="s">
        <v>26</v>
      </c>
      <c r="J330" t="s">
        <v>27</v>
      </c>
      <c r="K330" t="s">
        <v>77</v>
      </c>
      <c r="L330" t="s">
        <v>78</v>
      </c>
      <c r="M330">
        <v>19143</v>
      </c>
      <c r="N330" t="s">
        <v>79</v>
      </c>
      <c r="O330" t="s">
        <v>341</v>
      </c>
      <c r="P330" t="s">
        <v>31</v>
      </c>
      <c r="Q330" t="s">
        <v>33</v>
      </c>
      <c r="R330" t="s">
        <v>342</v>
      </c>
      <c r="S330">
        <v>786.74400000000003</v>
      </c>
      <c r="T330">
        <v>4</v>
      </c>
      <c r="U330">
        <v>0.3</v>
      </c>
      <c r="V330">
        <v>-258.50160000000011</v>
      </c>
    </row>
    <row r="331" spans="1:22">
      <c r="A331">
        <v>5168</v>
      </c>
      <c r="B331" t="s">
        <v>1517</v>
      </c>
      <c r="C331">
        <v>2011</v>
      </c>
      <c r="D331" s="21">
        <v>40857</v>
      </c>
      <c r="E331" s="21">
        <v>40863</v>
      </c>
      <c r="F331" t="s">
        <v>42</v>
      </c>
      <c r="G331" t="s">
        <v>1346</v>
      </c>
      <c r="H331" t="s">
        <v>1347</v>
      </c>
      <c r="I331" t="s">
        <v>26</v>
      </c>
      <c r="J331" t="s">
        <v>27</v>
      </c>
      <c r="K331" t="s">
        <v>1110</v>
      </c>
      <c r="L331" t="s">
        <v>100</v>
      </c>
      <c r="M331">
        <v>48640</v>
      </c>
      <c r="N331" t="s">
        <v>64</v>
      </c>
      <c r="O331" t="s">
        <v>507</v>
      </c>
      <c r="P331" t="s">
        <v>31</v>
      </c>
      <c r="Q331" t="s">
        <v>33</v>
      </c>
      <c r="R331" t="s">
        <v>508</v>
      </c>
      <c r="S331">
        <v>563.93999999999994</v>
      </c>
      <c r="T331">
        <v>3</v>
      </c>
      <c r="U331">
        <v>0</v>
      </c>
      <c r="V331">
        <v>112.78800000000001</v>
      </c>
    </row>
    <row r="332" spans="1:22">
      <c r="A332">
        <v>5164</v>
      </c>
      <c r="B332" t="s">
        <v>1516</v>
      </c>
      <c r="C332">
        <v>2012</v>
      </c>
      <c r="D332" s="21">
        <v>41096</v>
      </c>
      <c r="E332" s="21">
        <v>41101</v>
      </c>
      <c r="F332" t="s">
        <v>42</v>
      </c>
      <c r="G332" t="s">
        <v>1309</v>
      </c>
      <c r="H332" t="s">
        <v>1310</v>
      </c>
      <c r="I332" t="s">
        <v>26</v>
      </c>
      <c r="J332" t="s">
        <v>27</v>
      </c>
      <c r="K332" t="s">
        <v>203</v>
      </c>
      <c r="L332" t="s">
        <v>39</v>
      </c>
      <c r="M332">
        <v>91104</v>
      </c>
      <c r="N332" t="s">
        <v>40</v>
      </c>
      <c r="O332" t="s">
        <v>115</v>
      </c>
      <c r="P332" t="s">
        <v>31</v>
      </c>
      <c r="Q332" t="s">
        <v>33</v>
      </c>
      <c r="R332" t="s">
        <v>116</v>
      </c>
      <c r="S332">
        <v>170.35200000000003</v>
      </c>
      <c r="T332">
        <v>3</v>
      </c>
      <c r="U332">
        <v>0.2</v>
      </c>
      <c r="V332">
        <v>-17.035200000000003</v>
      </c>
    </row>
    <row r="333" spans="1:22">
      <c r="A333">
        <v>5163</v>
      </c>
      <c r="B333" t="s">
        <v>1515</v>
      </c>
      <c r="C333">
        <v>2013</v>
      </c>
      <c r="D333" s="21">
        <v>41597</v>
      </c>
      <c r="E333" s="21">
        <v>41602</v>
      </c>
      <c r="F333" t="s">
        <v>23</v>
      </c>
      <c r="G333" t="s">
        <v>494</v>
      </c>
      <c r="H333" t="s">
        <v>495</v>
      </c>
      <c r="I333" t="s">
        <v>26</v>
      </c>
      <c r="J333" t="s">
        <v>27</v>
      </c>
      <c r="K333" t="s">
        <v>315</v>
      </c>
      <c r="L333" t="s">
        <v>100</v>
      </c>
      <c r="M333">
        <v>48180</v>
      </c>
      <c r="N333" t="s">
        <v>64</v>
      </c>
      <c r="O333" t="s">
        <v>148</v>
      </c>
      <c r="P333" t="s">
        <v>31</v>
      </c>
      <c r="Q333" t="s">
        <v>33</v>
      </c>
      <c r="R333" t="s">
        <v>149</v>
      </c>
      <c r="S333">
        <v>301.95999999999998</v>
      </c>
      <c r="T333">
        <v>2</v>
      </c>
      <c r="U333">
        <v>0</v>
      </c>
      <c r="V333">
        <v>33.215599999999995</v>
      </c>
    </row>
    <row r="334" spans="1:22">
      <c r="A334">
        <v>5158</v>
      </c>
      <c r="B334" t="s">
        <v>1514</v>
      </c>
      <c r="C334">
        <v>2014</v>
      </c>
      <c r="D334" s="21">
        <v>41821</v>
      </c>
      <c r="E334" s="21">
        <v>41825</v>
      </c>
      <c r="F334" t="s">
        <v>23</v>
      </c>
      <c r="G334" t="s">
        <v>1299</v>
      </c>
      <c r="H334" t="s">
        <v>1300</v>
      </c>
      <c r="I334" t="s">
        <v>61</v>
      </c>
      <c r="J334" t="s">
        <v>27</v>
      </c>
      <c r="K334" t="s">
        <v>122</v>
      </c>
      <c r="L334" t="s">
        <v>94</v>
      </c>
      <c r="M334">
        <v>60653</v>
      </c>
      <c r="N334" t="s">
        <v>64</v>
      </c>
      <c r="O334" t="s">
        <v>1420</v>
      </c>
      <c r="P334" t="s">
        <v>31</v>
      </c>
      <c r="Q334" t="s">
        <v>33</v>
      </c>
      <c r="R334" t="s">
        <v>1421</v>
      </c>
      <c r="S334">
        <v>569.05799999999999</v>
      </c>
      <c r="T334">
        <v>3</v>
      </c>
      <c r="U334">
        <v>0.3</v>
      </c>
      <c r="V334">
        <v>-178.84680000000006</v>
      </c>
    </row>
    <row r="335" spans="1:22">
      <c r="A335">
        <v>5149</v>
      </c>
      <c r="B335" t="s">
        <v>1512</v>
      </c>
      <c r="C335">
        <v>2014</v>
      </c>
      <c r="D335" s="21">
        <v>41998</v>
      </c>
      <c r="E335" s="21">
        <v>42005</v>
      </c>
      <c r="F335" t="s">
        <v>42</v>
      </c>
      <c r="G335" t="s">
        <v>656</v>
      </c>
      <c r="H335" t="s">
        <v>657</v>
      </c>
      <c r="I335" t="s">
        <v>61</v>
      </c>
      <c r="J335" t="s">
        <v>27</v>
      </c>
      <c r="K335" t="s">
        <v>1513</v>
      </c>
      <c r="L335" t="s">
        <v>128</v>
      </c>
      <c r="M335">
        <v>85224</v>
      </c>
      <c r="N335" t="s">
        <v>40</v>
      </c>
      <c r="O335" t="s">
        <v>648</v>
      </c>
      <c r="P335" t="s">
        <v>31</v>
      </c>
      <c r="Q335" t="s">
        <v>33</v>
      </c>
      <c r="R335" t="s">
        <v>649</v>
      </c>
      <c r="S335">
        <v>842.37600000000009</v>
      </c>
      <c r="T335">
        <v>3</v>
      </c>
      <c r="U335">
        <v>0.2</v>
      </c>
      <c r="V335">
        <v>105.29699999999988</v>
      </c>
    </row>
    <row r="336" spans="1:22">
      <c r="A336">
        <v>5142</v>
      </c>
      <c r="B336" t="s">
        <v>1511</v>
      </c>
      <c r="C336">
        <v>2013</v>
      </c>
      <c r="D336" s="21">
        <v>41366</v>
      </c>
      <c r="E336" s="21">
        <v>41370</v>
      </c>
      <c r="F336" t="s">
        <v>42</v>
      </c>
      <c r="G336" t="s">
        <v>502</v>
      </c>
      <c r="H336" t="s">
        <v>503</v>
      </c>
      <c r="I336" t="s">
        <v>26</v>
      </c>
      <c r="J336" t="s">
        <v>27</v>
      </c>
      <c r="K336" t="s">
        <v>109</v>
      </c>
      <c r="L336" t="s">
        <v>110</v>
      </c>
      <c r="M336">
        <v>10009</v>
      </c>
      <c r="N336" t="s">
        <v>79</v>
      </c>
      <c r="O336" t="s">
        <v>32</v>
      </c>
      <c r="P336" t="s">
        <v>31</v>
      </c>
      <c r="Q336" t="s">
        <v>33</v>
      </c>
      <c r="R336" t="s">
        <v>34</v>
      </c>
      <c r="S336">
        <v>1317.492</v>
      </c>
      <c r="T336">
        <v>6</v>
      </c>
      <c r="U336">
        <v>0.1</v>
      </c>
      <c r="V336">
        <v>292.77599999999995</v>
      </c>
    </row>
    <row r="337" spans="1:22">
      <c r="A337">
        <v>5106</v>
      </c>
      <c r="B337" t="s">
        <v>1510</v>
      </c>
      <c r="C337">
        <v>2011</v>
      </c>
      <c r="D337" s="21">
        <v>40891</v>
      </c>
      <c r="E337" s="21">
        <v>40897</v>
      </c>
      <c r="F337" t="s">
        <v>42</v>
      </c>
      <c r="G337" t="s">
        <v>617</v>
      </c>
      <c r="H337" t="s">
        <v>618</v>
      </c>
      <c r="I337" t="s">
        <v>26</v>
      </c>
      <c r="J337" t="s">
        <v>27</v>
      </c>
      <c r="K337" t="s">
        <v>810</v>
      </c>
      <c r="L337" t="s">
        <v>45</v>
      </c>
      <c r="M337">
        <v>32725</v>
      </c>
      <c r="N337" t="s">
        <v>30</v>
      </c>
      <c r="O337" t="s">
        <v>1133</v>
      </c>
      <c r="P337" t="s">
        <v>31</v>
      </c>
      <c r="Q337" t="s">
        <v>33</v>
      </c>
      <c r="R337" t="s">
        <v>1134</v>
      </c>
      <c r="S337">
        <v>186.304</v>
      </c>
      <c r="T337">
        <v>4</v>
      </c>
      <c r="U337">
        <v>0.2</v>
      </c>
      <c r="V337">
        <v>13.972799999999999</v>
      </c>
    </row>
    <row r="338" spans="1:22">
      <c r="A338">
        <v>5033</v>
      </c>
      <c r="B338" t="s">
        <v>1509</v>
      </c>
      <c r="C338">
        <v>2013</v>
      </c>
      <c r="D338" s="21">
        <v>41635</v>
      </c>
      <c r="E338" s="21">
        <v>41642</v>
      </c>
      <c r="F338" t="s">
        <v>42</v>
      </c>
      <c r="G338" t="s">
        <v>415</v>
      </c>
      <c r="H338" t="s">
        <v>416</v>
      </c>
      <c r="I338" t="s">
        <v>37</v>
      </c>
      <c r="J338" t="s">
        <v>27</v>
      </c>
      <c r="K338" t="s">
        <v>862</v>
      </c>
      <c r="L338" t="s">
        <v>249</v>
      </c>
      <c r="M338">
        <v>8360</v>
      </c>
      <c r="N338" t="s">
        <v>79</v>
      </c>
      <c r="O338" t="s">
        <v>115</v>
      </c>
      <c r="P338" t="s">
        <v>31</v>
      </c>
      <c r="Q338" t="s">
        <v>33</v>
      </c>
      <c r="R338" t="s">
        <v>116</v>
      </c>
      <c r="S338">
        <v>212.94</v>
      </c>
      <c r="T338">
        <v>3</v>
      </c>
      <c r="U338">
        <v>0</v>
      </c>
      <c r="V338">
        <v>25.552800000000005</v>
      </c>
    </row>
    <row r="339" spans="1:22">
      <c r="A339">
        <v>5028</v>
      </c>
      <c r="B339" t="s">
        <v>1506</v>
      </c>
      <c r="C339">
        <v>2014</v>
      </c>
      <c r="D339" s="21">
        <v>41850</v>
      </c>
      <c r="E339" s="21">
        <v>41855</v>
      </c>
      <c r="F339" t="s">
        <v>42</v>
      </c>
      <c r="G339" t="s">
        <v>601</v>
      </c>
      <c r="H339" t="s">
        <v>602</v>
      </c>
      <c r="I339" t="s">
        <v>26</v>
      </c>
      <c r="J339" t="s">
        <v>27</v>
      </c>
      <c r="K339" t="s">
        <v>1011</v>
      </c>
      <c r="L339" t="s">
        <v>217</v>
      </c>
      <c r="M339">
        <v>73120</v>
      </c>
      <c r="N339" t="s">
        <v>64</v>
      </c>
      <c r="O339" t="s">
        <v>1507</v>
      </c>
      <c r="P339" t="s">
        <v>31</v>
      </c>
      <c r="Q339" t="s">
        <v>33</v>
      </c>
      <c r="R339" t="s">
        <v>1508</v>
      </c>
      <c r="S339">
        <v>302.67</v>
      </c>
      <c r="T339">
        <v>3</v>
      </c>
      <c r="U339">
        <v>0</v>
      </c>
      <c r="V339">
        <v>72.640799999999999</v>
      </c>
    </row>
    <row r="340" spans="1:22">
      <c r="A340">
        <v>4988</v>
      </c>
      <c r="B340" t="s">
        <v>1503</v>
      </c>
      <c r="C340">
        <v>2013</v>
      </c>
      <c r="D340" s="21">
        <v>41389</v>
      </c>
      <c r="E340" s="21">
        <v>41393</v>
      </c>
      <c r="F340" t="s">
        <v>42</v>
      </c>
      <c r="G340" t="s">
        <v>1186</v>
      </c>
      <c r="H340" t="s">
        <v>1187</v>
      </c>
      <c r="I340" t="s">
        <v>61</v>
      </c>
      <c r="J340" t="s">
        <v>27</v>
      </c>
      <c r="K340" t="s">
        <v>309</v>
      </c>
      <c r="L340" t="s">
        <v>163</v>
      </c>
      <c r="M340">
        <v>80906</v>
      </c>
      <c r="N340" t="s">
        <v>40</v>
      </c>
      <c r="O340" t="s">
        <v>225</v>
      </c>
      <c r="P340" t="s">
        <v>31</v>
      </c>
      <c r="Q340" t="s">
        <v>33</v>
      </c>
      <c r="R340" t="s">
        <v>226</v>
      </c>
      <c r="S340">
        <v>1325.76</v>
      </c>
      <c r="T340">
        <v>6</v>
      </c>
      <c r="U340">
        <v>0.2</v>
      </c>
      <c r="V340">
        <v>149.14799999999991</v>
      </c>
    </row>
    <row r="341" spans="1:22">
      <c r="A341">
        <v>4971</v>
      </c>
      <c r="B341" t="s">
        <v>1502</v>
      </c>
      <c r="C341">
        <v>2013</v>
      </c>
      <c r="D341" s="21">
        <v>41585</v>
      </c>
      <c r="E341" s="21">
        <v>41588</v>
      </c>
      <c r="F341" t="s">
        <v>85</v>
      </c>
      <c r="G341" t="s">
        <v>307</v>
      </c>
      <c r="H341" t="s">
        <v>308</v>
      </c>
      <c r="I341" t="s">
        <v>37</v>
      </c>
      <c r="J341" t="s">
        <v>27</v>
      </c>
      <c r="K341" t="s">
        <v>412</v>
      </c>
      <c r="L341" t="s">
        <v>45</v>
      </c>
      <c r="M341">
        <v>32216</v>
      </c>
      <c r="N341" t="s">
        <v>30</v>
      </c>
      <c r="O341" t="s">
        <v>137</v>
      </c>
      <c r="P341" t="s">
        <v>31</v>
      </c>
      <c r="Q341" t="s">
        <v>33</v>
      </c>
      <c r="R341" t="s">
        <v>138</v>
      </c>
      <c r="S341">
        <v>207.98400000000004</v>
      </c>
      <c r="T341">
        <v>2</v>
      </c>
      <c r="U341">
        <v>0.2</v>
      </c>
      <c r="V341">
        <v>-28.597800000000007</v>
      </c>
    </row>
    <row r="342" spans="1:22">
      <c r="A342">
        <v>4970</v>
      </c>
      <c r="B342" t="s">
        <v>1501</v>
      </c>
      <c r="C342">
        <v>2012</v>
      </c>
      <c r="D342" s="21">
        <v>41123</v>
      </c>
      <c r="E342" s="21">
        <v>41126</v>
      </c>
      <c r="F342" t="s">
        <v>23</v>
      </c>
      <c r="G342" t="s">
        <v>960</v>
      </c>
      <c r="H342" t="s">
        <v>961</v>
      </c>
      <c r="I342" t="s">
        <v>61</v>
      </c>
      <c r="J342" t="s">
        <v>27</v>
      </c>
      <c r="K342" t="s">
        <v>801</v>
      </c>
      <c r="L342" t="s">
        <v>379</v>
      </c>
      <c r="M342">
        <v>2908</v>
      </c>
      <c r="N342" t="s">
        <v>79</v>
      </c>
      <c r="O342" t="s">
        <v>799</v>
      </c>
      <c r="P342" t="s">
        <v>31</v>
      </c>
      <c r="Q342" t="s">
        <v>33</v>
      </c>
      <c r="R342" t="s">
        <v>800</v>
      </c>
      <c r="S342">
        <v>110.98</v>
      </c>
      <c r="T342">
        <v>1</v>
      </c>
      <c r="U342">
        <v>0</v>
      </c>
      <c r="V342">
        <v>15.537199999999999</v>
      </c>
    </row>
    <row r="343" spans="1:22">
      <c r="A343">
        <v>4962</v>
      </c>
      <c r="B343" t="s">
        <v>1498</v>
      </c>
      <c r="C343">
        <v>2011</v>
      </c>
      <c r="D343" s="21">
        <v>40609</v>
      </c>
      <c r="E343" s="21">
        <v>40610</v>
      </c>
      <c r="F343" t="s">
        <v>85</v>
      </c>
      <c r="G343" t="s">
        <v>1499</v>
      </c>
      <c r="H343" t="s">
        <v>1500</v>
      </c>
      <c r="I343" t="s">
        <v>26</v>
      </c>
      <c r="J343" t="s">
        <v>27</v>
      </c>
      <c r="K343" t="s">
        <v>57</v>
      </c>
      <c r="L343" t="s">
        <v>58</v>
      </c>
      <c r="M343">
        <v>98103</v>
      </c>
      <c r="N343" t="s">
        <v>40</v>
      </c>
      <c r="O343" t="s">
        <v>276</v>
      </c>
      <c r="P343" t="s">
        <v>31</v>
      </c>
      <c r="Q343" t="s">
        <v>33</v>
      </c>
      <c r="R343" t="s">
        <v>277</v>
      </c>
      <c r="S343">
        <v>48.712000000000003</v>
      </c>
      <c r="T343">
        <v>1</v>
      </c>
      <c r="U343">
        <v>0.2</v>
      </c>
      <c r="V343">
        <v>5.4800999999999966</v>
      </c>
    </row>
    <row r="344" spans="1:22">
      <c r="A344">
        <v>4941</v>
      </c>
      <c r="B344" t="s">
        <v>1497</v>
      </c>
      <c r="C344">
        <v>2012</v>
      </c>
      <c r="D344" s="21">
        <v>40945</v>
      </c>
      <c r="E344" s="21">
        <v>40952</v>
      </c>
      <c r="F344" t="s">
        <v>42</v>
      </c>
      <c r="G344" t="s">
        <v>1073</v>
      </c>
      <c r="H344" t="s">
        <v>1074</v>
      </c>
      <c r="I344" t="s">
        <v>26</v>
      </c>
      <c r="J344" t="s">
        <v>27</v>
      </c>
      <c r="K344" t="s">
        <v>179</v>
      </c>
      <c r="L344" t="s">
        <v>101</v>
      </c>
      <c r="M344">
        <v>19805</v>
      </c>
      <c r="N344" t="s">
        <v>79</v>
      </c>
      <c r="O344" t="s">
        <v>784</v>
      </c>
      <c r="P344" t="s">
        <v>31</v>
      </c>
      <c r="Q344" t="s">
        <v>33</v>
      </c>
      <c r="R344" t="s">
        <v>785</v>
      </c>
      <c r="S344">
        <v>1268.82</v>
      </c>
      <c r="T344">
        <v>9</v>
      </c>
      <c r="U344">
        <v>0</v>
      </c>
      <c r="V344">
        <v>266.45219999999989</v>
      </c>
    </row>
    <row r="345" spans="1:22">
      <c r="A345">
        <v>4929</v>
      </c>
      <c r="B345" t="s">
        <v>1495</v>
      </c>
      <c r="C345">
        <v>2014</v>
      </c>
      <c r="D345" s="21">
        <v>41975</v>
      </c>
      <c r="E345" s="21">
        <v>41980</v>
      </c>
      <c r="F345" t="s">
        <v>42</v>
      </c>
      <c r="G345" t="s">
        <v>181</v>
      </c>
      <c r="H345" t="s">
        <v>182</v>
      </c>
      <c r="I345" t="s">
        <v>61</v>
      </c>
      <c r="J345" t="s">
        <v>27</v>
      </c>
      <c r="K345" t="s">
        <v>243</v>
      </c>
      <c r="L345" t="s">
        <v>244</v>
      </c>
      <c r="M345">
        <v>6824</v>
      </c>
      <c r="N345" t="s">
        <v>79</v>
      </c>
      <c r="O345" t="s">
        <v>988</v>
      </c>
      <c r="P345" t="s">
        <v>31</v>
      </c>
      <c r="Q345" t="s">
        <v>33</v>
      </c>
      <c r="R345" t="s">
        <v>989</v>
      </c>
      <c r="S345">
        <v>897.15000000000009</v>
      </c>
      <c r="T345">
        <v>3</v>
      </c>
      <c r="U345">
        <v>0</v>
      </c>
      <c r="V345">
        <v>251.20200000000003</v>
      </c>
    </row>
    <row r="346" spans="1:22">
      <c r="A346">
        <v>4918</v>
      </c>
      <c r="B346" t="s">
        <v>1489</v>
      </c>
      <c r="C346">
        <v>2014</v>
      </c>
      <c r="D346" s="21">
        <v>41922</v>
      </c>
      <c r="E346" s="21">
        <v>41924</v>
      </c>
      <c r="F346" t="s">
        <v>23</v>
      </c>
      <c r="G346" t="s">
        <v>252</v>
      </c>
      <c r="H346" t="s">
        <v>253</v>
      </c>
      <c r="I346" t="s">
        <v>26</v>
      </c>
      <c r="J346" t="s">
        <v>27</v>
      </c>
      <c r="K346" t="s">
        <v>1490</v>
      </c>
      <c r="L346" t="s">
        <v>63</v>
      </c>
      <c r="M346">
        <v>77573</v>
      </c>
      <c r="N346" t="s">
        <v>64</v>
      </c>
      <c r="O346" t="s">
        <v>1491</v>
      </c>
      <c r="P346" t="s">
        <v>31</v>
      </c>
      <c r="Q346" t="s">
        <v>33</v>
      </c>
      <c r="R346" t="s">
        <v>1492</v>
      </c>
      <c r="S346">
        <v>254.05799999999999</v>
      </c>
      <c r="T346">
        <v>3</v>
      </c>
      <c r="U346">
        <v>0.3</v>
      </c>
      <c r="V346">
        <v>-32.664599999999993</v>
      </c>
    </row>
    <row r="347" spans="1:22">
      <c r="A347">
        <v>4905</v>
      </c>
      <c r="B347" t="s">
        <v>1488</v>
      </c>
      <c r="C347">
        <v>2011</v>
      </c>
      <c r="D347" s="21">
        <v>40878</v>
      </c>
      <c r="E347" s="21">
        <v>40880</v>
      </c>
      <c r="F347" t="s">
        <v>23</v>
      </c>
      <c r="G347" t="s">
        <v>460</v>
      </c>
      <c r="H347" t="s">
        <v>461</v>
      </c>
      <c r="I347" t="s">
        <v>37</v>
      </c>
      <c r="J347" t="s">
        <v>27</v>
      </c>
      <c r="K347" t="s">
        <v>84</v>
      </c>
      <c r="L347" t="s">
        <v>63</v>
      </c>
      <c r="M347">
        <v>77070</v>
      </c>
      <c r="N347" t="s">
        <v>64</v>
      </c>
      <c r="O347" t="s">
        <v>608</v>
      </c>
      <c r="P347" t="s">
        <v>31</v>
      </c>
      <c r="Q347" t="s">
        <v>33</v>
      </c>
      <c r="R347" t="s">
        <v>609</v>
      </c>
      <c r="S347">
        <v>674.05799999999999</v>
      </c>
      <c r="T347">
        <v>3</v>
      </c>
      <c r="U347">
        <v>0.3</v>
      </c>
      <c r="V347">
        <v>-19.258800000000008</v>
      </c>
    </row>
    <row r="348" spans="1:22">
      <c r="A348">
        <v>4898</v>
      </c>
      <c r="B348" t="s">
        <v>1487</v>
      </c>
      <c r="C348">
        <v>2011</v>
      </c>
      <c r="D348" s="21">
        <v>40831</v>
      </c>
      <c r="E348" s="21">
        <v>40833</v>
      </c>
      <c r="F348" t="s">
        <v>85</v>
      </c>
      <c r="G348" t="s">
        <v>1222</v>
      </c>
      <c r="H348" t="s">
        <v>1223</v>
      </c>
      <c r="I348" t="s">
        <v>26</v>
      </c>
      <c r="J348" t="s">
        <v>27</v>
      </c>
      <c r="K348" t="s">
        <v>848</v>
      </c>
      <c r="L348" t="s">
        <v>173</v>
      </c>
      <c r="M348">
        <v>44134</v>
      </c>
      <c r="N348" t="s">
        <v>79</v>
      </c>
      <c r="O348" t="s">
        <v>1196</v>
      </c>
      <c r="P348" t="s">
        <v>31</v>
      </c>
      <c r="Q348" t="s">
        <v>33</v>
      </c>
      <c r="R348" t="s">
        <v>1197</v>
      </c>
      <c r="S348">
        <v>183.37199999999999</v>
      </c>
      <c r="T348">
        <v>2</v>
      </c>
      <c r="U348">
        <v>0.3</v>
      </c>
      <c r="V348">
        <v>-7.8588000000000022</v>
      </c>
    </row>
    <row r="349" spans="1:22">
      <c r="A349">
        <v>4887</v>
      </c>
      <c r="B349" t="s">
        <v>1486</v>
      </c>
      <c r="C349">
        <v>2013</v>
      </c>
      <c r="D349" s="21">
        <v>41607</v>
      </c>
      <c r="E349" s="21">
        <v>41610</v>
      </c>
      <c r="F349" t="s">
        <v>23</v>
      </c>
      <c r="G349" t="s">
        <v>1054</v>
      </c>
      <c r="H349" t="s">
        <v>1055</v>
      </c>
      <c r="I349" t="s">
        <v>37</v>
      </c>
      <c r="J349" t="s">
        <v>27</v>
      </c>
      <c r="K349" t="s">
        <v>1479</v>
      </c>
      <c r="L349" t="s">
        <v>352</v>
      </c>
      <c r="M349">
        <v>30062</v>
      </c>
      <c r="N349" t="s">
        <v>30</v>
      </c>
      <c r="O349" t="s">
        <v>276</v>
      </c>
      <c r="P349" t="s">
        <v>31</v>
      </c>
      <c r="Q349" t="s">
        <v>33</v>
      </c>
      <c r="R349" t="s">
        <v>277</v>
      </c>
      <c r="S349">
        <v>182.67000000000002</v>
      </c>
      <c r="T349">
        <v>3</v>
      </c>
      <c r="U349">
        <v>0</v>
      </c>
      <c r="V349">
        <v>52.974299999999992</v>
      </c>
    </row>
    <row r="350" spans="1:22">
      <c r="A350">
        <v>4881</v>
      </c>
      <c r="B350" t="s">
        <v>1485</v>
      </c>
      <c r="C350">
        <v>2014</v>
      </c>
      <c r="D350" s="21">
        <v>41946</v>
      </c>
      <c r="E350" s="21">
        <v>41949</v>
      </c>
      <c r="F350" t="s">
        <v>23</v>
      </c>
      <c r="G350" t="s">
        <v>958</v>
      </c>
      <c r="H350" t="s">
        <v>959</v>
      </c>
      <c r="I350" t="s">
        <v>37</v>
      </c>
      <c r="J350" t="s">
        <v>27</v>
      </c>
      <c r="K350" t="s">
        <v>28</v>
      </c>
      <c r="L350" t="s">
        <v>29</v>
      </c>
      <c r="M350">
        <v>42420</v>
      </c>
      <c r="N350" t="s">
        <v>30</v>
      </c>
      <c r="O350" t="s">
        <v>32</v>
      </c>
      <c r="P350" t="s">
        <v>31</v>
      </c>
      <c r="Q350" t="s">
        <v>33</v>
      </c>
      <c r="R350" t="s">
        <v>34</v>
      </c>
      <c r="S350">
        <v>975.92</v>
      </c>
      <c r="T350">
        <v>4</v>
      </c>
      <c r="U350">
        <v>0</v>
      </c>
      <c r="V350">
        <v>292.77599999999995</v>
      </c>
    </row>
    <row r="351" spans="1:22">
      <c r="A351">
        <v>4866</v>
      </c>
      <c r="B351" t="s">
        <v>1484</v>
      </c>
      <c r="C351">
        <v>2014</v>
      </c>
      <c r="D351" s="21">
        <v>41957</v>
      </c>
      <c r="E351" s="21">
        <v>41962</v>
      </c>
      <c r="F351" t="s">
        <v>42</v>
      </c>
      <c r="G351" t="s">
        <v>218</v>
      </c>
      <c r="H351" t="s">
        <v>219</v>
      </c>
      <c r="I351" t="s">
        <v>26</v>
      </c>
      <c r="J351" t="s">
        <v>27</v>
      </c>
      <c r="K351" t="s">
        <v>57</v>
      </c>
      <c r="L351" t="s">
        <v>58</v>
      </c>
      <c r="M351">
        <v>98103</v>
      </c>
      <c r="N351" t="s">
        <v>40</v>
      </c>
      <c r="O351" t="s">
        <v>454</v>
      </c>
      <c r="P351" t="s">
        <v>31</v>
      </c>
      <c r="Q351" t="s">
        <v>33</v>
      </c>
      <c r="R351" t="s">
        <v>455</v>
      </c>
      <c r="S351">
        <v>2404.7040000000002</v>
      </c>
      <c r="T351">
        <v>6</v>
      </c>
      <c r="U351">
        <v>0.2</v>
      </c>
      <c r="V351">
        <v>150.29399999999998</v>
      </c>
    </row>
    <row r="352" spans="1:22">
      <c r="A352">
        <v>4851</v>
      </c>
      <c r="B352" t="s">
        <v>1482</v>
      </c>
      <c r="C352">
        <v>2011</v>
      </c>
      <c r="D352" s="21">
        <v>40794</v>
      </c>
      <c r="E352" s="21">
        <v>40800</v>
      </c>
      <c r="F352" t="s">
        <v>42</v>
      </c>
      <c r="G352" t="s">
        <v>914</v>
      </c>
      <c r="H352" t="s">
        <v>915</v>
      </c>
      <c r="I352" t="s">
        <v>26</v>
      </c>
      <c r="J352" t="s">
        <v>27</v>
      </c>
      <c r="K352" t="s">
        <v>1483</v>
      </c>
      <c r="L352" t="s">
        <v>58</v>
      </c>
      <c r="M352">
        <v>99301</v>
      </c>
      <c r="N352" t="s">
        <v>40</v>
      </c>
      <c r="O352" t="s">
        <v>32</v>
      </c>
      <c r="P352" t="s">
        <v>31</v>
      </c>
      <c r="Q352" t="s">
        <v>33</v>
      </c>
      <c r="R352" t="s">
        <v>34</v>
      </c>
      <c r="S352">
        <v>975.92</v>
      </c>
      <c r="T352">
        <v>5</v>
      </c>
      <c r="U352">
        <v>0.2</v>
      </c>
      <c r="V352">
        <v>121.98999999999992</v>
      </c>
    </row>
    <row r="353" spans="1:22">
      <c r="A353">
        <v>4825</v>
      </c>
      <c r="B353" t="s">
        <v>1481</v>
      </c>
      <c r="C353">
        <v>2013</v>
      </c>
      <c r="D353" s="21">
        <v>41600</v>
      </c>
      <c r="E353" s="21">
        <v>41605</v>
      </c>
      <c r="F353" t="s">
        <v>42</v>
      </c>
      <c r="G353" t="s">
        <v>525</v>
      </c>
      <c r="H353" t="s">
        <v>526</v>
      </c>
      <c r="I353" t="s">
        <v>26</v>
      </c>
      <c r="J353" t="s">
        <v>27</v>
      </c>
      <c r="K353" t="s">
        <v>172</v>
      </c>
      <c r="L353" t="s">
        <v>173</v>
      </c>
      <c r="M353">
        <v>43229</v>
      </c>
      <c r="N353" t="s">
        <v>79</v>
      </c>
      <c r="O353" t="s">
        <v>230</v>
      </c>
      <c r="P353" t="s">
        <v>31</v>
      </c>
      <c r="Q353" t="s">
        <v>33</v>
      </c>
      <c r="R353" t="s">
        <v>231</v>
      </c>
      <c r="S353">
        <v>127.554</v>
      </c>
      <c r="T353">
        <v>3</v>
      </c>
      <c r="U353">
        <v>0.3</v>
      </c>
      <c r="V353">
        <v>-9.1109999999999971</v>
      </c>
    </row>
    <row r="354" spans="1:22">
      <c r="A354">
        <v>4812</v>
      </c>
      <c r="B354" t="s">
        <v>1480</v>
      </c>
      <c r="C354">
        <v>2013</v>
      </c>
      <c r="D354" s="21">
        <v>41593</v>
      </c>
      <c r="E354" s="21">
        <v>41598</v>
      </c>
      <c r="F354" t="s">
        <v>23</v>
      </c>
      <c r="G354" t="s">
        <v>1290</v>
      </c>
      <c r="H354" t="s">
        <v>1291</v>
      </c>
      <c r="I354" t="s">
        <v>26</v>
      </c>
      <c r="J354" t="s">
        <v>27</v>
      </c>
      <c r="K354" t="s">
        <v>77</v>
      </c>
      <c r="L354" t="s">
        <v>78</v>
      </c>
      <c r="M354">
        <v>19134</v>
      </c>
      <c r="N354" t="s">
        <v>79</v>
      </c>
      <c r="O354" t="s">
        <v>356</v>
      </c>
      <c r="P354" t="s">
        <v>31</v>
      </c>
      <c r="Q354" t="s">
        <v>33</v>
      </c>
      <c r="R354" t="s">
        <v>357</v>
      </c>
      <c r="S354">
        <v>380.05799999999994</v>
      </c>
      <c r="T354">
        <v>3</v>
      </c>
      <c r="U354">
        <v>0.3</v>
      </c>
      <c r="V354">
        <v>-21.717600000000004</v>
      </c>
    </row>
    <row r="355" spans="1:22">
      <c r="A355">
        <v>4781</v>
      </c>
      <c r="B355" t="s">
        <v>1478</v>
      </c>
      <c r="C355">
        <v>2011</v>
      </c>
      <c r="D355" s="21">
        <v>40854</v>
      </c>
      <c r="E355" s="21">
        <v>40859</v>
      </c>
      <c r="F355" t="s">
        <v>42</v>
      </c>
      <c r="G355" t="s">
        <v>177</v>
      </c>
      <c r="H355" t="s">
        <v>178</v>
      </c>
      <c r="I355" t="s">
        <v>26</v>
      </c>
      <c r="J355" t="s">
        <v>27</v>
      </c>
      <c r="K355" t="s">
        <v>84</v>
      </c>
      <c r="L355" t="s">
        <v>63</v>
      </c>
      <c r="M355">
        <v>77070</v>
      </c>
      <c r="N355" t="s">
        <v>64</v>
      </c>
      <c r="O355" t="s">
        <v>1203</v>
      </c>
      <c r="P355" t="s">
        <v>31</v>
      </c>
      <c r="Q355" t="s">
        <v>33</v>
      </c>
      <c r="R355" t="s">
        <v>1204</v>
      </c>
      <c r="S355">
        <v>683.14399999999989</v>
      </c>
      <c r="T355">
        <v>4</v>
      </c>
      <c r="U355">
        <v>0.3</v>
      </c>
      <c r="V355">
        <v>0</v>
      </c>
    </row>
    <row r="356" spans="1:22">
      <c r="A356">
        <v>4780</v>
      </c>
      <c r="B356" t="s">
        <v>1477</v>
      </c>
      <c r="C356">
        <v>2011</v>
      </c>
      <c r="D356" s="21">
        <v>40732</v>
      </c>
      <c r="E356" s="21">
        <v>40734</v>
      </c>
      <c r="F356" t="s">
        <v>85</v>
      </c>
      <c r="G356" t="s">
        <v>1214</v>
      </c>
      <c r="H356" t="s">
        <v>1215</v>
      </c>
      <c r="I356" t="s">
        <v>26</v>
      </c>
      <c r="J356" t="s">
        <v>27</v>
      </c>
      <c r="K356" t="s">
        <v>777</v>
      </c>
      <c r="L356" t="s">
        <v>110</v>
      </c>
      <c r="M356">
        <v>14215</v>
      </c>
      <c r="N356" t="s">
        <v>79</v>
      </c>
      <c r="O356" t="s">
        <v>484</v>
      </c>
      <c r="P356" t="s">
        <v>31</v>
      </c>
      <c r="Q356" t="s">
        <v>33</v>
      </c>
      <c r="R356" t="s">
        <v>485</v>
      </c>
      <c r="S356">
        <v>63.882000000000005</v>
      </c>
      <c r="T356">
        <v>1</v>
      </c>
      <c r="U356">
        <v>0.1</v>
      </c>
      <c r="V356">
        <v>10.647000000000004</v>
      </c>
    </row>
    <row r="357" spans="1:22">
      <c r="A357">
        <v>4753</v>
      </c>
      <c r="B357" t="s">
        <v>1476</v>
      </c>
      <c r="C357">
        <v>2014</v>
      </c>
      <c r="D357" s="21">
        <v>41964</v>
      </c>
      <c r="E357" s="21">
        <v>41968</v>
      </c>
      <c r="F357" t="s">
        <v>42</v>
      </c>
      <c r="G357" t="s">
        <v>630</v>
      </c>
      <c r="H357" t="s">
        <v>631</v>
      </c>
      <c r="I357" t="s">
        <v>26</v>
      </c>
      <c r="J357" t="s">
        <v>27</v>
      </c>
      <c r="K357" t="s">
        <v>131</v>
      </c>
      <c r="L357" t="s">
        <v>136</v>
      </c>
      <c r="M357">
        <v>38301</v>
      </c>
      <c r="N357" t="s">
        <v>30</v>
      </c>
      <c r="O357" t="s">
        <v>543</v>
      </c>
      <c r="P357" t="s">
        <v>31</v>
      </c>
      <c r="Q357" t="s">
        <v>33</v>
      </c>
      <c r="R357" t="s">
        <v>544</v>
      </c>
      <c r="S357">
        <v>209.56799999999998</v>
      </c>
      <c r="T357">
        <v>2</v>
      </c>
      <c r="U357">
        <v>0.2</v>
      </c>
      <c r="V357">
        <v>-23.576400000000007</v>
      </c>
    </row>
    <row r="358" spans="1:22">
      <c r="A358">
        <v>4735</v>
      </c>
      <c r="B358" t="s">
        <v>1475</v>
      </c>
      <c r="C358">
        <v>2013</v>
      </c>
      <c r="D358" s="21">
        <v>41372</v>
      </c>
      <c r="E358" s="21">
        <v>41377</v>
      </c>
      <c r="F358" t="s">
        <v>42</v>
      </c>
      <c r="G358" t="s">
        <v>295</v>
      </c>
      <c r="H358" t="s">
        <v>296</v>
      </c>
      <c r="I358" t="s">
        <v>37</v>
      </c>
      <c r="J358" t="s">
        <v>27</v>
      </c>
      <c r="K358" t="s">
        <v>109</v>
      </c>
      <c r="L358" t="s">
        <v>110</v>
      </c>
      <c r="M358">
        <v>10035</v>
      </c>
      <c r="N358" t="s">
        <v>79</v>
      </c>
      <c r="O358" t="s">
        <v>32</v>
      </c>
      <c r="P358" t="s">
        <v>31</v>
      </c>
      <c r="Q358" t="s">
        <v>33</v>
      </c>
      <c r="R358" t="s">
        <v>34</v>
      </c>
      <c r="S358">
        <v>658.74599999999998</v>
      </c>
      <c r="T358">
        <v>3</v>
      </c>
      <c r="U358">
        <v>0.1</v>
      </c>
      <c r="V358">
        <v>146.38799999999998</v>
      </c>
    </row>
    <row r="359" spans="1:22">
      <c r="A359">
        <v>4698</v>
      </c>
      <c r="B359" t="s">
        <v>1472</v>
      </c>
      <c r="C359">
        <v>2012</v>
      </c>
      <c r="D359" s="21">
        <v>41260</v>
      </c>
      <c r="E359" s="21">
        <v>41260</v>
      </c>
      <c r="F359" t="s">
        <v>360</v>
      </c>
      <c r="G359" t="s">
        <v>549</v>
      </c>
      <c r="H359" t="s">
        <v>550</v>
      </c>
      <c r="I359" t="s">
        <v>26</v>
      </c>
      <c r="J359" t="s">
        <v>27</v>
      </c>
      <c r="K359" t="s">
        <v>270</v>
      </c>
      <c r="L359" t="s">
        <v>100</v>
      </c>
      <c r="M359">
        <v>48205</v>
      </c>
      <c r="N359" t="s">
        <v>64</v>
      </c>
      <c r="O359" t="s">
        <v>230</v>
      </c>
      <c r="P359" t="s">
        <v>31</v>
      </c>
      <c r="Q359" t="s">
        <v>33</v>
      </c>
      <c r="R359" t="s">
        <v>231</v>
      </c>
      <c r="S359">
        <v>546.66</v>
      </c>
      <c r="T359">
        <v>9</v>
      </c>
      <c r="U359">
        <v>0</v>
      </c>
      <c r="V359">
        <v>136.66500000000002</v>
      </c>
    </row>
    <row r="360" spans="1:22">
      <c r="A360">
        <v>4697</v>
      </c>
      <c r="B360" t="s">
        <v>1472</v>
      </c>
      <c r="C360">
        <v>2012</v>
      </c>
      <c r="D360" s="21">
        <v>41260</v>
      </c>
      <c r="E360" s="21">
        <v>41260</v>
      </c>
      <c r="F360" t="s">
        <v>360</v>
      </c>
      <c r="G360" t="s">
        <v>549</v>
      </c>
      <c r="H360" t="s">
        <v>550</v>
      </c>
      <c r="I360" t="s">
        <v>26</v>
      </c>
      <c r="J360" t="s">
        <v>27</v>
      </c>
      <c r="K360" t="s">
        <v>270</v>
      </c>
      <c r="L360" t="s">
        <v>100</v>
      </c>
      <c r="M360">
        <v>48205</v>
      </c>
      <c r="N360" t="s">
        <v>64</v>
      </c>
      <c r="O360" t="s">
        <v>1256</v>
      </c>
      <c r="P360" t="s">
        <v>31</v>
      </c>
      <c r="Q360" t="s">
        <v>33</v>
      </c>
      <c r="R360" t="s">
        <v>1257</v>
      </c>
      <c r="S360">
        <v>142.36000000000001</v>
      </c>
      <c r="T360">
        <v>2</v>
      </c>
      <c r="U360">
        <v>0</v>
      </c>
      <c r="V360">
        <v>38.437200000000004</v>
      </c>
    </row>
    <row r="361" spans="1:22">
      <c r="A361">
        <v>4696</v>
      </c>
      <c r="B361" t="s">
        <v>1472</v>
      </c>
      <c r="C361">
        <v>2012</v>
      </c>
      <c r="D361" s="21">
        <v>41260</v>
      </c>
      <c r="E361" s="21">
        <v>41260</v>
      </c>
      <c r="F361" t="s">
        <v>360</v>
      </c>
      <c r="G361" t="s">
        <v>549</v>
      </c>
      <c r="H361" t="s">
        <v>550</v>
      </c>
      <c r="I361" t="s">
        <v>26</v>
      </c>
      <c r="J361" t="s">
        <v>27</v>
      </c>
      <c r="K361" t="s">
        <v>270</v>
      </c>
      <c r="L361" t="s">
        <v>100</v>
      </c>
      <c r="M361">
        <v>48205</v>
      </c>
      <c r="N361" t="s">
        <v>64</v>
      </c>
      <c r="O361" t="s">
        <v>805</v>
      </c>
      <c r="P361" t="s">
        <v>31</v>
      </c>
      <c r="Q361" t="s">
        <v>33</v>
      </c>
      <c r="R361" t="s">
        <v>806</v>
      </c>
      <c r="S361">
        <v>302.94</v>
      </c>
      <c r="T361">
        <v>3</v>
      </c>
      <c r="U361">
        <v>0</v>
      </c>
      <c r="V361">
        <v>48.470400000000012</v>
      </c>
    </row>
    <row r="362" spans="1:22">
      <c r="A362">
        <v>4692</v>
      </c>
      <c r="B362" t="s">
        <v>1471</v>
      </c>
      <c r="C362">
        <v>2011</v>
      </c>
      <c r="D362" s="21">
        <v>40897</v>
      </c>
      <c r="E362" s="21">
        <v>40899</v>
      </c>
      <c r="F362" t="s">
        <v>85</v>
      </c>
      <c r="G362" t="s">
        <v>1025</v>
      </c>
      <c r="H362" t="s">
        <v>1026</v>
      </c>
      <c r="I362" t="s">
        <v>26</v>
      </c>
      <c r="J362" t="s">
        <v>27</v>
      </c>
      <c r="K362" t="s">
        <v>365</v>
      </c>
      <c r="L362" t="s">
        <v>128</v>
      </c>
      <c r="M362">
        <v>85705</v>
      </c>
      <c r="N362" t="s">
        <v>40</v>
      </c>
      <c r="O362" t="s">
        <v>274</v>
      </c>
      <c r="P362" t="s">
        <v>31</v>
      </c>
      <c r="Q362" t="s">
        <v>33</v>
      </c>
      <c r="R362" t="s">
        <v>275</v>
      </c>
      <c r="S362">
        <v>242.35200000000003</v>
      </c>
      <c r="T362">
        <v>3</v>
      </c>
      <c r="U362">
        <v>0.2</v>
      </c>
      <c r="V362">
        <v>-42.411600000000035</v>
      </c>
    </row>
    <row r="363" spans="1:22">
      <c r="A363">
        <v>4662</v>
      </c>
      <c r="B363" t="s">
        <v>1470</v>
      </c>
      <c r="C363">
        <v>2012</v>
      </c>
      <c r="D363" s="21">
        <v>41032</v>
      </c>
      <c r="E363" s="21">
        <v>41036</v>
      </c>
      <c r="F363" t="s">
        <v>42</v>
      </c>
      <c r="G363" t="s">
        <v>1200</v>
      </c>
      <c r="H363" t="s">
        <v>1201</v>
      </c>
      <c r="I363" t="s">
        <v>26</v>
      </c>
      <c r="J363" t="s">
        <v>27</v>
      </c>
      <c r="K363" t="s">
        <v>77</v>
      </c>
      <c r="L363" t="s">
        <v>78</v>
      </c>
      <c r="M363">
        <v>19140</v>
      </c>
      <c r="N363" t="s">
        <v>79</v>
      </c>
      <c r="O363" t="s">
        <v>288</v>
      </c>
      <c r="P363" t="s">
        <v>31</v>
      </c>
      <c r="Q363" t="s">
        <v>33</v>
      </c>
      <c r="R363" t="s">
        <v>289</v>
      </c>
      <c r="S363">
        <v>844.11599999999987</v>
      </c>
      <c r="T363">
        <v>6</v>
      </c>
      <c r="U363">
        <v>0.3</v>
      </c>
      <c r="V363">
        <v>-36.176400000000001</v>
      </c>
    </row>
    <row r="364" spans="1:22">
      <c r="A364">
        <v>363</v>
      </c>
      <c r="B364" t="s">
        <v>353</v>
      </c>
      <c r="C364">
        <v>2014</v>
      </c>
      <c r="D364" s="21">
        <v>41908</v>
      </c>
      <c r="E364" s="21">
        <v>41914</v>
      </c>
      <c r="F364" t="s">
        <v>42</v>
      </c>
      <c r="G364" t="s">
        <v>354</v>
      </c>
      <c r="H364" t="s">
        <v>355</v>
      </c>
      <c r="I364" t="s">
        <v>26</v>
      </c>
      <c r="J364" t="s">
        <v>27</v>
      </c>
      <c r="K364" t="s">
        <v>109</v>
      </c>
      <c r="L364" t="s">
        <v>110</v>
      </c>
      <c r="M364">
        <v>10009</v>
      </c>
      <c r="N364" t="s">
        <v>79</v>
      </c>
      <c r="O364" t="s">
        <v>356</v>
      </c>
      <c r="P364" t="s">
        <v>31</v>
      </c>
      <c r="Q364" t="s">
        <v>33</v>
      </c>
      <c r="R364" t="s">
        <v>357</v>
      </c>
      <c r="S364">
        <v>488.64600000000002</v>
      </c>
      <c r="T364">
        <v>3</v>
      </c>
      <c r="U364">
        <v>0.1</v>
      </c>
      <c r="V364">
        <v>86.870400000000004</v>
      </c>
    </row>
    <row r="365" spans="1:22">
      <c r="A365">
        <v>4648</v>
      </c>
      <c r="B365" t="s">
        <v>1467</v>
      </c>
      <c r="C365">
        <v>2013</v>
      </c>
      <c r="D365" s="21">
        <v>41391</v>
      </c>
      <c r="E365" s="21">
        <v>41396</v>
      </c>
      <c r="F365" t="s">
        <v>42</v>
      </c>
      <c r="G365" t="s">
        <v>1468</v>
      </c>
      <c r="H365" t="s">
        <v>1469</v>
      </c>
      <c r="I365" t="s">
        <v>61</v>
      </c>
      <c r="J365" t="s">
        <v>27</v>
      </c>
      <c r="K365" t="s">
        <v>109</v>
      </c>
      <c r="L365" t="s">
        <v>110</v>
      </c>
      <c r="M365">
        <v>10009</v>
      </c>
      <c r="N365" t="s">
        <v>79</v>
      </c>
      <c r="O365" t="s">
        <v>1371</v>
      </c>
      <c r="P365" t="s">
        <v>31</v>
      </c>
      <c r="Q365" t="s">
        <v>33</v>
      </c>
      <c r="R365" t="s">
        <v>1372</v>
      </c>
      <c r="S365">
        <v>434.64600000000002</v>
      </c>
      <c r="T365">
        <v>3</v>
      </c>
      <c r="U365">
        <v>0.1</v>
      </c>
      <c r="V365">
        <v>62.782199999999975</v>
      </c>
    </row>
    <row r="366" spans="1:22">
      <c r="A366">
        <v>4646</v>
      </c>
      <c r="B366" t="s">
        <v>1466</v>
      </c>
      <c r="C366">
        <v>2013</v>
      </c>
      <c r="D366" s="21">
        <v>41499</v>
      </c>
      <c r="E366" s="21">
        <v>41503</v>
      </c>
      <c r="F366" t="s">
        <v>42</v>
      </c>
      <c r="G366" t="s">
        <v>1113</v>
      </c>
      <c r="H366" t="s">
        <v>1114</v>
      </c>
      <c r="I366" t="s">
        <v>61</v>
      </c>
      <c r="J366" t="s">
        <v>27</v>
      </c>
      <c r="K366" t="s">
        <v>109</v>
      </c>
      <c r="L366" t="s">
        <v>110</v>
      </c>
      <c r="M366">
        <v>10011</v>
      </c>
      <c r="N366" t="s">
        <v>79</v>
      </c>
      <c r="O366" t="s">
        <v>431</v>
      </c>
      <c r="P366" t="s">
        <v>31</v>
      </c>
      <c r="Q366" t="s">
        <v>33</v>
      </c>
      <c r="R366" t="s">
        <v>432</v>
      </c>
      <c r="S366">
        <v>145.76400000000001</v>
      </c>
      <c r="T366">
        <v>2</v>
      </c>
      <c r="U366">
        <v>0.1</v>
      </c>
      <c r="V366">
        <v>-8.0980000000000167</v>
      </c>
    </row>
    <row r="367" spans="1:22">
      <c r="A367">
        <v>4643</v>
      </c>
      <c r="B367" t="s">
        <v>1463</v>
      </c>
      <c r="C367">
        <v>2014</v>
      </c>
      <c r="D367" s="21">
        <v>41935</v>
      </c>
      <c r="E367" s="21">
        <v>41937</v>
      </c>
      <c r="F367" t="s">
        <v>23</v>
      </c>
      <c r="G367" t="s">
        <v>839</v>
      </c>
      <c r="H367" t="s">
        <v>840</v>
      </c>
      <c r="I367" t="s">
        <v>26</v>
      </c>
      <c r="J367" t="s">
        <v>27</v>
      </c>
      <c r="K367" t="s">
        <v>1120</v>
      </c>
      <c r="L367" t="s">
        <v>163</v>
      </c>
      <c r="M367">
        <v>80525</v>
      </c>
      <c r="N367" t="s">
        <v>40</v>
      </c>
      <c r="O367" t="s">
        <v>1464</v>
      </c>
      <c r="P367" t="s">
        <v>31</v>
      </c>
      <c r="Q367" t="s">
        <v>33</v>
      </c>
      <c r="R367" t="s">
        <v>1465</v>
      </c>
      <c r="S367">
        <v>579.13599999999997</v>
      </c>
      <c r="T367">
        <v>4</v>
      </c>
      <c r="U367">
        <v>0.2</v>
      </c>
      <c r="V367">
        <v>-28.95679999999993</v>
      </c>
    </row>
    <row r="368" spans="1:22">
      <c r="A368">
        <v>4619</v>
      </c>
      <c r="B368" t="s">
        <v>1462</v>
      </c>
      <c r="C368">
        <v>2012</v>
      </c>
      <c r="D368" s="21">
        <v>41173</v>
      </c>
      <c r="E368" s="21">
        <v>41178</v>
      </c>
      <c r="F368" t="s">
        <v>42</v>
      </c>
      <c r="G368" t="s">
        <v>579</v>
      </c>
      <c r="H368" t="s">
        <v>580</v>
      </c>
      <c r="I368" t="s">
        <v>61</v>
      </c>
      <c r="J368" t="s">
        <v>27</v>
      </c>
      <c r="K368" t="s">
        <v>889</v>
      </c>
      <c r="L368" t="s">
        <v>347</v>
      </c>
      <c r="M368">
        <v>2149</v>
      </c>
      <c r="N368" t="s">
        <v>79</v>
      </c>
      <c r="O368" t="s">
        <v>356</v>
      </c>
      <c r="P368" t="s">
        <v>31</v>
      </c>
      <c r="Q368" t="s">
        <v>33</v>
      </c>
      <c r="R368" t="s">
        <v>357</v>
      </c>
      <c r="S368">
        <v>542.93999999999994</v>
      </c>
      <c r="T368">
        <v>3</v>
      </c>
      <c r="U368">
        <v>0</v>
      </c>
      <c r="V368">
        <v>141.1644</v>
      </c>
    </row>
    <row r="369" spans="1:22">
      <c r="A369">
        <v>4600</v>
      </c>
      <c r="B369" t="s">
        <v>1461</v>
      </c>
      <c r="C369">
        <v>2012</v>
      </c>
      <c r="D369" s="21">
        <v>41106</v>
      </c>
      <c r="E369" s="21">
        <v>41110</v>
      </c>
      <c r="F369" t="s">
        <v>42</v>
      </c>
      <c r="G369" t="s">
        <v>829</v>
      </c>
      <c r="H369" t="s">
        <v>830</v>
      </c>
      <c r="I369" t="s">
        <v>61</v>
      </c>
      <c r="J369" t="s">
        <v>27</v>
      </c>
      <c r="K369" t="s">
        <v>951</v>
      </c>
      <c r="L369" t="s">
        <v>677</v>
      </c>
      <c r="M369">
        <v>21215</v>
      </c>
      <c r="N369" t="s">
        <v>79</v>
      </c>
      <c r="O369" t="s">
        <v>533</v>
      </c>
      <c r="P369" t="s">
        <v>31</v>
      </c>
      <c r="Q369" t="s">
        <v>33</v>
      </c>
      <c r="R369" t="s">
        <v>534</v>
      </c>
      <c r="S369">
        <v>150.97999999999999</v>
      </c>
      <c r="T369">
        <v>1</v>
      </c>
      <c r="U369">
        <v>0</v>
      </c>
      <c r="V369">
        <v>43.784199999999984</v>
      </c>
    </row>
    <row r="370" spans="1:22">
      <c r="A370">
        <v>4593</v>
      </c>
      <c r="B370" t="s">
        <v>1460</v>
      </c>
      <c r="C370">
        <v>2013</v>
      </c>
      <c r="D370" s="21">
        <v>41635</v>
      </c>
      <c r="E370" s="21">
        <v>41640</v>
      </c>
      <c r="F370" t="s">
        <v>42</v>
      </c>
      <c r="G370" t="s">
        <v>638</v>
      </c>
      <c r="H370" t="s">
        <v>639</v>
      </c>
      <c r="I370" t="s">
        <v>37</v>
      </c>
      <c r="J370" t="s">
        <v>27</v>
      </c>
      <c r="K370" t="s">
        <v>38</v>
      </c>
      <c r="L370" t="s">
        <v>39</v>
      </c>
      <c r="M370">
        <v>90004</v>
      </c>
      <c r="N370" t="s">
        <v>40</v>
      </c>
      <c r="O370" t="s">
        <v>1326</v>
      </c>
      <c r="P370" t="s">
        <v>31</v>
      </c>
      <c r="Q370" t="s">
        <v>33</v>
      </c>
      <c r="R370" t="s">
        <v>1327</v>
      </c>
      <c r="S370">
        <v>146.352</v>
      </c>
      <c r="T370">
        <v>3</v>
      </c>
      <c r="U370">
        <v>0.2</v>
      </c>
      <c r="V370">
        <v>-5.4882000000000062</v>
      </c>
    </row>
    <row r="371" spans="1:22">
      <c r="A371">
        <v>4564</v>
      </c>
      <c r="B371" t="s">
        <v>1459</v>
      </c>
      <c r="C371">
        <v>2014</v>
      </c>
      <c r="D371" s="21">
        <v>41909</v>
      </c>
      <c r="E371" s="21">
        <v>41913</v>
      </c>
      <c r="F371" t="s">
        <v>42</v>
      </c>
      <c r="G371" t="s">
        <v>667</v>
      </c>
      <c r="H371" t="s">
        <v>668</v>
      </c>
      <c r="I371" t="s">
        <v>61</v>
      </c>
      <c r="J371" t="s">
        <v>27</v>
      </c>
      <c r="K371" t="s">
        <v>1415</v>
      </c>
      <c r="L371" t="s">
        <v>45</v>
      </c>
      <c r="M371">
        <v>33023</v>
      </c>
      <c r="N371" t="s">
        <v>30</v>
      </c>
      <c r="O371" t="s">
        <v>1382</v>
      </c>
      <c r="P371" t="s">
        <v>31</v>
      </c>
      <c r="Q371" t="s">
        <v>33</v>
      </c>
      <c r="R371" t="s">
        <v>1383</v>
      </c>
      <c r="S371">
        <v>419.13599999999997</v>
      </c>
      <c r="T371">
        <v>4</v>
      </c>
      <c r="U371">
        <v>0.2</v>
      </c>
      <c r="V371">
        <v>-57.631200000000035</v>
      </c>
    </row>
    <row r="372" spans="1:22">
      <c r="A372">
        <v>4560</v>
      </c>
      <c r="B372" t="s">
        <v>1458</v>
      </c>
      <c r="C372">
        <v>2011</v>
      </c>
      <c r="D372" s="21">
        <v>40668</v>
      </c>
      <c r="E372" s="21">
        <v>40671</v>
      </c>
      <c r="F372" t="s">
        <v>85</v>
      </c>
      <c r="G372" t="s">
        <v>82</v>
      </c>
      <c r="H372" t="s">
        <v>83</v>
      </c>
      <c r="I372" t="s">
        <v>26</v>
      </c>
      <c r="J372" t="s">
        <v>27</v>
      </c>
      <c r="K372" t="s">
        <v>224</v>
      </c>
      <c r="L372" t="s">
        <v>63</v>
      </c>
      <c r="M372">
        <v>78207</v>
      </c>
      <c r="N372" t="s">
        <v>64</v>
      </c>
      <c r="O372" t="s">
        <v>123</v>
      </c>
      <c r="P372" t="s">
        <v>31</v>
      </c>
      <c r="Q372" t="s">
        <v>33</v>
      </c>
      <c r="R372" t="s">
        <v>124</v>
      </c>
      <c r="S372">
        <v>127.869</v>
      </c>
      <c r="T372">
        <v>3</v>
      </c>
      <c r="U372">
        <v>0.3</v>
      </c>
      <c r="V372">
        <v>-9.1335000000000122</v>
      </c>
    </row>
    <row r="373" spans="1:22">
      <c r="A373">
        <v>4553</v>
      </c>
      <c r="B373" t="s">
        <v>1456</v>
      </c>
      <c r="C373">
        <v>2011</v>
      </c>
      <c r="D373" s="21">
        <v>40904</v>
      </c>
      <c r="E373" s="21">
        <v>40910</v>
      </c>
      <c r="F373" t="s">
        <v>42</v>
      </c>
      <c r="G373" t="s">
        <v>500</v>
      </c>
      <c r="H373" t="s">
        <v>501</v>
      </c>
      <c r="I373" t="s">
        <v>26</v>
      </c>
      <c r="J373" t="s">
        <v>27</v>
      </c>
      <c r="K373" t="s">
        <v>70</v>
      </c>
      <c r="L373" t="s">
        <v>39</v>
      </c>
      <c r="M373">
        <v>94122</v>
      </c>
      <c r="N373" t="s">
        <v>40</v>
      </c>
      <c r="O373" t="s">
        <v>396</v>
      </c>
      <c r="P373" t="s">
        <v>31</v>
      </c>
      <c r="Q373" t="s">
        <v>33</v>
      </c>
      <c r="R373" t="s">
        <v>397</v>
      </c>
      <c r="S373">
        <v>230.28000000000003</v>
      </c>
      <c r="T373">
        <v>3</v>
      </c>
      <c r="U373">
        <v>0.2</v>
      </c>
      <c r="V373">
        <v>23.027999999999992</v>
      </c>
    </row>
    <row r="374" spans="1:22">
      <c r="A374">
        <v>4544</v>
      </c>
      <c r="B374" t="s">
        <v>1455</v>
      </c>
      <c r="C374">
        <v>2012</v>
      </c>
      <c r="D374" s="21">
        <v>41102</v>
      </c>
      <c r="E374" s="21">
        <v>41107</v>
      </c>
      <c r="F374" t="s">
        <v>23</v>
      </c>
      <c r="G374" t="s">
        <v>475</v>
      </c>
      <c r="H374" t="s">
        <v>476</v>
      </c>
      <c r="I374" t="s">
        <v>26</v>
      </c>
      <c r="J374" t="s">
        <v>27</v>
      </c>
      <c r="K374" t="s">
        <v>122</v>
      </c>
      <c r="L374" t="s">
        <v>94</v>
      </c>
      <c r="M374">
        <v>60610</v>
      </c>
      <c r="N374" t="s">
        <v>64</v>
      </c>
      <c r="O374" t="s">
        <v>276</v>
      </c>
      <c r="P374" t="s">
        <v>31</v>
      </c>
      <c r="Q374" t="s">
        <v>33</v>
      </c>
      <c r="R374" t="s">
        <v>277</v>
      </c>
      <c r="S374">
        <v>383.60699999999997</v>
      </c>
      <c r="T374">
        <v>9</v>
      </c>
      <c r="U374">
        <v>0.3</v>
      </c>
      <c r="V374">
        <v>-5.4801000000000215</v>
      </c>
    </row>
    <row r="375" spans="1:22">
      <c r="A375">
        <v>4533</v>
      </c>
      <c r="B375" t="s">
        <v>1454</v>
      </c>
      <c r="C375">
        <v>2011</v>
      </c>
      <c r="D375" s="21">
        <v>40826</v>
      </c>
      <c r="E375" s="21">
        <v>40826</v>
      </c>
      <c r="F375" t="s">
        <v>360</v>
      </c>
      <c r="G375" t="s">
        <v>436</v>
      </c>
      <c r="H375" t="s">
        <v>437</v>
      </c>
      <c r="I375" t="s">
        <v>61</v>
      </c>
      <c r="J375" t="s">
        <v>27</v>
      </c>
      <c r="K375" t="s">
        <v>1070</v>
      </c>
      <c r="L375" t="s">
        <v>39</v>
      </c>
      <c r="M375">
        <v>95336</v>
      </c>
      <c r="N375" t="s">
        <v>40</v>
      </c>
      <c r="O375" t="s">
        <v>80</v>
      </c>
      <c r="P375" t="s">
        <v>31</v>
      </c>
      <c r="Q375" t="s">
        <v>33</v>
      </c>
      <c r="R375" t="s">
        <v>81</v>
      </c>
      <c r="S375">
        <v>122.352</v>
      </c>
      <c r="T375">
        <v>3</v>
      </c>
      <c r="U375">
        <v>0.2</v>
      </c>
      <c r="V375">
        <v>13.764599999999994</v>
      </c>
    </row>
    <row r="376" spans="1:22">
      <c r="A376">
        <v>4531</v>
      </c>
      <c r="B376" t="s">
        <v>1453</v>
      </c>
      <c r="C376">
        <v>2013</v>
      </c>
      <c r="D376" s="21">
        <v>41593</v>
      </c>
      <c r="E376" s="21">
        <v>41596</v>
      </c>
      <c r="F376" t="s">
        <v>85</v>
      </c>
      <c r="G376" t="s">
        <v>252</v>
      </c>
      <c r="H376" t="s">
        <v>253</v>
      </c>
      <c r="I376" t="s">
        <v>26</v>
      </c>
      <c r="J376" t="s">
        <v>27</v>
      </c>
      <c r="K376" t="s">
        <v>109</v>
      </c>
      <c r="L376" t="s">
        <v>110</v>
      </c>
      <c r="M376">
        <v>10009</v>
      </c>
      <c r="N376" t="s">
        <v>79</v>
      </c>
      <c r="O376" t="s">
        <v>615</v>
      </c>
      <c r="P376" t="s">
        <v>31</v>
      </c>
      <c r="Q376" t="s">
        <v>33</v>
      </c>
      <c r="R376" t="s">
        <v>616</v>
      </c>
      <c r="S376">
        <v>408.00599999999997</v>
      </c>
      <c r="T376">
        <v>2</v>
      </c>
      <c r="U376">
        <v>0.1</v>
      </c>
      <c r="V376">
        <v>72.534400000000005</v>
      </c>
    </row>
    <row r="377" spans="1:22">
      <c r="A377">
        <v>4515</v>
      </c>
      <c r="B377" t="s">
        <v>1450</v>
      </c>
      <c r="C377">
        <v>2013</v>
      </c>
      <c r="D377" s="21">
        <v>41575</v>
      </c>
      <c r="E377" s="21">
        <v>41580</v>
      </c>
      <c r="F377" t="s">
        <v>23</v>
      </c>
      <c r="G377" t="s">
        <v>1045</v>
      </c>
      <c r="H377" t="s">
        <v>1046</v>
      </c>
      <c r="I377" t="s">
        <v>26</v>
      </c>
      <c r="J377" t="s">
        <v>27</v>
      </c>
      <c r="K377" t="s">
        <v>1451</v>
      </c>
      <c r="L377" t="s">
        <v>130</v>
      </c>
      <c r="M377">
        <v>23666</v>
      </c>
      <c r="N377" t="s">
        <v>30</v>
      </c>
      <c r="O377" t="s">
        <v>868</v>
      </c>
      <c r="P377" t="s">
        <v>31</v>
      </c>
      <c r="Q377" t="s">
        <v>33</v>
      </c>
      <c r="R377" t="s">
        <v>869</v>
      </c>
      <c r="S377">
        <v>290.98</v>
      </c>
      <c r="T377">
        <v>1</v>
      </c>
      <c r="U377">
        <v>0</v>
      </c>
      <c r="V377">
        <v>75.654799999999994</v>
      </c>
    </row>
    <row r="378" spans="1:22">
      <c r="A378">
        <v>4495</v>
      </c>
      <c r="B378" t="s">
        <v>1447</v>
      </c>
      <c r="C378">
        <v>2011</v>
      </c>
      <c r="D378" s="21">
        <v>40878</v>
      </c>
      <c r="E378" s="21">
        <v>40880</v>
      </c>
      <c r="F378" t="s">
        <v>23</v>
      </c>
      <c r="G378" t="s">
        <v>628</v>
      </c>
      <c r="H378" t="s">
        <v>629</v>
      </c>
      <c r="I378" t="s">
        <v>26</v>
      </c>
      <c r="J378" t="s">
        <v>27</v>
      </c>
      <c r="K378" t="s">
        <v>172</v>
      </c>
      <c r="L378" t="s">
        <v>173</v>
      </c>
      <c r="M378">
        <v>43229</v>
      </c>
      <c r="N378" t="s">
        <v>79</v>
      </c>
      <c r="O378" t="s">
        <v>407</v>
      </c>
      <c r="P378" t="s">
        <v>31</v>
      </c>
      <c r="Q378" t="s">
        <v>33</v>
      </c>
      <c r="R378" t="s">
        <v>408</v>
      </c>
      <c r="S378">
        <v>909.7199999999998</v>
      </c>
      <c r="T378">
        <v>6</v>
      </c>
      <c r="U378">
        <v>0.3</v>
      </c>
      <c r="V378">
        <v>-51.983999999999924</v>
      </c>
    </row>
    <row r="379" spans="1:22">
      <c r="A379">
        <v>4472</v>
      </c>
      <c r="B379" t="s">
        <v>1445</v>
      </c>
      <c r="C379">
        <v>2014</v>
      </c>
      <c r="D379" s="21">
        <v>41912</v>
      </c>
      <c r="E379" s="21">
        <v>41912</v>
      </c>
      <c r="F379" t="s">
        <v>360</v>
      </c>
      <c r="G379" t="s">
        <v>204</v>
      </c>
      <c r="H379" t="s">
        <v>205</v>
      </c>
      <c r="I379" t="s">
        <v>61</v>
      </c>
      <c r="J379" t="s">
        <v>27</v>
      </c>
      <c r="K379" t="s">
        <v>1446</v>
      </c>
      <c r="L379" t="s">
        <v>173</v>
      </c>
      <c r="M379">
        <v>44060</v>
      </c>
      <c r="N379" t="s">
        <v>79</v>
      </c>
      <c r="O379" t="s">
        <v>1008</v>
      </c>
      <c r="P379" t="s">
        <v>31</v>
      </c>
      <c r="Q379" t="s">
        <v>33</v>
      </c>
      <c r="R379" t="s">
        <v>1009</v>
      </c>
      <c r="S379">
        <v>63.686</v>
      </c>
      <c r="T379">
        <v>1</v>
      </c>
      <c r="U379">
        <v>0.3</v>
      </c>
      <c r="V379">
        <v>-15.466600000000003</v>
      </c>
    </row>
    <row r="380" spans="1:22">
      <c r="A380">
        <v>4471</v>
      </c>
      <c r="B380" t="s">
        <v>1444</v>
      </c>
      <c r="C380">
        <v>2014</v>
      </c>
      <c r="D380" s="21">
        <v>41768</v>
      </c>
      <c r="E380" s="21">
        <v>41772</v>
      </c>
      <c r="F380" t="s">
        <v>42</v>
      </c>
      <c r="G380" t="s">
        <v>336</v>
      </c>
      <c r="H380" t="s">
        <v>337</v>
      </c>
      <c r="I380" t="s">
        <v>37</v>
      </c>
      <c r="J380" t="s">
        <v>27</v>
      </c>
      <c r="K380" t="s">
        <v>77</v>
      </c>
      <c r="L380" t="s">
        <v>78</v>
      </c>
      <c r="M380">
        <v>19140</v>
      </c>
      <c r="N380" t="s">
        <v>79</v>
      </c>
      <c r="O380" t="s">
        <v>1326</v>
      </c>
      <c r="P380" t="s">
        <v>31</v>
      </c>
      <c r="Q380" t="s">
        <v>33</v>
      </c>
      <c r="R380" t="s">
        <v>1327</v>
      </c>
      <c r="S380">
        <v>128.05799999999999</v>
      </c>
      <c r="T380">
        <v>3</v>
      </c>
      <c r="U380">
        <v>0.3</v>
      </c>
      <c r="V380">
        <v>-23.782199999999996</v>
      </c>
    </row>
    <row r="381" spans="1:22">
      <c r="A381">
        <v>4456</v>
      </c>
      <c r="B381" t="s">
        <v>1443</v>
      </c>
      <c r="C381">
        <v>2012</v>
      </c>
      <c r="D381" s="21">
        <v>41155</v>
      </c>
      <c r="E381" s="21">
        <v>41160</v>
      </c>
      <c r="F381" t="s">
        <v>42</v>
      </c>
      <c r="G381" t="s">
        <v>700</v>
      </c>
      <c r="H381" t="s">
        <v>701</v>
      </c>
      <c r="I381" t="s">
        <v>61</v>
      </c>
      <c r="J381" t="s">
        <v>27</v>
      </c>
      <c r="K381" t="s">
        <v>70</v>
      </c>
      <c r="L381" t="s">
        <v>39</v>
      </c>
      <c r="M381">
        <v>94110</v>
      </c>
      <c r="N381" t="s">
        <v>40</v>
      </c>
      <c r="O381" t="s">
        <v>421</v>
      </c>
      <c r="P381" t="s">
        <v>31</v>
      </c>
      <c r="Q381" t="s">
        <v>33</v>
      </c>
      <c r="R381" t="s">
        <v>422</v>
      </c>
      <c r="S381">
        <v>129.56800000000001</v>
      </c>
      <c r="T381">
        <v>2</v>
      </c>
      <c r="U381">
        <v>0.2</v>
      </c>
      <c r="V381">
        <v>-12.956799999999994</v>
      </c>
    </row>
    <row r="382" spans="1:22">
      <c r="A382">
        <v>4429</v>
      </c>
      <c r="B382" t="s">
        <v>1442</v>
      </c>
      <c r="C382">
        <v>2014</v>
      </c>
      <c r="D382" s="21">
        <v>41720</v>
      </c>
      <c r="E382" s="21">
        <v>41726</v>
      </c>
      <c r="F382" t="s">
        <v>42</v>
      </c>
      <c r="G382" t="s">
        <v>169</v>
      </c>
      <c r="H382" t="s">
        <v>170</v>
      </c>
      <c r="I382" t="s">
        <v>26</v>
      </c>
      <c r="J382" t="s">
        <v>27</v>
      </c>
      <c r="K382" t="s">
        <v>965</v>
      </c>
      <c r="L382" t="s">
        <v>217</v>
      </c>
      <c r="M382">
        <v>74133</v>
      </c>
      <c r="N382" t="s">
        <v>64</v>
      </c>
      <c r="O382" t="s">
        <v>1297</v>
      </c>
      <c r="P382" t="s">
        <v>31</v>
      </c>
      <c r="Q382" t="s">
        <v>33</v>
      </c>
      <c r="R382" t="s">
        <v>1298</v>
      </c>
      <c r="S382">
        <v>1805.88</v>
      </c>
      <c r="T382">
        <v>6</v>
      </c>
      <c r="U382">
        <v>0</v>
      </c>
      <c r="V382">
        <v>523.70519999999988</v>
      </c>
    </row>
    <row r="383" spans="1:22">
      <c r="A383">
        <v>4398</v>
      </c>
      <c r="B383" t="s">
        <v>1441</v>
      </c>
      <c r="C383">
        <v>2011</v>
      </c>
      <c r="D383" s="21">
        <v>40731</v>
      </c>
      <c r="E383" s="21">
        <v>40735</v>
      </c>
      <c r="F383" t="s">
        <v>42</v>
      </c>
      <c r="G383" t="s">
        <v>549</v>
      </c>
      <c r="H383" t="s">
        <v>550</v>
      </c>
      <c r="I383" t="s">
        <v>26</v>
      </c>
      <c r="J383" t="s">
        <v>27</v>
      </c>
      <c r="K383" t="s">
        <v>77</v>
      </c>
      <c r="L383" t="s">
        <v>78</v>
      </c>
      <c r="M383">
        <v>19120</v>
      </c>
      <c r="N383" t="s">
        <v>79</v>
      </c>
      <c r="O383" t="s">
        <v>741</v>
      </c>
      <c r="P383" t="s">
        <v>31</v>
      </c>
      <c r="Q383" t="s">
        <v>33</v>
      </c>
      <c r="R383" t="s">
        <v>742</v>
      </c>
      <c r="S383">
        <v>172.18599999999998</v>
      </c>
      <c r="T383">
        <v>2</v>
      </c>
      <c r="U383">
        <v>0.3</v>
      </c>
      <c r="V383">
        <v>-46.736200000000011</v>
      </c>
    </row>
    <row r="384" spans="1:22">
      <c r="A384">
        <v>4378</v>
      </c>
      <c r="B384" t="s">
        <v>1439</v>
      </c>
      <c r="C384">
        <v>2011</v>
      </c>
      <c r="D384" s="21">
        <v>40658</v>
      </c>
      <c r="E384" s="21">
        <v>40663</v>
      </c>
      <c r="F384" t="s">
        <v>42</v>
      </c>
      <c r="G384" t="s">
        <v>841</v>
      </c>
      <c r="H384" t="s">
        <v>842</v>
      </c>
      <c r="I384" t="s">
        <v>61</v>
      </c>
      <c r="J384" t="s">
        <v>27</v>
      </c>
      <c r="K384" t="s">
        <v>1440</v>
      </c>
      <c r="L384" t="s">
        <v>39</v>
      </c>
      <c r="M384">
        <v>91776</v>
      </c>
      <c r="N384" t="s">
        <v>40</v>
      </c>
      <c r="O384" t="s">
        <v>768</v>
      </c>
      <c r="P384" t="s">
        <v>31</v>
      </c>
      <c r="Q384" t="s">
        <v>33</v>
      </c>
      <c r="R384" t="s">
        <v>769</v>
      </c>
      <c r="S384">
        <v>1487.04</v>
      </c>
      <c r="T384">
        <v>5</v>
      </c>
      <c r="U384">
        <v>0.2</v>
      </c>
      <c r="V384">
        <v>148.70400000000006</v>
      </c>
    </row>
    <row r="385" spans="1:22">
      <c r="A385">
        <v>4360</v>
      </c>
      <c r="B385" t="s">
        <v>1437</v>
      </c>
      <c r="C385">
        <v>2014</v>
      </c>
      <c r="D385" s="21">
        <v>41985</v>
      </c>
      <c r="E385" s="21">
        <v>41985</v>
      </c>
      <c r="F385" t="s">
        <v>360</v>
      </c>
      <c r="G385" t="s">
        <v>1153</v>
      </c>
      <c r="H385" t="s">
        <v>1154</v>
      </c>
      <c r="I385" t="s">
        <v>26</v>
      </c>
      <c r="J385" t="s">
        <v>27</v>
      </c>
      <c r="K385" t="s">
        <v>162</v>
      </c>
      <c r="L385" t="s">
        <v>94</v>
      </c>
      <c r="M385">
        <v>60505</v>
      </c>
      <c r="N385" t="s">
        <v>64</v>
      </c>
      <c r="O385" t="s">
        <v>768</v>
      </c>
      <c r="P385" t="s">
        <v>31</v>
      </c>
      <c r="Q385" t="s">
        <v>33</v>
      </c>
      <c r="R385" t="s">
        <v>769</v>
      </c>
      <c r="S385">
        <v>520.46399999999994</v>
      </c>
      <c r="T385">
        <v>2</v>
      </c>
      <c r="U385">
        <v>0.3</v>
      </c>
      <c r="V385">
        <v>-14.870399999999961</v>
      </c>
    </row>
    <row r="386" spans="1:22">
      <c r="A386">
        <v>4347</v>
      </c>
      <c r="B386" t="s">
        <v>1436</v>
      </c>
      <c r="C386">
        <v>2013</v>
      </c>
      <c r="D386" s="21">
        <v>41536</v>
      </c>
      <c r="E386" s="21">
        <v>41543</v>
      </c>
      <c r="F386" t="s">
        <v>42</v>
      </c>
      <c r="G386" t="s">
        <v>1038</v>
      </c>
      <c r="H386" t="s">
        <v>1039</v>
      </c>
      <c r="I386" t="s">
        <v>26</v>
      </c>
      <c r="J386" t="s">
        <v>27</v>
      </c>
      <c r="K386" t="s">
        <v>411</v>
      </c>
      <c r="L386" t="s">
        <v>110</v>
      </c>
      <c r="M386">
        <v>10801</v>
      </c>
      <c r="N386" t="s">
        <v>79</v>
      </c>
      <c r="O386" t="s">
        <v>648</v>
      </c>
      <c r="P386" t="s">
        <v>31</v>
      </c>
      <c r="Q386" t="s">
        <v>33</v>
      </c>
      <c r="R386" t="s">
        <v>649</v>
      </c>
      <c r="S386">
        <v>631.78200000000004</v>
      </c>
      <c r="T386">
        <v>2</v>
      </c>
      <c r="U386">
        <v>0.1</v>
      </c>
      <c r="V386">
        <v>140.39599999999993</v>
      </c>
    </row>
    <row r="387" spans="1:22">
      <c r="A387">
        <v>4282</v>
      </c>
      <c r="B387" t="s">
        <v>1435</v>
      </c>
      <c r="C387">
        <v>2011</v>
      </c>
      <c r="D387" s="21">
        <v>40861</v>
      </c>
      <c r="E387" s="21">
        <v>40865</v>
      </c>
      <c r="F387" t="s">
        <v>42</v>
      </c>
      <c r="G387" t="s">
        <v>239</v>
      </c>
      <c r="H387" t="s">
        <v>240</v>
      </c>
      <c r="I387" t="s">
        <v>61</v>
      </c>
      <c r="J387" t="s">
        <v>27</v>
      </c>
      <c r="K387" t="s">
        <v>109</v>
      </c>
      <c r="L387" t="s">
        <v>110</v>
      </c>
      <c r="M387">
        <v>10011</v>
      </c>
      <c r="N387" t="s">
        <v>79</v>
      </c>
      <c r="O387" t="s">
        <v>1265</v>
      </c>
      <c r="P387" t="s">
        <v>31</v>
      </c>
      <c r="Q387" t="s">
        <v>33</v>
      </c>
      <c r="R387" t="s">
        <v>1266</v>
      </c>
      <c r="S387">
        <v>69.263999999999996</v>
      </c>
      <c r="T387">
        <v>2</v>
      </c>
      <c r="U387">
        <v>0.1</v>
      </c>
      <c r="V387">
        <v>14.62239999999999</v>
      </c>
    </row>
    <row r="388" spans="1:22">
      <c r="A388">
        <v>4259</v>
      </c>
      <c r="B388" t="s">
        <v>1432</v>
      </c>
      <c r="C388">
        <v>2013</v>
      </c>
      <c r="D388" s="21">
        <v>41348</v>
      </c>
      <c r="E388" s="21">
        <v>41350</v>
      </c>
      <c r="F388" t="s">
        <v>85</v>
      </c>
      <c r="G388" t="s">
        <v>366</v>
      </c>
      <c r="H388" t="s">
        <v>367</v>
      </c>
      <c r="I388" t="s">
        <v>37</v>
      </c>
      <c r="J388" t="s">
        <v>27</v>
      </c>
      <c r="K388" t="s">
        <v>57</v>
      </c>
      <c r="L388" t="s">
        <v>58</v>
      </c>
      <c r="M388">
        <v>98103</v>
      </c>
      <c r="N388" t="s">
        <v>40</v>
      </c>
      <c r="O388" t="s">
        <v>741</v>
      </c>
      <c r="P388" t="s">
        <v>31</v>
      </c>
      <c r="Q388" t="s">
        <v>33</v>
      </c>
      <c r="R388" t="s">
        <v>742</v>
      </c>
      <c r="S388">
        <v>196.78399999999999</v>
      </c>
      <c r="T388">
        <v>2</v>
      </c>
      <c r="U388">
        <v>0.2</v>
      </c>
      <c r="V388">
        <v>-22.138200000000012</v>
      </c>
    </row>
    <row r="389" spans="1:22">
      <c r="A389">
        <v>4251</v>
      </c>
      <c r="B389" t="s">
        <v>1429</v>
      </c>
      <c r="C389">
        <v>2011</v>
      </c>
      <c r="D389" s="21">
        <v>40805</v>
      </c>
      <c r="E389" s="21">
        <v>40805</v>
      </c>
      <c r="F389" t="s">
        <v>360</v>
      </c>
      <c r="G389" t="s">
        <v>1430</v>
      </c>
      <c r="H389" t="s">
        <v>1431</v>
      </c>
      <c r="I389" t="s">
        <v>37</v>
      </c>
      <c r="J389" t="s">
        <v>27</v>
      </c>
      <c r="K389" t="s">
        <v>109</v>
      </c>
      <c r="L389" t="s">
        <v>110</v>
      </c>
      <c r="M389">
        <v>10011</v>
      </c>
      <c r="N389" t="s">
        <v>79</v>
      </c>
      <c r="O389" t="s">
        <v>976</v>
      </c>
      <c r="P389" t="s">
        <v>31</v>
      </c>
      <c r="Q389" t="s">
        <v>33</v>
      </c>
      <c r="R389" t="s">
        <v>977</v>
      </c>
      <c r="S389">
        <v>887.10299999999995</v>
      </c>
      <c r="T389">
        <v>7</v>
      </c>
      <c r="U389">
        <v>0.1</v>
      </c>
      <c r="V389">
        <v>177.42059999999998</v>
      </c>
    </row>
    <row r="390" spans="1:22">
      <c r="A390">
        <v>4250</v>
      </c>
      <c r="B390" t="s">
        <v>1428</v>
      </c>
      <c r="C390">
        <v>2013</v>
      </c>
      <c r="D390" s="21">
        <v>41610</v>
      </c>
      <c r="E390" s="21">
        <v>41614</v>
      </c>
      <c r="F390" t="s">
        <v>23</v>
      </c>
      <c r="G390" t="s">
        <v>234</v>
      </c>
      <c r="H390" t="s">
        <v>235</v>
      </c>
      <c r="I390" t="s">
        <v>26</v>
      </c>
      <c r="J390" t="s">
        <v>27</v>
      </c>
      <c r="K390" t="s">
        <v>243</v>
      </c>
      <c r="L390" t="s">
        <v>244</v>
      </c>
      <c r="M390">
        <v>6824</v>
      </c>
      <c r="N390" t="s">
        <v>79</v>
      </c>
      <c r="O390" t="s">
        <v>507</v>
      </c>
      <c r="P390" t="s">
        <v>31</v>
      </c>
      <c r="Q390" t="s">
        <v>33</v>
      </c>
      <c r="R390" t="s">
        <v>508</v>
      </c>
      <c r="S390">
        <v>751.92</v>
      </c>
      <c r="T390">
        <v>4</v>
      </c>
      <c r="U390">
        <v>0</v>
      </c>
      <c r="V390">
        <v>150.38400000000001</v>
      </c>
    </row>
    <row r="391" spans="1:22">
      <c r="A391">
        <v>4228</v>
      </c>
      <c r="B391" t="s">
        <v>1427</v>
      </c>
      <c r="C391">
        <v>2012</v>
      </c>
      <c r="D391" s="21">
        <v>40913</v>
      </c>
      <c r="E391" s="21">
        <v>40918</v>
      </c>
      <c r="F391" t="s">
        <v>42</v>
      </c>
      <c r="G391" t="s">
        <v>557</v>
      </c>
      <c r="H391" t="s">
        <v>558</v>
      </c>
      <c r="I391" t="s">
        <v>61</v>
      </c>
      <c r="J391" t="s">
        <v>27</v>
      </c>
      <c r="K391" t="s">
        <v>57</v>
      </c>
      <c r="L391" t="s">
        <v>58</v>
      </c>
      <c r="M391">
        <v>98103</v>
      </c>
      <c r="N391" t="s">
        <v>40</v>
      </c>
      <c r="O391" t="s">
        <v>418</v>
      </c>
      <c r="P391" t="s">
        <v>31</v>
      </c>
      <c r="Q391" t="s">
        <v>33</v>
      </c>
      <c r="R391" t="s">
        <v>419</v>
      </c>
      <c r="S391">
        <v>61.584000000000003</v>
      </c>
      <c r="T391">
        <v>1</v>
      </c>
      <c r="U391">
        <v>0.2</v>
      </c>
      <c r="V391">
        <v>-6.9282000000000039</v>
      </c>
    </row>
    <row r="392" spans="1:22">
      <c r="A392">
        <v>4209</v>
      </c>
      <c r="B392" t="s">
        <v>1423</v>
      </c>
      <c r="C392">
        <v>2011</v>
      </c>
      <c r="D392" s="21">
        <v>40847</v>
      </c>
      <c r="E392" s="21">
        <v>40849</v>
      </c>
      <c r="F392" t="s">
        <v>23</v>
      </c>
      <c r="G392" t="s">
        <v>1019</v>
      </c>
      <c r="H392" t="s">
        <v>1020</v>
      </c>
      <c r="I392" t="s">
        <v>26</v>
      </c>
      <c r="J392" t="s">
        <v>27</v>
      </c>
      <c r="K392" t="s">
        <v>1424</v>
      </c>
      <c r="L392" t="s">
        <v>379</v>
      </c>
      <c r="M392">
        <v>2920</v>
      </c>
      <c r="N392" t="s">
        <v>79</v>
      </c>
      <c r="O392" t="s">
        <v>1280</v>
      </c>
      <c r="P392" t="s">
        <v>31</v>
      </c>
      <c r="Q392" t="s">
        <v>33</v>
      </c>
      <c r="R392" t="s">
        <v>1281</v>
      </c>
      <c r="S392">
        <v>1604.9</v>
      </c>
      <c r="T392">
        <v>5</v>
      </c>
      <c r="U392">
        <v>0</v>
      </c>
      <c r="V392">
        <v>481.46999999999991</v>
      </c>
    </row>
    <row r="393" spans="1:22">
      <c r="A393">
        <v>4169</v>
      </c>
      <c r="B393" t="s">
        <v>1419</v>
      </c>
      <c r="C393">
        <v>2011</v>
      </c>
      <c r="D393" s="21">
        <v>40827</v>
      </c>
      <c r="E393" s="21">
        <v>40829</v>
      </c>
      <c r="F393" t="s">
        <v>85</v>
      </c>
      <c r="G393" t="s">
        <v>201</v>
      </c>
      <c r="H393" t="s">
        <v>202</v>
      </c>
      <c r="I393" t="s">
        <v>26</v>
      </c>
      <c r="J393" t="s">
        <v>27</v>
      </c>
      <c r="K393" t="s">
        <v>203</v>
      </c>
      <c r="L393" t="s">
        <v>39</v>
      </c>
      <c r="M393">
        <v>91104</v>
      </c>
      <c r="N393" t="s">
        <v>40</v>
      </c>
      <c r="O393" t="s">
        <v>1420</v>
      </c>
      <c r="P393" t="s">
        <v>31</v>
      </c>
      <c r="Q393" t="s">
        <v>33</v>
      </c>
      <c r="R393" t="s">
        <v>1421</v>
      </c>
      <c r="S393">
        <v>433.56800000000004</v>
      </c>
      <c r="T393">
        <v>2</v>
      </c>
      <c r="U393">
        <v>0.2</v>
      </c>
      <c r="V393">
        <v>-65.035200000000046</v>
      </c>
    </row>
    <row r="394" spans="1:22">
      <c r="A394">
        <v>4146</v>
      </c>
      <c r="B394" t="s">
        <v>1416</v>
      </c>
      <c r="C394">
        <v>2014</v>
      </c>
      <c r="D394" s="21">
        <v>41670</v>
      </c>
      <c r="E394" s="21">
        <v>41677</v>
      </c>
      <c r="F394" t="s">
        <v>42</v>
      </c>
      <c r="G394" t="s">
        <v>562</v>
      </c>
      <c r="H394" t="s">
        <v>563</v>
      </c>
      <c r="I394" t="s">
        <v>61</v>
      </c>
      <c r="J394" t="s">
        <v>27</v>
      </c>
      <c r="K394" t="s">
        <v>70</v>
      </c>
      <c r="L394" t="s">
        <v>39</v>
      </c>
      <c r="M394">
        <v>94110</v>
      </c>
      <c r="N394" t="s">
        <v>40</v>
      </c>
      <c r="O394" t="s">
        <v>148</v>
      </c>
      <c r="P394" t="s">
        <v>31</v>
      </c>
      <c r="Q394" t="s">
        <v>33</v>
      </c>
      <c r="R394" t="s">
        <v>149</v>
      </c>
      <c r="S394">
        <v>120.78399999999999</v>
      </c>
      <c r="T394">
        <v>1</v>
      </c>
      <c r="U394">
        <v>0.2</v>
      </c>
      <c r="V394">
        <v>-13.588200000000001</v>
      </c>
    </row>
    <row r="395" spans="1:22">
      <c r="A395">
        <v>4060</v>
      </c>
      <c r="B395" t="s">
        <v>1414</v>
      </c>
      <c r="C395">
        <v>2012</v>
      </c>
      <c r="D395" s="21">
        <v>41233</v>
      </c>
      <c r="E395" s="21">
        <v>41237</v>
      </c>
      <c r="F395" t="s">
        <v>42</v>
      </c>
      <c r="G395" t="s">
        <v>192</v>
      </c>
      <c r="H395" t="s">
        <v>193</v>
      </c>
      <c r="I395" t="s">
        <v>26</v>
      </c>
      <c r="J395" t="s">
        <v>27</v>
      </c>
      <c r="K395" t="s">
        <v>743</v>
      </c>
      <c r="L395" t="s">
        <v>39</v>
      </c>
      <c r="M395">
        <v>94601</v>
      </c>
      <c r="N395" t="s">
        <v>40</v>
      </c>
      <c r="O395" t="s">
        <v>473</v>
      </c>
      <c r="P395" t="s">
        <v>31</v>
      </c>
      <c r="Q395" t="s">
        <v>33</v>
      </c>
      <c r="R395" t="s">
        <v>474</v>
      </c>
      <c r="S395">
        <v>572.16000000000008</v>
      </c>
      <c r="T395">
        <v>3</v>
      </c>
      <c r="U395">
        <v>0.2</v>
      </c>
      <c r="V395">
        <v>35.759999999999962</v>
      </c>
    </row>
    <row r="396" spans="1:22">
      <c r="A396">
        <v>4051</v>
      </c>
      <c r="B396" t="s">
        <v>1413</v>
      </c>
      <c r="C396">
        <v>2014</v>
      </c>
      <c r="D396" s="21">
        <v>41815</v>
      </c>
      <c r="E396" s="21">
        <v>41817</v>
      </c>
      <c r="F396" t="s">
        <v>23</v>
      </c>
      <c r="G396" t="s">
        <v>1206</v>
      </c>
      <c r="H396" t="s">
        <v>1207</v>
      </c>
      <c r="I396" t="s">
        <v>26</v>
      </c>
      <c r="J396" t="s">
        <v>27</v>
      </c>
      <c r="K396" t="s">
        <v>109</v>
      </c>
      <c r="L396" t="s">
        <v>110</v>
      </c>
      <c r="M396">
        <v>10011</v>
      </c>
      <c r="N396" t="s">
        <v>79</v>
      </c>
      <c r="O396" t="s">
        <v>310</v>
      </c>
      <c r="P396" t="s">
        <v>31</v>
      </c>
      <c r="Q396" t="s">
        <v>33</v>
      </c>
      <c r="R396" t="s">
        <v>311</v>
      </c>
      <c r="S396">
        <v>172.76400000000001</v>
      </c>
      <c r="T396">
        <v>2</v>
      </c>
      <c r="U396">
        <v>0.1</v>
      </c>
      <c r="V396">
        <v>32.633200000000016</v>
      </c>
    </row>
    <row r="397" spans="1:22">
      <c r="A397">
        <v>4031</v>
      </c>
      <c r="B397" t="s">
        <v>1412</v>
      </c>
      <c r="C397">
        <v>2014</v>
      </c>
      <c r="D397" s="21">
        <v>41998</v>
      </c>
      <c r="E397" s="21">
        <v>42002</v>
      </c>
      <c r="F397" t="s">
        <v>42</v>
      </c>
      <c r="G397" t="s">
        <v>747</v>
      </c>
      <c r="H397" t="s">
        <v>748</v>
      </c>
      <c r="I397" t="s">
        <v>26</v>
      </c>
      <c r="J397" t="s">
        <v>27</v>
      </c>
      <c r="K397" t="s">
        <v>916</v>
      </c>
      <c r="L397" t="s">
        <v>242</v>
      </c>
      <c r="M397">
        <v>70506</v>
      </c>
      <c r="N397" t="s">
        <v>30</v>
      </c>
      <c r="O397" t="s">
        <v>1133</v>
      </c>
      <c r="P397" t="s">
        <v>31</v>
      </c>
      <c r="Q397" t="s">
        <v>33</v>
      </c>
      <c r="R397" t="s">
        <v>1134</v>
      </c>
      <c r="S397">
        <v>232.88</v>
      </c>
      <c r="T397">
        <v>4</v>
      </c>
      <c r="U397">
        <v>0</v>
      </c>
      <c r="V397">
        <v>60.5488</v>
      </c>
    </row>
    <row r="398" spans="1:22">
      <c r="A398">
        <v>4023</v>
      </c>
      <c r="B398" t="s">
        <v>1409</v>
      </c>
      <c r="C398">
        <v>2011</v>
      </c>
      <c r="D398" s="21">
        <v>40716</v>
      </c>
      <c r="E398" s="21">
        <v>40721</v>
      </c>
      <c r="F398" t="s">
        <v>42</v>
      </c>
      <c r="G398" t="s">
        <v>1410</v>
      </c>
      <c r="H398" t="s">
        <v>1411</v>
      </c>
      <c r="I398" t="s">
        <v>26</v>
      </c>
      <c r="J398" t="s">
        <v>27</v>
      </c>
      <c r="K398" t="s">
        <v>576</v>
      </c>
      <c r="L398" t="s">
        <v>78</v>
      </c>
      <c r="M398">
        <v>19013</v>
      </c>
      <c r="N398" t="s">
        <v>79</v>
      </c>
      <c r="O398" t="s">
        <v>32</v>
      </c>
      <c r="P398" t="s">
        <v>31</v>
      </c>
      <c r="Q398" t="s">
        <v>33</v>
      </c>
      <c r="R398" t="s">
        <v>34</v>
      </c>
      <c r="S398">
        <v>853.92999999999984</v>
      </c>
      <c r="T398">
        <v>5</v>
      </c>
      <c r="U398">
        <v>0.3</v>
      </c>
      <c r="V398">
        <v>0</v>
      </c>
    </row>
    <row r="399" spans="1:22">
      <c r="A399">
        <v>4021</v>
      </c>
      <c r="B399" t="s">
        <v>1409</v>
      </c>
      <c r="C399">
        <v>2011</v>
      </c>
      <c r="D399" s="21">
        <v>40716</v>
      </c>
      <c r="E399" s="21">
        <v>40721</v>
      </c>
      <c r="F399" t="s">
        <v>42</v>
      </c>
      <c r="G399" t="s">
        <v>1410</v>
      </c>
      <c r="H399" t="s">
        <v>1411</v>
      </c>
      <c r="I399" t="s">
        <v>26</v>
      </c>
      <c r="J399" t="s">
        <v>27</v>
      </c>
      <c r="K399" t="s">
        <v>576</v>
      </c>
      <c r="L399" t="s">
        <v>78</v>
      </c>
      <c r="M399">
        <v>19013</v>
      </c>
      <c r="N399" t="s">
        <v>79</v>
      </c>
      <c r="O399" t="s">
        <v>237</v>
      </c>
      <c r="P399" t="s">
        <v>31</v>
      </c>
      <c r="Q399" t="s">
        <v>33</v>
      </c>
      <c r="R399" t="s">
        <v>238</v>
      </c>
      <c r="S399">
        <v>170.05799999999999</v>
      </c>
      <c r="T399">
        <v>3</v>
      </c>
      <c r="U399">
        <v>0.3</v>
      </c>
      <c r="V399">
        <v>-4.858799999999988</v>
      </c>
    </row>
    <row r="400" spans="1:22">
      <c r="A400">
        <v>3996</v>
      </c>
      <c r="B400" t="s">
        <v>1406</v>
      </c>
      <c r="C400">
        <v>2012</v>
      </c>
      <c r="D400" s="21">
        <v>40976</v>
      </c>
      <c r="E400" s="21">
        <v>40980</v>
      </c>
      <c r="F400" t="s">
        <v>42</v>
      </c>
      <c r="G400" t="s">
        <v>1407</v>
      </c>
      <c r="H400" t="s">
        <v>1408</v>
      </c>
      <c r="I400" t="s">
        <v>26</v>
      </c>
      <c r="J400" t="s">
        <v>27</v>
      </c>
      <c r="K400" t="s">
        <v>954</v>
      </c>
      <c r="L400" t="s">
        <v>68</v>
      </c>
      <c r="M400">
        <v>53142</v>
      </c>
      <c r="N400" t="s">
        <v>64</v>
      </c>
      <c r="O400" t="s">
        <v>1076</v>
      </c>
      <c r="P400" t="s">
        <v>31</v>
      </c>
      <c r="Q400" t="s">
        <v>33</v>
      </c>
      <c r="R400" t="s">
        <v>1077</v>
      </c>
      <c r="S400">
        <v>860.93</v>
      </c>
      <c r="T400">
        <v>7</v>
      </c>
      <c r="U400">
        <v>0</v>
      </c>
      <c r="V400">
        <v>189.40460000000002</v>
      </c>
    </row>
    <row r="401" spans="1:22">
      <c r="A401">
        <v>3983</v>
      </c>
      <c r="B401" t="s">
        <v>1405</v>
      </c>
      <c r="C401">
        <v>2013</v>
      </c>
      <c r="D401" s="21">
        <v>41463</v>
      </c>
      <c r="E401" s="21">
        <v>41465</v>
      </c>
      <c r="F401" t="s">
        <v>23</v>
      </c>
      <c r="G401" t="s">
        <v>1231</v>
      </c>
      <c r="H401" t="s">
        <v>1232</v>
      </c>
      <c r="I401" t="s">
        <v>26</v>
      </c>
      <c r="J401" t="s">
        <v>27</v>
      </c>
      <c r="K401" t="s">
        <v>38</v>
      </c>
      <c r="L401" t="s">
        <v>39</v>
      </c>
      <c r="M401">
        <v>90045</v>
      </c>
      <c r="N401" t="s">
        <v>40</v>
      </c>
      <c r="O401" t="s">
        <v>107</v>
      </c>
      <c r="P401" t="s">
        <v>31</v>
      </c>
      <c r="Q401" t="s">
        <v>33</v>
      </c>
      <c r="R401" t="s">
        <v>108</v>
      </c>
      <c r="S401">
        <v>287.96800000000002</v>
      </c>
      <c r="T401">
        <v>4</v>
      </c>
      <c r="U401">
        <v>0.2</v>
      </c>
      <c r="V401">
        <v>-3.5996000000000521</v>
      </c>
    </row>
    <row r="402" spans="1:22">
      <c r="A402">
        <v>3951</v>
      </c>
      <c r="B402" t="s">
        <v>1402</v>
      </c>
      <c r="C402">
        <v>2013</v>
      </c>
      <c r="D402" s="21">
        <v>41597</v>
      </c>
      <c r="E402" s="21">
        <v>41601</v>
      </c>
      <c r="F402" t="s">
        <v>42</v>
      </c>
      <c r="G402" t="s">
        <v>87</v>
      </c>
      <c r="H402" t="s">
        <v>88</v>
      </c>
      <c r="I402" t="s">
        <v>61</v>
      </c>
      <c r="J402" t="s">
        <v>27</v>
      </c>
      <c r="K402" t="s">
        <v>203</v>
      </c>
      <c r="L402" t="s">
        <v>63</v>
      </c>
      <c r="M402">
        <v>77506</v>
      </c>
      <c r="N402" t="s">
        <v>64</v>
      </c>
      <c r="O402" t="s">
        <v>230</v>
      </c>
      <c r="P402" t="s">
        <v>31</v>
      </c>
      <c r="Q402" t="s">
        <v>33</v>
      </c>
      <c r="R402" t="s">
        <v>231</v>
      </c>
      <c r="S402">
        <v>255.108</v>
      </c>
      <c r="T402">
        <v>6</v>
      </c>
      <c r="U402">
        <v>0.3</v>
      </c>
      <c r="V402">
        <v>-18.221999999999994</v>
      </c>
    </row>
    <row r="403" spans="1:22">
      <c r="A403">
        <v>3940</v>
      </c>
      <c r="B403" t="s">
        <v>1400</v>
      </c>
      <c r="C403">
        <v>2013</v>
      </c>
      <c r="D403" s="21">
        <v>41619</v>
      </c>
      <c r="E403" s="21">
        <v>41619</v>
      </c>
      <c r="F403" t="s">
        <v>360</v>
      </c>
      <c r="G403" t="s">
        <v>1336</v>
      </c>
      <c r="H403" t="s">
        <v>1337</v>
      </c>
      <c r="I403" t="s">
        <v>26</v>
      </c>
      <c r="J403" t="s">
        <v>27</v>
      </c>
      <c r="K403" t="s">
        <v>1401</v>
      </c>
      <c r="L403" t="s">
        <v>106</v>
      </c>
      <c r="M403">
        <v>46142</v>
      </c>
      <c r="N403" t="s">
        <v>64</v>
      </c>
      <c r="O403" t="s">
        <v>468</v>
      </c>
      <c r="P403" t="s">
        <v>31</v>
      </c>
      <c r="Q403" t="s">
        <v>33</v>
      </c>
      <c r="R403" t="s">
        <v>469</v>
      </c>
      <c r="S403">
        <v>1424.9</v>
      </c>
      <c r="T403">
        <v>5</v>
      </c>
      <c r="U403">
        <v>0</v>
      </c>
      <c r="V403">
        <v>356.22500000000002</v>
      </c>
    </row>
    <row r="404" spans="1:22">
      <c r="A404">
        <v>3939</v>
      </c>
      <c r="B404" t="s">
        <v>1399</v>
      </c>
      <c r="C404">
        <v>2012</v>
      </c>
      <c r="D404" s="21">
        <v>41076</v>
      </c>
      <c r="E404" s="21">
        <v>41080</v>
      </c>
      <c r="F404" t="s">
        <v>42</v>
      </c>
      <c r="G404" t="s">
        <v>1386</v>
      </c>
      <c r="H404" t="s">
        <v>1387</v>
      </c>
      <c r="I404" t="s">
        <v>26</v>
      </c>
      <c r="J404" t="s">
        <v>27</v>
      </c>
      <c r="K404" t="s">
        <v>245</v>
      </c>
      <c r="L404" t="s">
        <v>63</v>
      </c>
      <c r="M404">
        <v>75051</v>
      </c>
      <c r="N404" t="s">
        <v>64</v>
      </c>
      <c r="O404" t="s">
        <v>784</v>
      </c>
      <c r="P404" t="s">
        <v>31</v>
      </c>
      <c r="Q404" t="s">
        <v>33</v>
      </c>
      <c r="R404" t="s">
        <v>785</v>
      </c>
      <c r="S404">
        <v>197.37199999999999</v>
      </c>
      <c r="T404">
        <v>2</v>
      </c>
      <c r="U404">
        <v>0.3</v>
      </c>
      <c r="V404">
        <v>-25.376400000000018</v>
      </c>
    </row>
    <row r="405" spans="1:22">
      <c r="A405">
        <v>3919</v>
      </c>
      <c r="B405" t="s">
        <v>1398</v>
      </c>
      <c r="C405">
        <v>2014</v>
      </c>
      <c r="D405" s="21">
        <v>41839</v>
      </c>
      <c r="E405" s="21">
        <v>41844</v>
      </c>
      <c r="F405" t="s">
        <v>42</v>
      </c>
      <c r="G405" t="s">
        <v>1083</v>
      </c>
      <c r="H405" t="s">
        <v>1084</v>
      </c>
      <c r="I405" t="s">
        <v>26</v>
      </c>
      <c r="J405" t="s">
        <v>27</v>
      </c>
      <c r="K405" t="s">
        <v>187</v>
      </c>
      <c r="L405" t="s">
        <v>128</v>
      </c>
      <c r="M405">
        <v>85023</v>
      </c>
      <c r="N405" t="s">
        <v>40</v>
      </c>
      <c r="O405" t="s">
        <v>137</v>
      </c>
      <c r="P405" t="s">
        <v>31</v>
      </c>
      <c r="Q405" t="s">
        <v>33</v>
      </c>
      <c r="R405" t="s">
        <v>138</v>
      </c>
      <c r="S405">
        <v>311.97600000000006</v>
      </c>
      <c r="T405">
        <v>3</v>
      </c>
      <c r="U405">
        <v>0.2</v>
      </c>
      <c r="V405">
        <v>-42.89670000000001</v>
      </c>
    </row>
    <row r="406" spans="1:22">
      <c r="A406">
        <v>3916</v>
      </c>
      <c r="B406" t="s">
        <v>1398</v>
      </c>
      <c r="C406">
        <v>2014</v>
      </c>
      <c r="D406" s="21">
        <v>41839</v>
      </c>
      <c r="E406" s="21">
        <v>41844</v>
      </c>
      <c r="F406" t="s">
        <v>42</v>
      </c>
      <c r="G406" t="s">
        <v>1083</v>
      </c>
      <c r="H406" t="s">
        <v>1084</v>
      </c>
      <c r="I406" t="s">
        <v>26</v>
      </c>
      <c r="J406" t="s">
        <v>27</v>
      </c>
      <c r="K406" t="s">
        <v>187</v>
      </c>
      <c r="L406" t="s">
        <v>128</v>
      </c>
      <c r="M406">
        <v>85023</v>
      </c>
      <c r="N406" t="s">
        <v>40</v>
      </c>
      <c r="O406" t="s">
        <v>89</v>
      </c>
      <c r="P406" t="s">
        <v>31</v>
      </c>
      <c r="Q406" t="s">
        <v>33</v>
      </c>
      <c r="R406" t="s">
        <v>90</v>
      </c>
      <c r="S406">
        <v>161.56800000000001</v>
      </c>
      <c r="T406">
        <v>2</v>
      </c>
      <c r="U406">
        <v>0.2</v>
      </c>
      <c r="V406">
        <v>10.098000000000006</v>
      </c>
    </row>
    <row r="407" spans="1:22">
      <c r="A407">
        <v>3892</v>
      </c>
      <c r="B407" t="s">
        <v>1396</v>
      </c>
      <c r="C407">
        <v>2013</v>
      </c>
      <c r="D407" s="21">
        <v>41603</v>
      </c>
      <c r="E407" s="21">
        <v>41609</v>
      </c>
      <c r="F407" t="s">
        <v>42</v>
      </c>
      <c r="G407" t="s">
        <v>327</v>
      </c>
      <c r="H407" t="s">
        <v>328</v>
      </c>
      <c r="I407" t="s">
        <v>37</v>
      </c>
      <c r="J407" t="s">
        <v>27</v>
      </c>
      <c r="K407" t="s">
        <v>38</v>
      </c>
      <c r="L407" t="s">
        <v>39</v>
      </c>
      <c r="M407">
        <v>90036</v>
      </c>
      <c r="N407" t="s">
        <v>40</v>
      </c>
      <c r="O407" t="s">
        <v>648</v>
      </c>
      <c r="P407" t="s">
        <v>31</v>
      </c>
      <c r="Q407" t="s">
        <v>33</v>
      </c>
      <c r="R407" t="s">
        <v>649</v>
      </c>
      <c r="S407">
        <v>1684.7520000000002</v>
      </c>
      <c r="T407">
        <v>6</v>
      </c>
      <c r="U407">
        <v>0.2</v>
      </c>
      <c r="V407">
        <v>210.59399999999977</v>
      </c>
    </row>
    <row r="408" spans="1:22">
      <c r="A408">
        <v>3873</v>
      </c>
      <c r="B408" t="s">
        <v>1393</v>
      </c>
      <c r="C408">
        <v>2012</v>
      </c>
      <c r="D408" s="21">
        <v>41205</v>
      </c>
      <c r="E408" s="21">
        <v>41209</v>
      </c>
      <c r="F408" t="s">
        <v>23</v>
      </c>
      <c r="G408" t="s">
        <v>592</v>
      </c>
      <c r="H408" t="s">
        <v>593</v>
      </c>
      <c r="I408" t="s">
        <v>26</v>
      </c>
      <c r="J408" t="s">
        <v>27</v>
      </c>
      <c r="K408" t="s">
        <v>290</v>
      </c>
      <c r="L408" t="s">
        <v>39</v>
      </c>
      <c r="M408">
        <v>92105</v>
      </c>
      <c r="N408" t="s">
        <v>40</v>
      </c>
      <c r="O408" t="s">
        <v>956</v>
      </c>
      <c r="P408" t="s">
        <v>31</v>
      </c>
      <c r="Q408" t="s">
        <v>33</v>
      </c>
      <c r="R408" t="s">
        <v>957</v>
      </c>
      <c r="S408">
        <v>842.35200000000009</v>
      </c>
      <c r="T408">
        <v>3</v>
      </c>
      <c r="U408">
        <v>0.2</v>
      </c>
      <c r="V408">
        <v>42.117600000000039</v>
      </c>
    </row>
    <row r="409" spans="1:22">
      <c r="A409">
        <v>3870</v>
      </c>
      <c r="B409" t="s">
        <v>1393</v>
      </c>
      <c r="C409">
        <v>2012</v>
      </c>
      <c r="D409" s="21">
        <v>41205</v>
      </c>
      <c r="E409" s="21">
        <v>41209</v>
      </c>
      <c r="F409" t="s">
        <v>23</v>
      </c>
      <c r="G409" t="s">
        <v>592</v>
      </c>
      <c r="H409" t="s">
        <v>593</v>
      </c>
      <c r="I409" t="s">
        <v>26</v>
      </c>
      <c r="J409" t="s">
        <v>27</v>
      </c>
      <c r="K409" t="s">
        <v>290</v>
      </c>
      <c r="L409" t="s">
        <v>39</v>
      </c>
      <c r="M409">
        <v>92105</v>
      </c>
      <c r="N409" t="s">
        <v>40</v>
      </c>
      <c r="O409" t="s">
        <v>771</v>
      </c>
      <c r="P409" t="s">
        <v>31</v>
      </c>
      <c r="Q409" t="s">
        <v>33</v>
      </c>
      <c r="R409" t="s">
        <v>772</v>
      </c>
      <c r="S409">
        <v>191.96800000000002</v>
      </c>
      <c r="T409">
        <v>7</v>
      </c>
      <c r="U409">
        <v>0.2</v>
      </c>
      <c r="V409">
        <v>16.797200000000004</v>
      </c>
    </row>
    <row r="410" spans="1:22">
      <c r="A410">
        <v>3869</v>
      </c>
      <c r="B410" t="s">
        <v>1393</v>
      </c>
      <c r="C410">
        <v>2012</v>
      </c>
      <c r="D410" s="21">
        <v>41205</v>
      </c>
      <c r="E410" s="21">
        <v>41209</v>
      </c>
      <c r="F410" t="s">
        <v>23</v>
      </c>
      <c r="G410" t="s">
        <v>592</v>
      </c>
      <c r="H410" t="s">
        <v>593</v>
      </c>
      <c r="I410" t="s">
        <v>26</v>
      </c>
      <c r="J410" t="s">
        <v>27</v>
      </c>
      <c r="K410" t="s">
        <v>290</v>
      </c>
      <c r="L410" t="s">
        <v>39</v>
      </c>
      <c r="M410">
        <v>92105</v>
      </c>
      <c r="N410" t="s">
        <v>40</v>
      </c>
      <c r="O410" t="s">
        <v>1297</v>
      </c>
      <c r="P410" t="s">
        <v>31</v>
      </c>
      <c r="Q410" t="s">
        <v>33</v>
      </c>
      <c r="R410" t="s">
        <v>1298</v>
      </c>
      <c r="S410">
        <v>240.78400000000002</v>
      </c>
      <c r="T410">
        <v>1</v>
      </c>
      <c r="U410">
        <v>0.2</v>
      </c>
      <c r="V410">
        <v>27.088199999999965</v>
      </c>
    </row>
    <row r="411" spans="1:22">
      <c r="A411">
        <v>3842</v>
      </c>
      <c r="B411" t="s">
        <v>1390</v>
      </c>
      <c r="C411">
        <v>2011</v>
      </c>
      <c r="D411" s="21">
        <v>40702</v>
      </c>
      <c r="E411" s="21">
        <v>40706</v>
      </c>
      <c r="F411" t="s">
        <v>42</v>
      </c>
      <c r="G411" t="s">
        <v>1391</v>
      </c>
      <c r="H411" t="s">
        <v>1392</v>
      </c>
      <c r="I411" t="s">
        <v>37</v>
      </c>
      <c r="J411" t="s">
        <v>27</v>
      </c>
      <c r="K411" t="s">
        <v>176</v>
      </c>
      <c r="L411" t="s">
        <v>136</v>
      </c>
      <c r="M411">
        <v>37620</v>
      </c>
      <c r="N411" t="s">
        <v>30</v>
      </c>
      <c r="O411" t="s">
        <v>484</v>
      </c>
      <c r="P411" t="s">
        <v>31</v>
      </c>
      <c r="Q411" t="s">
        <v>33</v>
      </c>
      <c r="R411" t="s">
        <v>485</v>
      </c>
      <c r="S411">
        <v>170.35200000000003</v>
      </c>
      <c r="T411">
        <v>3</v>
      </c>
      <c r="U411">
        <v>0.2</v>
      </c>
      <c r="V411">
        <v>10.647000000000006</v>
      </c>
    </row>
    <row r="412" spans="1:22">
      <c r="A412">
        <v>3839</v>
      </c>
      <c r="B412" t="s">
        <v>1389</v>
      </c>
      <c r="C412">
        <v>2011</v>
      </c>
      <c r="D412" s="21">
        <v>40750</v>
      </c>
      <c r="E412" s="21">
        <v>40757</v>
      </c>
      <c r="F412" t="s">
        <v>42</v>
      </c>
      <c r="G412" t="s">
        <v>117</v>
      </c>
      <c r="H412" t="s">
        <v>118</v>
      </c>
      <c r="I412" t="s">
        <v>26</v>
      </c>
      <c r="J412" t="s">
        <v>27</v>
      </c>
      <c r="K412" t="s">
        <v>887</v>
      </c>
      <c r="L412" t="s">
        <v>378</v>
      </c>
      <c r="M412">
        <v>89031</v>
      </c>
      <c r="N412" t="s">
        <v>40</v>
      </c>
      <c r="O412" t="s">
        <v>341</v>
      </c>
      <c r="P412" t="s">
        <v>31</v>
      </c>
      <c r="Q412" t="s">
        <v>33</v>
      </c>
      <c r="R412" t="s">
        <v>342</v>
      </c>
      <c r="S412">
        <v>674.35200000000009</v>
      </c>
      <c r="T412">
        <v>3</v>
      </c>
      <c r="U412">
        <v>0.2</v>
      </c>
      <c r="V412">
        <v>-109.58220000000011</v>
      </c>
    </row>
    <row r="413" spans="1:22">
      <c r="A413">
        <v>3835</v>
      </c>
      <c r="B413" t="s">
        <v>1388</v>
      </c>
      <c r="C413">
        <v>2011</v>
      </c>
      <c r="D413" s="21">
        <v>40871</v>
      </c>
      <c r="E413" s="21">
        <v>40871</v>
      </c>
      <c r="F413" t="s">
        <v>360</v>
      </c>
      <c r="G413" t="s">
        <v>904</v>
      </c>
      <c r="H413" t="s">
        <v>905</v>
      </c>
      <c r="I413" t="s">
        <v>37</v>
      </c>
      <c r="J413" t="s">
        <v>27</v>
      </c>
      <c r="K413" t="s">
        <v>172</v>
      </c>
      <c r="L413" t="s">
        <v>173</v>
      </c>
      <c r="M413">
        <v>43229</v>
      </c>
      <c r="N413" t="s">
        <v>79</v>
      </c>
      <c r="O413" t="s">
        <v>868</v>
      </c>
      <c r="P413" t="s">
        <v>31</v>
      </c>
      <c r="Q413" t="s">
        <v>33</v>
      </c>
      <c r="R413" t="s">
        <v>869</v>
      </c>
      <c r="S413">
        <v>611.05799999999999</v>
      </c>
      <c r="T413">
        <v>3</v>
      </c>
      <c r="U413">
        <v>0.3</v>
      </c>
      <c r="V413">
        <v>-34.917600000000022</v>
      </c>
    </row>
    <row r="414" spans="1:22">
      <c r="A414">
        <v>3830</v>
      </c>
      <c r="B414" t="s">
        <v>1385</v>
      </c>
      <c r="C414">
        <v>2014</v>
      </c>
      <c r="D414" s="21">
        <v>41767</v>
      </c>
      <c r="E414" s="21">
        <v>41771</v>
      </c>
      <c r="F414" t="s">
        <v>42</v>
      </c>
      <c r="G414" t="s">
        <v>843</v>
      </c>
      <c r="H414" t="s">
        <v>844</v>
      </c>
      <c r="I414" t="s">
        <v>37</v>
      </c>
      <c r="J414" t="s">
        <v>27</v>
      </c>
      <c r="K414" t="s">
        <v>270</v>
      </c>
      <c r="L414" t="s">
        <v>100</v>
      </c>
      <c r="M414">
        <v>48234</v>
      </c>
      <c r="N414" t="s">
        <v>64</v>
      </c>
      <c r="O414" t="s">
        <v>473</v>
      </c>
      <c r="P414" t="s">
        <v>31</v>
      </c>
      <c r="Q414" t="s">
        <v>33</v>
      </c>
      <c r="R414" t="s">
        <v>474</v>
      </c>
      <c r="S414">
        <v>476.8</v>
      </c>
      <c r="T414">
        <v>2</v>
      </c>
      <c r="U414">
        <v>0</v>
      </c>
      <c r="V414">
        <v>119.19999999999999</v>
      </c>
    </row>
    <row r="415" spans="1:22">
      <c r="A415">
        <v>414</v>
      </c>
      <c r="B415" t="s">
        <v>383</v>
      </c>
      <c r="C415">
        <v>2014</v>
      </c>
      <c r="D415" s="21">
        <v>41982</v>
      </c>
      <c r="E415" s="21">
        <v>41986</v>
      </c>
      <c r="F415" t="s">
        <v>42</v>
      </c>
      <c r="G415" t="s">
        <v>384</v>
      </c>
      <c r="H415" t="s">
        <v>385</v>
      </c>
      <c r="I415" t="s">
        <v>26</v>
      </c>
      <c r="J415" t="s">
        <v>27</v>
      </c>
      <c r="K415" t="s">
        <v>70</v>
      </c>
      <c r="L415" t="s">
        <v>39</v>
      </c>
      <c r="M415">
        <v>94110</v>
      </c>
      <c r="N415" t="s">
        <v>40</v>
      </c>
      <c r="O415" t="s">
        <v>386</v>
      </c>
      <c r="P415" t="s">
        <v>31</v>
      </c>
      <c r="Q415" t="s">
        <v>33</v>
      </c>
      <c r="R415" t="s">
        <v>387</v>
      </c>
      <c r="S415">
        <v>113.56800000000001</v>
      </c>
      <c r="T415">
        <v>2</v>
      </c>
      <c r="U415">
        <v>0.2</v>
      </c>
      <c r="V415">
        <v>-18.454800000000013</v>
      </c>
    </row>
    <row r="416" spans="1:22">
      <c r="A416">
        <v>3829</v>
      </c>
      <c r="B416" t="s">
        <v>1385</v>
      </c>
      <c r="C416">
        <v>2014</v>
      </c>
      <c r="D416" s="21">
        <v>41767</v>
      </c>
      <c r="E416" s="21">
        <v>41771</v>
      </c>
      <c r="F416" t="s">
        <v>42</v>
      </c>
      <c r="G416" t="s">
        <v>843</v>
      </c>
      <c r="H416" t="s">
        <v>844</v>
      </c>
      <c r="I416" t="s">
        <v>37</v>
      </c>
      <c r="J416" t="s">
        <v>27</v>
      </c>
      <c r="K416" t="s">
        <v>270</v>
      </c>
      <c r="L416" t="s">
        <v>100</v>
      </c>
      <c r="M416">
        <v>48234</v>
      </c>
      <c r="N416" t="s">
        <v>64</v>
      </c>
      <c r="O416" t="s">
        <v>1180</v>
      </c>
      <c r="P416" t="s">
        <v>31</v>
      </c>
      <c r="Q416" t="s">
        <v>33</v>
      </c>
      <c r="R416" t="s">
        <v>1181</v>
      </c>
      <c r="S416">
        <v>26.64</v>
      </c>
      <c r="T416">
        <v>1</v>
      </c>
      <c r="U416">
        <v>0</v>
      </c>
      <c r="V416">
        <v>7.4591999999999992</v>
      </c>
    </row>
    <row r="417" spans="1:22">
      <c r="A417">
        <v>416</v>
      </c>
      <c r="B417" t="s">
        <v>388</v>
      </c>
      <c r="C417">
        <v>2014</v>
      </c>
      <c r="D417" s="21">
        <v>41947</v>
      </c>
      <c r="E417" s="21">
        <v>41951</v>
      </c>
      <c r="F417" t="s">
        <v>42</v>
      </c>
      <c r="G417" t="s">
        <v>389</v>
      </c>
      <c r="H417" t="s">
        <v>390</v>
      </c>
      <c r="I417" t="s">
        <v>37</v>
      </c>
      <c r="J417" t="s">
        <v>27</v>
      </c>
      <c r="K417" t="s">
        <v>57</v>
      </c>
      <c r="L417" t="s">
        <v>58</v>
      </c>
      <c r="M417">
        <v>98105</v>
      </c>
      <c r="N417" t="s">
        <v>40</v>
      </c>
      <c r="O417" t="s">
        <v>310</v>
      </c>
      <c r="P417" t="s">
        <v>31</v>
      </c>
      <c r="Q417" t="s">
        <v>33</v>
      </c>
      <c r="R417" t="s">
        <v>311</v>
      </c>
      <c r="S417">
        <v>307.13600000000002</v>
      </c>
      <c r="T417">
        <v>4</v>
      </c>
      <c r="U417">
        <v>0.2</v>
      </c>
      <c r="V417">
        <v>26.874400000000023</v>
      </c>
    </row>
    <row r="418" spans="1:22">
      <c r="A418">
        <v>3828</v>
      </c>
      <c r="B418" t="s">
        <v>1385</v>
      </c>
      <c r="C418">
        <v>2014</v>
      </c>
      <c r="D418" s="21">
        <v>41767</v>
      </c>
      <c r="E418" s="21">
        <v>41771</v>
      </c>
      <c r="F418" t="s">
        <v>42</v>
      </c>
      <c r="G418" t="s">
        <v>843</v>
      </c>
      <c r="H418" t="s">
        <v>844</v>
      </c>
      <c r="I418" t="s">
        <v>37</v>
      </c>
      <c r="J418" t="s">
        <v>27</v>
      </c>
      <c r="K418" t="s">
        <v>270</v>
      </c>
      <c r="L418" t="s">
        <v>100</v>
      </c>
      <c r="M418">
        <v>48234</v>
      </c>
      <c r="N418" t="s">
        <v>64</v>
      </c>
      <c r="O418" t="s">
        <v>324</v>
      </c>
      <c r="P418" t="s">
        <v>31</v>
      </c>
      <c r="Q418" t="s">
        <v>33</v>
      </c>
      <c r="R418" t="s">
        <v>325</v>
      </c>
      <c r="S418">
        <v>1458.65</v>
      </c>
      <c r="T418">
        <v>5</v>
      </c>
      <c r="U418">
        <v>0</v>
      </c>
      <c r="V418">
        <v>423.00849999999997</v>
      </c>
    </row>
    <row r="419" spans="1:22">
      <c r="A419">
        <v>418</v>
      </c>
      <c r="B419" t="s">
        <v>393</v>
      </c>
      <c r="C419">
        <v>2013</v>
      </c>
      <c r="D419" s="21">
        <v>41379</v>
      </c>
      <c r="E419" s="21">
        <v>41383</v>
      </c>
      <c r="F419" t="s">
        <v>42</v>
      </c>
      <c r="G419" t="s">
        <v>394</v>
      </c>
      <c r="H419" t="s">
        <v>395</v>
      </c>
      <c r="I419" t="s">
        <v>26</v>
      </c>
      <c r="J419" t="s">
        <v>27</v>
      </c>
      <c r="K419" t="s">
        <v>38</v>
      </c>
      <c r="L419" t="s">
        <v>39</v>
      </c>
      <c r="M419">
        <v>90004</v>
      </c>
      <c r="N419" t="s">
        <v>40</v>
      </c>
      <c r="O419" t="s">
        <v>396</v>
      </c>
      <c r="P419" t="s">
        <v>31</v>
      </c>
      <c r="Q419" t="s">
        <v>33</v>
      </c>
      <c r="R419" t="s">
        <v>397</v>
      </c>
      <c r="S419">
        <v>383.8</v>
      </c>
      <c r="T419">
        <v>5</v>
      </c>
      <c r="U419">
        <v>0.2</v>
      </c>
      <c r="V419">
        <v>38.379999999999981</v>
      </c>
    </row>
    <row r="420" spans="1:22">
      <c r="A420">
        <v>3819</v>
      </c>
      <c r="B420" t="s">
        <v>1384</v>
      </c>
      <c r="C420">
        <v>2012</v>
      </c>
      <c r="D420" s="21">
        <v>41167</v>
      </c>
      <c r="E420" s="21">
        <v>41171</v>
      </c>
      <c r="F420" t="s">
        <v>42</v>
      </c>
      <c r="G420" t="s">
        <v>917</v>
      </c>
      <c r="H420" t="s">
        <v>918</v>
      </c>
      <c r="I420" t="s">
        <v>26</v>
      </c>
      <c r="J420" t="s">
        <v>27</v>
      </c>
      <c r="K420" t="s">
        <v>859</v>
      </c>
      <c r="L420" t="s">
        <v>142</v>
      </c>
      <c r="M420">
        <v>36608</v>
      </c>
      <c r="N420" t="s">
        <v>30</v>
      </c>
      <c r="O420" t="s">
        <v>533</v>
      </c>
      <c r="P420" t="s">
        <v>31</v>
      </c>
      <c r="Q420" t="s">
        <v>33</v>
      </c>
      <c r="R420" t="s">
        <v>534</v>
      </c>
      <c r="S420">
        <v>1056.8599999999999</v>
      </c>
      <c r="T420">
        <v>7</v>
      </c>
      <c r="U420">
        <v>0</v>
      </c>
      <c r="V420">
        <v>306.48939999999988</v>
      </c>
    </row>
    <row r="421" spans="1:22">
      <c r="A421">
        <v>3812</v>
      </c>
      <c r="B421" t="s">
        <v>1381</v>
      </c>
      <c r="C421">
        <v>2012</v>
      </c>
      <c r="D421" s="21">
        <v>41225</v>
      </c>
      <c r="E421" s="21">
        <v>41232</v>
      </c>
      <c r="F421" t="s">
        <v>42</v>
      </c>
      <c r="G421" t="s">
        <v>1334</v>
      </c>
      <c r="H421" t="s">
        <v>1335</v>
      </c>
      <c r="I421" t="s">
        <v>37</v>
      </c>
      <c r="J421" t="s">
        <v>27</v>
      </c>
      <c r="K421" t="s">
        <v>1364</v>
      </c>
      <c r="L421" t="s">
        <v>45</v>
      </c>
      <c r="M421">
        <v>33317</v>
      </c>
      <c r="N421" t="s">
        <v>30</v>
      </c>
      <c r="O421" t="s">
        <v>276</v>
      </c>
      <c r="P421" t="s">
        <v>31</v>
      </c>
      <c r="Q421" t="s">
        <v>33</v>
      </c>
      <c r="R421" t="s">
        <v>277</v>
      </c>
      <c r="S421">
        <v>146.13600000000002</v>
      </c>
      <c r="T421">
        <v>3</v>
      </c>
      <c r="U421">
        <v>0.2</v>
      </c>
      <c r="V421">
        <v>16.440299999999986</v>
      </c>
    </row>
    <row r="422" spans="1:22">
      <c r="A422">
        <v>3810</v>
      </c>
      <c r="B422" t="s">
        <v>1381</v>
      </c>
      <c r="C422">
        <v>2012</v>
      </c>
      <c r="D422" s="21">
        <v>41225</v>
      </c>
      <c r="E422" s="21">
        <v>41232</v>
      </c>
      <c r="F422" t="s">
        <v>42</v>
      </c>
      <c r="G422" t="s">
        <v>1334</v>
      </c>
      <c r="H422" t="s">
        <v>1335</v>
      </c>
      <c r="I422" t="s">
        <v>37</v>
      </c>
      <c r="J422" t="s">
        <v>27</v>
      </c>
      <c r="K422" t="s">
        <v>1364</v>
      </c>
      <c r="L422" t="s">
        <v>45</v>
      </c>
      <c r="M422">
        <v>33317</v>
      </c>
      <c r="N422" t="s">
        <v>30</v>
      </c>
      <c r="O422" t="s">
        <v>1382</v>
      </c>
      <c r="P422" t="s">
        <v>31</v>
      </c>
      <c r="Q422" t="s">
        <v>33</v>
      </c>
      <c r="R422" t="s">
        <v>1383</v>
      </c>
      <c r="S422">
        <v>523.91999999999996</v>
      </c>
      <c r="T422">
        <v>5</v>
      </c>
      <c r="U422">
        <v>0.2</v>
      </c>
      <c r="V422">
        <v>-72.039000000000044</v>
      </c>
    </row>
    <row r="423" spans="1:22">
      <c r="A423">
        <v>3801</v>
      </c>
      <c r="B423" t="s">
        <v>1376</v>
      </c>
      <c r="C423">
        <v>2013</v>
      </c>
      <c r="D423" s="21">
        <v>41562</v>
      </c>
      <c r="E423" s="21">
        <v>41568</v>
      </c>
      <c r="F423" t="s">
        <v>42</v>
      </c>
      <c r="G423" t="s">
        <v>1377</v>
      </c>
      <c r="H423" t="s">
        <v>1378</v>
      </c>
      <c r="I423" t="s">
        <v>26</v>
      </c>
      <c r="J423" t="s">
        <v>27</v>
      </c>
      <c r="K423" t="s">
        <v>412</v>
      </c>
      <c r="L423" t="s">
        <v>54</v>
      </c>
      <c r="M423">
        <v>28540</v>
      </c>
      <c r="N423" t="s">
        <v>30</v>
      </c>
      <c r="O423" t="s">
        <v>1379</v>
      </c>
      <c r="P423" t="s">
        <v>31</v>
      </c>
      <c r="Q423" t="s">
        <v>33</v>
      </c>
      <c r="R423" t="s">
        <v>1380</v>
      </c>
      <c r="S423">
        <v>102.59200000000001</v>
      </c>
      <c r="T423">
        <v>1</v>
      </c>
      <c r="U423">
        <v>0.2</v>
      </c>
      <c r="V423">
        <v>10.2592</v>
      </c>
    </row>
    <row r="424" spans="1:22">
      <c r="A424">
        <v>3769</v>
      </c>
      <c r="B424" t="s">
        <v>1373</v>
      </c>
      <c r="C424">
        <v>2011</v>
      </c>
      <c r="D424" s="21">
        <v>40893</v>
      </c>
      <c r="E424" s="21">
        <v>40897</v>
      </c>
      <c r="F424" t="s">
        <v>23</v>
      </c>
      <c r="G424" t="s">
        <v>71</v>
      </c>
      <c r="H424" t="s">
        <v>72</v>
      </c>
      <c r="I424" t="s">
        <v>37</v>
      </c>
      <c r="J424" t="s">
        <v>27</v>
      </c>
      <c r="K424" t="s">
        <v>591</v>
      </c>
      <c r="L424" t="s">
        <v>45</v>
      </c>
      <c r="M424">
        <v>33012</v>
      </c>
      <c r="N424" t="s">
        <v>30</v>
      </c>
      <c r="O424" t="s">
        <v>976</v>
      </c>
      <c r="P424" t="s">
        <v>31</v>
      </c>
      <c r="Q424" t="s">
        <v>33</v>
      </c>
      <c r="R424" t="s">
        <v>977</v>
      </c>
      <c r="S424">
        <v>1013.8320000000001</v>
      </c>
      <c r="T424">
        <v>9</v>
      </c>
      <c r="U424">
        <v>0.2</v>
      </c>
      <c r="V424">
        <v>101.38319999999999</v>
      </c>
    </row>
    <row r="425" spans="1:22">
      <c r="A425">
        <v>3757</v>
      </c>
      <c r="B425" t="s">
        <v>1369</v>
      </c>
      <c r="C425">
        <v>2013</v>
      </c>
      <c r="D425" s="21">
        <v>41337</v>
      </c>
      <c r="E425" s="21">
        <v>41340</v>
      </c>
      <c r="F425" t="s">
        <v>85</v>
      </c>
      <c r="G425" t="s">
        <v>1286</v>
      </c>
      <c r="H425" t="s">
        <v>1287</v>
      </c>
      <c r="I425" t="s">
        <v>37</v>
      </c>
      <c r="J425" t="s">
        <v>27</v>
      </c>
      <c r="K425" t="s">
        <v>1370</v>
      </c>
      <c r="L425" t="s">
        <v>63</v>
      </c>
      <c r="M425">
        <v>79762</v>
      </c>
      <c r="N425" t="s">
        <v>64</v>
      </c>
      <c r="O425" t="s">
        <v>1371</v>
      </c>
      <c r="P425" t="s">
        <v>31</v>
      </c>
      <c r="Q425" t="s">
        <v>33</v>
      </c>
      <c r="R425" t="s">
        <v>1372</v>
      </c>
      <c r="S425">
        <v>563.42999999999984</v>
      </c>
      <c r="T425">
        <v>5</v>
      </c>
      <c r="U425">
        <v>0.3</v>
      </c>
      <c r="V425">
        <v>-56.343000000000018</v>
      </c>
    </row>
    <row r="426" spans="1:22">
      <c r="A426">
        <v>425</v>
      </c>
      <c r="B426" t="s">
        <v>403</v>
      </c>
      <c r="C426">
        <v>2014</v>
      </c>
      <c r="D426" s="21">
        <v>41873</v>
      </c>
      <c r="E426" s="21">
        <v>41875</v>
      </c>
      <c r="F426" t="s">
        <v>23</v>
      </c>
      <c r="G426" t="s">
        <v>404</v>
      </c>
      <c r="H426" t="s">
        <v>405</v>
      </c>
      <c r="I426" t="s">
        <v>26</v>
      </c>
      <c r="J426" t="s">
        <v>27</v>
      </c>
      <c r="K426" t="s">
        <v>131</v>
      </c>
      <c r="L426" t="s">
        <v>406</v>
      </c>
      <c r="M426">
        <v>39212</v>
      </c>
      <c r="N426" t="s">
        <v>30</v>
      </c>
      <c r="O426" t="s">
        <v>407</v>
      </c>
      <c r="P426" t="s">
        <v>31</v>
      </c>
      <c r="Q426" t="s">
        <v>33</v>
      </c>
      <c r="R426" t="s">
        <v>408</v>
      </c>
      <c r="S426">
        <v>866.4</v>
      </c>
      <c r="T426">
        <v>4</v>
      </c>
      <c r="U426">
        <v>0</v>
      </c>
      <c r="V426">
        <v>225.26400000000001</v>
      </c>
    </row>
    <row r="427" spans="1:22">
      <c r="A427">
        <v>3752</v>
      </c>
      <c r="B427" t="s">
        <v>1368</v>
      </c>
      <c r="C427">
        <v>2014</v>
      </c>
      <c r="D427" s="21">
        <v>41879</v>
      </c>
      <c r="E427" s="21">
        <v>41881</v>
      </c>
      <c r="F427" t="s">
        <v>23</v>
      </c>
      <c r="G427" t="s">
        <v>291</v>
      </c>
      <c r="H427" t="s">
        <v>292</v>
      </c>
      <c r="I427" t="s">
        <v>37</v>
      </c>
      <c r="J427" t="s">
        <v>27</v>
      </c>
      <c r="K427" t="s">
        <v>301</v>
      </c>
      <c r="L427" t="s">
        <v>39</v>
      </c>
      <c r="M427">
        <v>90301</v>
      </c>
      <c r="N427" t="s">
        <v>40</v>
      </c>
      <c r="O427" t="s">
        <v>396</v>
      </c>
      <c r="P427" t="s">
        <v>31</v>
      </c>
      <c r="Q427" t="s">
        <v>33</v>
      </c>
      <c r="R427" t="s">
        <v>397</v>
      </c>
      <c r="S427">
        <v>230.28000000000003</v>
      </c>
      <c r="T427">
        <v>3</v>
      </c>
      <c r="U427">
        <v>0.2</v>
      </c>
      <c r="V427">
        <v>23.027999999999992</v>
      </c>
    </row>
    <row r="428" spans="1:22">
      <c r="A428">
        <v>3747</v>
      </c>
      <c r="B428" t="s">
        <v>1367</v>
      </c>
      <c r="C428">
        <v>2013</v>
      </c>
      <c r="D428" s="21">
        <v>41541</v>
      </c>
      <c r="E428" s="21">
        <v>41546</v>
      </c>
      <c r="F428" t="s">
        <v>23</v>
      </c>
      <c r="G428" t="s">
        <v>370</v>
      </c>
      <c r="H428" t="s">
        <v>371</v>
      </c>
      <c r="I428" t="s">
        <v>26</v>
      </c>
      <c r="J428" t="s">
        <v>27</v>
      </c>
      <c r="K428" t="s">
        <v>172</v>
      </c>
      <c r="L428" t="s">
        <v>352</v>
      </c>
      <c r="M428">
        <v>31907</v>
      </c>
      <c r="N428" t="s">
        <v>30</v>
      </c>
      <c r="O428" t="s">
        <v>1076</v>
      </c>
      <c r="P428" t="s">
        <v>31</v>
      </c>
      <c r="Q428" t="s">
        <v>33</v>
      </c>
      <c r="R428" t="s">
        <v>1077</v>
      </c>
      <c r="S428">
        <v>368.96999999999997</v>
      </c>
      <c r="T428">
        <v>3</v>
      </c>
      <c r="U428">
        <v>0</v>
      </c>
      <c r="V428">
        <v>81.173400000000001</v>
      </c>
    </row>
    <row r="429" spans="1:22">
      <c r="A429">
        <v>3716</v>
      </c>
      <c r="B429" t="s">
        <v>1366</v>
      </c>
      <c r="C429">
        <v>2011</v>
      </c>
      <c r="D429" s="21">
        <v>40885</v>
      </c>
      <c r="E429" s="21">
        <v>40887</v>
      </c>
      <c r="F429" t="s">
        <v>23</v>
      </c>
      <c r="G429" t="s">
        <v>1106</v>
      </c>
      <c r="H429" t="s">
        <v>1107</v>
      </c>
      <c r="I429" t="s">
        <v>26</v>
      </c>
      <c r="J429" t="s">
        <v>27</v>
      </c>
      <c r="K429" t="s">
        <v>705</v>
      </c>
      <c r="L429" t="s">
        <v>58</v>
      </c>
      <c r="M429">
        <v>98502</v>
      </c>
      <c r="N429" t="s">
        <v>40</v>
      </c>
      <c r="O429" t="s">
        <v>332</v>
      </c>
      <c r="P429" t="s">
        <v>31</v>
      </c>
      <c r="Q429" t="s">
        <v>33</v>
      </c>
      <c r="R429" t="s">
        <v>333</v>
      </c>
      <c r="S429">
        <v>603.91999999999996</v>
      </c>
      <c r="T429">
        <v>5</v>
      </c>
      <c r="U429">
        <v>0.2</v>
      </c>
      <c r="V429">
        <v>45.294000000000011</v>
      </c>
    </row>
    <row r="430" spans="1:22">
      <c r="A430">
        <v>3675</v>
      </c>
      <c r="B430" t="s">
        <v>1365</v>
      </c>
      <c r="C430">
        <v>2014</v>
      </c>
      <c r="D430" s="21">
        <v>41950</v>
      </c>
      <c r="E430" s="21">
        <v>41955</v>
      </c>
      <c r="F430" t="s">
        <v>42</v>
      </c>
      <c r="G430" t="s">
        <v>1083</v>
      </c>
      <c r="H430" t="s">
        <v>1084</v>
      </c>
      <c r="I430" t="s">
        <v>26</v>
      </c>
      <c r="J430" t="s">
        <v>27</v>
      </c>
      <c r="K430" t="s">
        <v>77</v>
      </c>
      <c r="L430" t="s">
        <v>78</v>
      </c>
      <c r="M430">
        <v>19143</v>
      </c>
      <c r="N430" t="s">
        <v>79</v>
      </c>
      <c r="O430" t="s">
        <v>1008</v>
      </c>
      <c r="P430" t="s">
        <v>31</v>
      </c>
      <c r="Q430" t="s">
        <v>33</v>
      </c>
      <c r="R430" t="s">
        <v>1009</v>
      </c>
      <c r="S430">
        <v>127.372</v>
      </c>
      <c r="T430">
        <v>2</v>
      </c>
      <c r="U430">
        <v>0.3</v>
      </c>
      <c r="V430">
        <v>-30.933200000000006</v>
      </c>
    </row>
    <row r="431" spans="1:22">
      <c r="A431">
        <v>3625</v>
      </c>
      <c r="B431" t="s">
        <v>1361</v>
      </c>
      <c r="C431">
        <v>2014</v>
      </c>
      <c r="D431" s="21">
        <v>41779</v>
      </c>
      <c r="E431" s="21">
        <v>41781</v>
      </c>
      <c r="F431" t="s">
        <v>23</v>
      </c>
      <c r="G431" t="s">
        <v>1113</v>
      </c>
      <c r="H431" t="s">
        <v>1114</v>
      </c>
      <c r="I431" t="s">
        <v>61</v>
      </c>
      <c r="J431" t="s">
        <v>27</v>
      </c>
      <c r="K431" t="s">
        <v>70</v>
      </c>
      <c r="L431" t="s">
        <v>39</v>
      </c>
      <c r="M431">
        <v>94109</v>
      </c>
      <c r="N431" t="s">
        <v>40</v>
      </c>
      <c r="O431" t="s">
        <v>484</v>
      </c>
      <c r="P431" t="s">
        <v>31</v>
      </c>
      <c r="Q431" t="s">
        <v>33</v>
      </c>
      <c r="R431" t="s">
        <v>485</v>
      </c>
      <c r="S431">
        <v>681.40800000000013</v>
      </c>
      <c r="T431">
        <v>12</v>
      </c>
      <c r="U431">
        <v>0.2</v>
      </c>
      <c r="V431">
        <v>42.588000000000022</v>
      </c>
    </row>
    <row r="432" spans="1:22">
      <c r="A432">
        <v>3603</v>
      </c>
      <c r="B432" t="s">
        <v>1356</v>
      </c>
      <c r="C432">
        <v>2011</v>
      </c>
      <c r="D432" s="21">
        <v>40864</v>
      </c>
      <c r="E432" s="21">
        <v>40871</v>
      </c>
      <c r="F432" t="s">
        <v>42</v>
      </c>
      <c r="G432" t="s">
        <v>1357</v>
      </c>
      <c r="H432" t="s">
        <v>1358</v>
      </c>
      <c r="I432" t="s">
        <v>26</v>
      </c>
      <c r="J432" t="s">
        <v>27</v>
      </c>
      <c r="K432" t="s">
        <v>77</v>
      </c>
      <c r="L432" t="s">
        <v>78</v>
      </c>
      <c r="M432">
        <v>19143</v>
      </c>
      <c r="N432" t="s">
        <v>79</v>
      </c>
      <c r="O432" t="s">
        <v>507</v>
      </c>
      <c r="P432" t="s">
        <v>31</v>
      </c>
      <c r="Q432" t="s">
        <v>33</v>
      </c>
      <c r="R432" t="s">
        <v>508</v>
      </c>
      <c r="S432">
        <v>657.93</v>
      </c>
      <c r="T432">
        <v>5</v>
      </c>
      <c r="U432">
        <v>0.3</v>
      </c>
      <c r="V432">
        <v>-93.989999999999952</v>
      </c>
    </row>
    <row r="433" spans="1:22">
      <c r="A433">
        <v>3585</v>
      </c>
      <c r="B433" t="s">
        <v>1355</v>
      </c>
      <c r="C433">
        <v>2012</v>
      </c>
      <c r="D433" s="21">
        <v>41253</v>
      </c>
      <c r="E433" s="21">
        <v>41259</v>
      </c>
      <c r="F433" t="s">
        <v>42</v>
      </c>
      <c r="G433" t="s">
        <v>864</v>
      </c>
      <c r="H433" t="s">
        <v>865</v>
      </c>
      <c r="I433" t="s">
        <v>37</v>
      </c>
      <c r="J433" t="s">
        <v>27</v>
      </c>
      <c r="K433" t="s">
        <v>131</v>
      </c>
      <c r="L433" t="s">
        <v>100</v>
      </c>
      <c r="M433">
        <v>49201</v>
      </c>
      <c r="N433" t="s">
        <v>64</v>
      </c>
      <c r="O433" t="s">
        <v>855</v>
      </c>
      <c r="P433" t="s">
        <v>31</v>
      </c>
      <c r="Q433" t="s">
        <v>33</v>
      </c>
      <c r="R433" t="s">
        <v>856</v>
      </c>
      <c r="S433">
        <v>191.96</v>
      </c>
      <c r="T433">
        <v>2</v>
      </c>
      <c r="U433">
        <v>0</v>
      </c>
      <c r="V433">
        <v>32.633199999999988</v>
      </c>
    </row>
    <row r="434" spans="1:22">
      <c r="A434">
        <v>3552</v>
      </c>
      <c r="B434" t="s">
        <v>1352</v>
      </c>
      <c r="C434">
        <v>2013</v>
      </c>
      <c r="D434" s="21">
        <v>41363</v>
      </c>
      <c r="E434" s="21">
        <v>41367</v>
      </c>
      <c r="F434" t="s">
        <v>23</v>
      </c>
      <c r="G434" t="s">
        <v>860</v>
      </c>
      <c r="H434" t="s">
        <v>861</v>
      </c>
      <c r="I434" t="s">
        <v>61</v>
      </c>
      <c r="J434" t="s">
        <v>27</v>
      </c>
      <c r="K434" t="s">
        <v>122</v>
      </c>
      <c r="L434" t="s">
        <v>94</v>
      </c>
      <c r="M434">
        <v>60653</v>
      </c>
      <c r="N434" t="s">
        <v>64</v>
      </c>
      <c r="O434" t="s">
        <v>288</v>
      </c>
      <c r="P434" t="s">
        <v>31</v>
      </c>
      <c r="Q434" t="s">
        <v>33</v>
      </c>
      <c r="R434" t="s">
        <v>289</v>
      </c>
      <c r="S434">
        <v>844.11599999999987</v>
      </c>
      <c r="T434">
        <v>6</v>
      </c>
      <c r="U434">
        <v>0.3</v>
      </c>
      <c r="V434">
        <v>-36.176400000000001</v>
      </c>
    </row>
    <row r="435" spans="1:22">
      <c r="A435">
        <v>3549</v>
      </c>
      <c r="B435" t="s">
        <v>1351</v>
      </c>
      <c r="C435">
        <v>2014</v>
      </c>
      <c r="D435" s="21">
        <v>41943</v>
      </c>
      <c r="E435" s="21">
        <v>41945</v>
      </c>
      <c r="F435" t="s">
        <v>85</v>
      </c>
      <c r="G435" t="s">
        <v>587</v>
      </c>
      <c r="H435" t="s">
        <v>588</v>
      </c>
      <c r="I435" t="s">
        <v>61</v>
      </c>
      <c r="J435" t="s">
        <v>27</v>
      </c>
      <c r="K435" t="s">
        <v>398</v>
      </c>
      <c r="L435" t="s">
        <v>29</v>
      </c>
      <c r="M435">
        <v>40475</v>
      </c>
      <c r="N435" t="s">
        <v>30</v>
      </c>
      <c r="O435" t="s">
        <v>1086</v>
      </c>
      <c r="P435" t="s">
        <v>31</v>
      </c>
      <c r="Q435" t="s">
        <v>33</v>
      </c>
      <c r="R435" t="s">
        <v>1087</v>
      </c>
      <c r="S435">
        <v>33.94</v>
      </c>
      <c r="T435">
        <v>1</v>
      </c>
      <c r="U435">
        <v>0</v>
      </c>
      <c r="V435">
        <v>9.1637999999999984</v>
      </c>
    </row>
    <row r="436" spans="1:22">
      <c r="A436">
        <v>3543</v>
      </c>
      <c r="B436" t="s">
        <v>1350</v>
      </c>
      <c r="C436">
        <v>2013</v>
      </c>
      <c r="D436" s="21">
        <v>41536</v>
      </c>
      <c r="E436" s="21">
        <v>41538</v>
      </c>
      <c r="F436" t="s">
        <v>85</v>
      </c>
      <c r="G436" t="s">
        <v>583</v>
      </c>
      <c r="H436" t="s">
        <v>584</v>
      </c>
      <c r="I436" t="s">
        <v>26</v>
      </c>
      <c r="J436" t="s">
        <v>27</v>
      </c>
      <c r="K436" t="s">
        <v>172</v>
      </c>
      <c r="L436" t="s">
        <v>173</v>
      </c>
      <c r="M436">
        <v>43229</v>
      </c>
      <c r="N436" t="s">
        <v>79</v>
      </c>
      <c r="O436" t="s">
        <v>484</v>
      </c>
      <c r="P436" t="s">
        <v>31</v>
      </c>
      <c r="Q436" t="s">
        <v>33</v>
      </c>
      <c r="R436" t="s">
        <v>485</v>
      </c>
      <c r="S436">
        <v>99.372</v>
      </c>
      <c r="T436">
        <v>2</v>
      </c>
      <c r="U436">
        <v>0.3</v>
      </c>
      <c r="V436">
        <v>-7.0979999999999919</v>
      </c>
    </row>
    <row r="437" spans="1:22">
      <c r="A437">
        <v>3496</v>
      </c>
      <c r="B437" t="s">
        <v>1342</v>
      </c>
      <c r="C437">
        <v>2014</v>
      </c>
      <c r="D437" s="21">
        <v>41907</v>
      </c>
      <c r="E437" s="21">
        <v>41911</v>
      </c>
      <c r="F437" t="s">
        <v>42</v>
      </c>
      <c r="G437" t="s">
        <v>471</v>
      </c>
      <c r="H437" t="s">
        <v>472</v>
      </c>
      <c r="I437" t="s">
        <v>37</v>
      </c>
      <c r="J437" t="s">
        <v>27</v>
      </c>
      <c r="K437" t="s">
        <v>1343</v>
      </c>
      <c r="L437" t="s">
        <v>97</v>
      </c>
      <c r="M437">
        <v>56301</v>
      </c>
      <c r="N437" t="s">
        <v>64</v>
      </c>
      <c r="O437" t="s">
        <v>654</v>
      </c>
      <c r="P437" t="s">
        <v>31</v>
      </c>
      <c r="Q437" t="s">
        <v>33</v>
      </c>
      <c r="R437" t="s">
        <v>655</v>
      </c>
      <c r="S437">
        <v>603.91999999999996</v>
      </c>
      <c r="T437">
        <v>4</v>
      </c>
      <c r="U437">
        <v>0</v>
      </c>
      <c r="V437">
        <v>181.17599999999993</v>
      </c>
    </row>
    <row r="438" spans="1:22">
      <c r="A438">
        <v>3490</v>
      </c>
      <c r="B438" t="s">
        <v>1340</v>
      </c>
      <c r="C438">
        <v>2012</v>
      </c>
      <c r="D438" s="21">
        <v>41092</v>
      </c>
      <c r="E438" s="21">
        <v>41096</v>
      </c>
      <c r="F438" t="s">
        <v>42</v>
      </c>
      <c r="G438" t="s">
        <v>1078</v>
      </c>
      <c r="H438" t="s">
        <v>1079</v>
      </c>
      <c r="I438" t="s">
        <v>26</v>
      </c>
      <c r="J438" t="s">
        <v>27</v>
      </c>
      <c r="K438" t="s">
        <v>1341</v>
      </c>
      <c r="L438" t="s">
        <v>94</v>
      </c>
      <c r="M438">
        <v>60188</v>
      </c>
      <c r="N438" t="s">
        <v>64</v>
      </c>
      <c r="O438" t="s">
        <v>1008</v>
      </c>
      <c r="P438" t="s">
        <v>31</v>
      </c>
      <c r="Q438" t="s">
        <v>33</v>
      </c>
      <c r="R438" t="s">
        <v>1009</v>
      </c>
      <c r="S438">
        <v>382.11599999999999</v>
      </c>
      <c r="T438">
        <v>6</v>
      </c>
      <c r="U438">
        <v>0.3</v>
      </c>
      <c r="V438">
        <v>-92.799600000000027</v>
      </c>
    </row>
    <row r="439" spans="1:22">
      <c r="A439">
        <v>3489</v>
      </c>
      <c r="B439" t="s">
        <v>1340</v>
      </c>
      <c r="C439">
        <v>2012</v>
      </c>
      <c r="D439" s="21">
        <v>41092</v>
      </c>
      <c r="E439" s="21">
        <v>41096</v>
      </c>
      <c r="F439" t="s">
        <v>42</v>
      </c>
      <c r="G439" t="s">
        <v>1078</v>
      </c>
      <c r="H439" t="s">
        <v>1079</v>
      </c>
      <c r="I439" t="s">
        <v>26</v>
      </c>
      <c r="J439" t="s">
        <v>27</v>
      </c>
      <c r="K439" t="s">
        <v>1341</v>
      </c>
      <c r="L439" t="s">
        <v>94</v>
      </c>
      <c r="M439">
        <v>60188</v>
      </c>
      <c r="N439" t="s">
        <v>64</v>
      </c>
      <c r="O439" t="s">
        <v>324</v>
      </c>
      <c r="P439" t="s">
        <v>31</v>
      </c>
      <c r="Q439" t="s">
        <v>33</v>
      </c>
      <c r="R439" t="s">
        <v>325</v>
      </c>
      <c r="S439">
        <v>408.42200000000003</v>
      </c>
      <c r="T439">
        <v>2</v>
      </c>
      <c r="U439">
        <v>0.3</v>
      </c>
      <c r="V439">
        <v>-5.8346000000000231</v>
      </c>
    </row>
    <row r="440" spans="1:22">
      <c r="A440">
        <v>3474</v>
      </c>
      <c r="B440" t="s">
        <v>1338</v>
      </c>
      <c r="C440">
        <v>2014</v>
      </c>
      <c r="D440" s="21">
        <v>41702</v>
      </c>
      <c r="E440" s="21">
        <v>41709</v>
      </c>
      <c r="F440" t="s">
        <v>42</v>
      </c>
      <c r="G440" t="s">
        <v>479</v>
      </c>
      <c r="H440" t="s">
        <v>480</v>
      </c>
      <c r="I440" t="s">
        <v>26</v>
      </c>
      <c r="J440" t="s">
        <v>27</v>
      </c>
      <c r="K440" t="s">
        <v>1339</v>
      </c>
      <c r="L440" t="s">
        <v>100</v>
      </c>
      <c r="M440">
        <v>48127</v>
      </c>
      <c r="N440" t="s">
        <v>64</v>
      </c>
      <c r="O440" t="s">
        <v>356</v>
      </c>
      <c r="P440" t="s">
        <v>31</v>
      </c>
      <c r="Q440" t="s">
        <v>33</v>
      </c>
      <c r="R440" t="s">
        <v>357</v>
      </c>
      <c r="S440">
        <v>180.98</v>
      </c>
      <c r="T440">
        <v>1</v>
      </c>
      <c r="U440">
        <v>0</v>
      </c>
      <c r="V440">
        <v>47.0548</v>
      </c>
    </row>
    <row r="441" spans="1:22">
      <c r="A441">
        <v>440</v>
      </c>
      <c r="B441" t="s">
        <v>417</v>
      </c>
      <c r="C441">
        <v>2014</v>
      </c>
      <c r="D441" s="21">
        <v>41660</v>
      </c>
      <c r="E441" s="21">
        <v>41663</v>
      </c>
      <c r="F441" t="s">
        <v>23</v>
      </c>
      <c r="G441" t="s">
        <v>167</v>
      </c>
      <c r="H441" t="s">
        <v>168</v>
      </c>
      <c r="I441" t="s">
        <v>37</v>
      </c>
      <c r="J441" t="s">
        <v>27</v>
      </c>
      <c r="K441" t="s">
        <v>109</v>
      </c>
      <c r="L441" t="s">
        <v>110</v>
      </c>
      <c r="M441">
        <v>10024</v>
      </c>
      <c r="N441" t="s">
        <v>79</v>
      </c>
      <c r="O441" t="s">
        <v>418</v>
      </c>
      <c r="P441" t="s">
        <v>31</v>
      </c>
      <c r="Q441" t="s">
        <v>33</v>
      </c>
      <c r="R441" t="s">
        <v>419</v>
      </c>
      <c r="S441">
        <v>207.84600000000003</v>
      </c>
      <c r="T441">
        <v>3</v>
      </c>
      <c r="U441">
        <v>0.1</v>
      </c>
      <c r="V441">
        <v>2.3093999999999895</v>
      </c>
    </row>
    <row r="442" spans="1:22">
      <c r="A442">
        <v>3427</v>
      </c>
      <c r="B442" t="s">
        <v>1332</v>
      </c>
      <c r="C442">
        <v>2012</v>
      </c>
      <c r="D442" s="21">
        <v>41176</v>
      </c>
      <c r="E442" s="21">
        <v>41180</v>
      </c>
      <c r="F442" t="s">
        <v>42</v>
      </c>
      <c r="G442" t="s">
        <v>712</v>
      </c>
      <c r="H442" t="s">
        <v>713</v>
      </c>
      <c r="I442" t="s">
        <v>61</v>
      </c>
      <c r="J442" t="s">
        <v>27</v>
      </c>
      <c r="K442" t="s">
        <v>1333</v>
      </c>
      <c r="L442" t="s">
        <v>171</v>
      </c>
      <c r="M442">
        <v>52001</v>
      </c>
      <c r="N442" t="s">
        <v>64</v>
      </c>
      <c r="O442" t="s">
        <v>976</v>
      </c>
      <c r="P442" t="s">
        <v>31</v>
      </c>
      <c r="Q442" t="s">
        <v>33</v>
      </c>
      <c r="R442" t="s">
        <v>977</v>
      </c>
      <c r="S442">
        <v>1408.1</v>
      </c>
      <c r="T442">
        <v>10</v>
      </c>
      <c r="U442">
        <v>0</v>
      </c>
      <c r="V442">
        <v>394.26800000000003</v>
      </c>
    </row>
    <row r="443" spans="1:22">
      <c r="A443">
        <v>3420</v>
      </c>
      <c r="B443" t="s">
        <v>1331</v>
      </c>
      <c r="C443">
        <v>2012</v>
      </c>
      <c r="D443" s="21">
        <v>41158</v>
      </c>
      <c r="E443" s="21">
        <v>41165</v>
      </c>
      <c r="F443" t="s">
        <v>42</v>
      </c>
      <c r="G443" t="s">
        <v>553</v>
      </c>
      <c r="H443" t="s">
        <v>554</v>
      </c>
      <c r="I443" t="s">
        <v>61</v>
      </c>
      <c r="J443" t="s">
        <v>27</v>
      </c>
      <c r="K443" t="s">
        <v>109</v>
      </c>
      <c r="L443" t="s">
        <v>110</v>
      </c>
      <c r="M443">
        <v>10024</v>
      </c>
      <c r="N443" t="s">
        <v>79</v>
      </c>
      <c r="O443" t="s">
        <v>654</v>
      </c>
      <c r="P443" t="s">
        <v>31</v>
      </c>
      <c r="Q443" t="s">
        <v>33</v>
      </c>
      <c r="R443" t="s">
        <v>655</v>
      </c>
      <c r="S443">
        <v>271.76400000000001</v>
      </c>
      <c r="T443">
        <v>2</v>
      </c>
      <c r="U443">
        <v>0.1</v>
      </c>
      <c r="V443">
        <v>60.391999999999967</v>
      </c>
    </row>
    <row r="444" spans="1:22">
      <c r="A444">
        <v>3407</v>
      </c>
      <c r="B444" t="s">
        <v>1330</v>
      </c>
      <c r="C444">
        <v>2011</v>
      </c>
      <c r="D444" s="21">
        <v>40656</v>
      </c>
      <c r="E444" s="21">
        <v>40660</v>
      </c>
      <c r="F444" t="s">
        <v>42</v>
      </c>
      <c r="G444" t="s">
        <v>1312</v>
      </c>
      <c r="H444" t="s">
        <v>1313</v>
      </c>
      <c r="I444" t="s">
        <v>61</v>
      </c>
      <c r="J444" t="s">
        <v>27</v>
      </c>
      <c r="K444" t="s">
        <v>172</v>
      </c>
      <c r="L444" t="s">
        <v>173</v>
      </c>
      <c r="M444">
        <v>43229</v>
      </c>
      <c r="N444" t="s">
        <v>79</v>
      </c>
      <c r="O444" t="s">
        <v>288</v>
      </c>
      <c r="P444" t="s">
        <v>31</v>
      </c>
      <c r="Q444" t="s">
        <v>33</v>
      </c>
      <c r="R444" t="s">
        <v>289</v>
      </c>
      <c r="S444">
        <v>281.37199999999996</v>
      </c>
      <c r="T444">
        <v>2</v>
      </c>
      <c r="U444">
        <v>0.3</v>
      </c>
      <c r="V444">
        <v>-12.058799999999991</v>
      </c>
    </row>
    <row r="445" spans="1:22">
      <c r="A445">
        <v>3406</v>
      </c>
      <c r="B445" t="s">
        <v>1330</v>
      </c>
      <c r="C445">
        <v>2011</v>
      </c>
      <c r="D445" s="21">
        <v>40656</v>
      </c>
      <c r="E445" s="21">
        <v>40660</v>
      </c>
      <c r="F445" t="s">
        <v>42</v>
      </c>
      <c r="G445" t="s">
        <v>1312</v>
      </c>
      <c r="H445" t="s">
        <v>1313</v>
      </c>
      <c r="I445" t="s">
        <v>61</v>
      </c>
      <c r="J445" t="s">
        <v>27</v>
      </c>
      <c r="K445" t="s">
        <v>172</v>
      </c>
      <c r="L445" t="s">
        <v>173</v>
      </c>
      <c r="M445">
        <v>43229</v>
      </c>
      <c r="N445" t="s">
        <v>79</v>
      </c>
      <c r="O445" t="s">
        <v>288</v>
      </c>
      <c r="P445" t="s">
        <v>31</v>
      </c>
      <c r="Q445" t="s">
        <v>33</v>
      </c>
      <c r="R445" t="s">
        <v>289</v>
      </c>
      <c r="S445">
        <v>281.37199999999996</v>
      </c>
      <c r="T445">
        <v>2</v>
      </c>
      <c r="U445">
        <v>0.3</v>
      </c>
      <c r="V445">
        <v>-12.058799999999991</v>
      </c>
    </row>
    <row r="446" spans="1:22">
      <c r="A446">
        <v>445</v>
      </c>
      <c r="B446" t="s">
        <v>420</v>
      </c>
      <c r="C446">
        <v>2013</v>
      </c>
      <c r="D446" s="21">
        <v>41523</v>
      </c>
      <c r="E446" s="21">
        <v>41525</v>
      </c>
      <c r="F446" t="s">
        <v>23</v>
      </c>
      <c r="G446" t="s">
        <v>65</v>
      </c>
      <c r="H446" t="s">
        <v>66</v>
      </c>
      <c r="I446" t="s">
        <v>26</v>
      </c>
      <c r="J446" t="s">
        <v>27</v>
      </c>
      <c r="K446" t="s">
        <v>270</v>
      </c>
      <c r="L446" t="s">
        <v>100</v>
      </c>
      <c r="M446">
        <v>48227</v>
      </c>
      <c r="N446" t="s">
        <v>64</v>
      </c>
      <c r="O446" t="s">
        <v>421</v>
      </c>
      <c r="P446" t="s">
        <v>31</v>
      </c>
      <c r="Q446" t="s">
        <v>33</v>
      </c>
      <c r="R446" t="s">
        <v>422</v>
      </c>
      <c r="S446">
        <v>242.94</v>
      </c>
      <c r="T446">
        <v>3</v>
      </c>
      <c r="U446">
        <v>0</v>
      </c>
      <c r="V446">
        <v>29.152800000000013</v>
      </c>
    </row>
    <row r="447" spans="1:22">
      <c r="A447">
        <v>3384</v>
      </c>
      <c r="B447" t="s">
        <v>1325</v>
      </c>
      <c r="C447">
        <v>2012</v>
      </c>
      <c r="D447" s="21">
        <v>41247</v>
      </c>
      <c r="E447" s="21">
        <v>41252</v>
      </c>
      <c r="F447" t="s">
        <v>23</v>
      </c>
      <c r="G447" t="s">
        <v>680</v>
      </c>
      <c r="H447" t="s">
        <v>681</v>
      </c>
      <c r="I447" t="s">
        <v>26</v>
      </c>
      <c r="J447" t="s">
        <v>27</v>
      </c>
      <c r="K447" t="s">
        <v>109</v>
      </c>
      <c r="L447" t="s">
        <v>110</v>
      </c>
      <c r="M447">
        <v>10035</v>
      </c>
      <c r="N447" t="s">
        <v>79</v>
      </c>
      <c r="O447" t="s">
        <v>1326</v>
      </c>
      <c r="P447" t="s">
        <v>31</v>
      </c>
      <c r="Q447" t="s">
        <v>33</v>
      </c>
      <c r="R447" t="s">
        <v>1327</v>
      </c>
      <c r="S447">
        <v>384.17399999999998</v>
      </c>
      <c r="T447">
        <v>7</v>
      </c>
      <c r="U447">
        <v>0.1</v>
      </c>
      <c r="V447">
        <v>29.880199999999981</v>
      </c>
    </row>
    <row r="448" spans="1:22">
      <c r="A448">
        <v>3377</v>
      </c>
      <c r="B448" t="s">
        <v>1324</v>
      </c>
      <c r="C448">
        <v>2012</v>
      </c>
      <c r="D448" s="21">
        <v>41247</v>
      </c>
      <c r="E448" s="21">
        <v>41253</v>
      </c>
      <c r="F448" t="s">
        <v>42</v>
      </c>
      <c r="G448" t="s">
        <v>43</v>
      </c>
      <c r="H448" t="s">
        <v>44</v>
      </c>
      <c r="I448" t="s">
        <v>26</v>
      </c>
      <c r="J448" t="s">
        <v>27</v>
      </c>
      <c r="K448" t="s">
        <v>1245</v>
      </c>
      <c r="L448" t="s">
        <v>110</v>
      </c>
      <c r="M448">
        <v>11550</v>
      </c>
      <c r="N448" t="s">
        <v>79</v>
      </c>
      <c r="O448" t="s">
        <v>288</v>
      </c>
      <c r="P448" t="s">
        <v>31</v>
      </c>
      <c r="Q448" t="s">
        <v>33</v>
      </c>
      <c r="R448" t="s">
        <v>289</v>
      </c>
      <c r="S448">
        <v>361.76400000000001</v>
      </c>
      <c r="T448">
        <v>2</v>
      </c>
      <c r="U448">
        <v>0.1</v>
      </c>
      <c r="V448">
        <v>68.333200000000005</v>
      </c>
    </row>
    <row r="449" spans="1:22">
      <c r="A449">
        <v>3375</v>
      </c>
      <c r="B449" t="s">
        <v>1324</v>
      </c>
      <c r="C449">
        <v>2012</v>
      </c>
      <c r="D449" s="21">
        <v>41247</v>
      </c>
      <c r="E449" s="21">
        <v>41253</v>
      </c>
      <c r="F449" t="s">
        <v>42</v>
      </c>
      <c r="G449" t="s">
        <v>43</v>
      </c>
      <c r="H449" t="s">
        <v>44</v>
      </c>
      <c r="I449" t="s">
        <v>26</v>
      </c>
      <c r="J449" t="s">
        <v>27</v>
      </c>
      <c r="K449" t="s">
        <v>1245</v>
      </c>
      <c r="L449" t="s">
        <v>110</v>
      </c>
      <c r="M449">
        <v>11550</v>
      </c>
      <c r="N449" t="s">
        <v>79</v>
      </c>
      <c r="O449" t="s">
        <v>421</v>
      </c>
      <c r="P449" t="s">
        <v>31</v>
      </c>
      <c r="Q449" t="s">
        <v>33</v>
      </c>
      <c r="R449" t="s">
        <v>422</v>
      </c>
      <c r="S449">
        <v>364.41</v>
      </c>
      <c r="T449">
        <v>5</v>
      </c>
      <c r="U449">
        <v>0.1</v>
      </c>
      <c r="V449">
        <v>8.0980000000000203</v>
      </c>
    </row>
    <row r="450" spans="1:22">
      <c r="A450">
        <v>3321</v>
      </c>
      <c r="B450" t="s">
        <v>1319</v>
      </c>
      <c r="C450">
        <v>2011</v>
      </c>
      <c r="D450" s="21">
        <v>40897</v>
      </c>
      <c r="E450" s="21">
        <v>40902</v>
      </c>
      <c r="F450" t="s">
        <v>42</v>
      </c>
      <c r="G450" t="s">
        <v>1320</v>
      </c>
      <c r="H450" t="s">
        <v>1321</v>
      </c>
      <c r="I450" t="s">
        <v>26</v>
      </c>
      <c r="J450" t="s">
        <v>27</v>
      </c>
      <c r="K450" t="s">
        <v>146</v>
      </c>
      <c r="L450" t="s">
        <v>136</v>
      </c>
      <c r="M450">
        <v>38401</v>
      </c>
      <c r="N450" t="s">
        <v>30</v>
      </c>
      <c r="O450" t="s">
        <v>225</v>
      </c>
      <c r="P450" t="s">
        <v>31</v>
      </c>
      <c r="Q450" t="s">
        <v>33</v>
      </c>
      <c r="R450" t="s">
        <v>226</v>
      </c>
      <c r="S450">
        <v>662.88</v>
      </c>
      <c r="T450">
        <v>3</v>
      </c>
      <c r="U450">
        <v>0.2</v>
      </c>
      <c r="V450">
        <v>74.573999999999955</v>
      </c>
    </row>
    <row r="451" spans="1:22">
      <c r="A451">
        <v>3315</v>
      </c>
      <c r="B451" t="s">
        <v>1318</v>
      </c>
      <c r="C451">
        <v>2014</v>
      </c>
      <c r="D451" s="21">
        <v>41998</v>
      </c>
      <c r="E451" s="21">
        <v>42002</v>
      </c>
      <c r="F451" t="s">
        <v>42</v>
      </c>
      <c r="G451" t="s">
        <v>1188</v>
      </c>
      <c r="H451" t="s">
        <v>1189</v>
      </c>
      <c r="I451" t="s">
        <v>26</v>
      </c>
      <c r="J451" t="s">
        <v>27</v>
      </c>
      <c r="K451" t="s">
        <v>597</v>
      </c>
      <c r="L451" t="s">
        <v>110</v>
      </c>
      <c r="M451">
        <v>11572</v>
      </c>
      <c r="N451" t="s">
        <v>79</v>
      </c>
      <c r="O451" t="s">
        <v>332</v>
      </c>
      <c r="P451" t="s">
        <v>31</v>
      </c>
      <c r="Q451" t="s">
        <v>33</v>
      </c>
      <c r="R451" t="s">
        <v>333</v>
      </c>
      <c r="S451">
        <v>271.76400000000001</v>
      </c>
      <c r="T451">
        <v>2</v>
      </c>
      <c r="U451">
        <v>0.1</v>
      </c>
      <c r="V451">
        <v>48.313600000000008</v>
      </c>
    </row>
    <row r="452" spans="1:22">
      <c r="A452">
        <v>3313</v>
      </c>
      <c r="B452" t="s">
        <v>1317</v>
      </c>
      <c r="C452">
        <v>2011</v>
      </c>
      <c r="D452" s="21">
        <v>40813</v>
      </c>
      <c r="E452" s="21">
        <v>40817</v>
      </c>
      <c r="F452" t="s">
        <v>42</v>
      </c>
      <c r="G452" t="s">
        <v>923</v>
      </c>
      <c r="H452" t="s">
        <v>924</v>
      </c>
      <c r="I452" t="s">
        <v>26</v>
      </c>
      <c r="J452" t="s">
        <v>27</v>
      </c>
      <c r="K452" t="s">
        <v>290</v>
      </c>
      <c r="L452" t="s">
        <v>39</v>
      </c>
      <c r="M452">
        <v>92037</v>
      </c>
      <c r="N452" t="s">
        <v>40</v>
      </c>
      <c r="O452" t="s">
        <v>332</v>
      </c>
      <c r="P452" t="s">
        <v>31</v>
      </c>
      <c r="Q452" t="s">
        <v>33</v>
      </c>
      <c r="R452" t="s">
        <v>333</v>
      </c>
      <c r="S452">
        <v>603.91999999999996</v>
      </c>
      <c r="T452">
        <v>5</v>
      </c>
      <c r="U452">
        <v>0.2</v>
      </c>
      <c r="V452">
        <v>45.294000000000011</v>
      </c>
    </row>
    <row r="453" spans="1:22">
      <c r="A453">
        <v>3273</v>
      </c>
      <c r="B453" t="s">
        <v>1316</v>
      </c>
      <c r="C453">
        <v>2012</v>
      </c>
      <c r="D453" s="21">
        <v>40948</v>
      </c>
      <c r="E453" s="21">
        <v>40955</v>
      </c>
      <c r="F453" t="s">
        <v>42</v>
      </c>
      <c r="G453" t="s">
        <v>1309</v>
      </c>
      <c r="H453" t="s">
        <v>1310</v>
      </c>
      <c r="I453" t="s">
        <v>26</v>
      </c>
      <c r="J453" t="s">
        <v>27</v>
      </c>
      <c r="K453" t="s">
        <v>38</v>
      </c>
      <c r="L453" t="s">
        <v>39</v>
      </c>
      <c r="M453">
        <v>90049</v>
      </c>
      <c r="N453" t="s">
        <v>40</v>
      </c>
      <c r="O453" t="s">
        <v>80</v>
      </c>
      <c r="P453" t="s">
        <v>31</v>
      </c>
      <c r="Q453" t="s">
        <v>33</v>
      </c>
      <c r="R453" t="s">
        <v>81</v>
      </c>
      <c r="S453">
        <v>203.92</v>
      </c>
      <c r="T453">
        <v>5</v>
      </c>
      <c r="U453">
        <v>0.2</v>
      </c>
      <c r="V453">
        <v>22.940999999999995</v>
      </c>
    </row>
    <row r="454" spans="1:22">
      <c r="A454">
        <v>3249</v>
      </c>
      <c r="B454" t="s">
        <v>1311</v>
      </c>
      <c r="C454">
        <v>2013</v>
      </c>
      <c r="D454" s="21">
        <v>41535</v>
      </c>
      <c r="E454" s="21">
        <v>41539</v>
      </c>
      <c r="F454" t="s">
        <v>42</v>
      </c>
      <c r="G454" t="s">
        <v>667</v>
      </c>
      <c r="H454" t="s">
        <v>668</v>
      </c>
      <c r="I454" t="s">
        <v>61</v>
      </c>
      <c r="J454" t="s">
        <v>27</v>
      </c>
      <c r="K454" t="s">
        <v>57</v>
      </c>
      <c r="L454" t="s">
        <v>58</v>
      </c>
      <c r="M454">
        <v>98103</v>
      </c>
      <c r="N454" t="s">
        <v>40</v>
      </c>
      <c r="O454" t="s">
        <v>1256</v>
      </c>
      <c r="P454" t="s">
        <v>31</v>
      </c>
      <c r="Q454" t="s">
        <v>33</v>
      </c>
      <c r="R454" t="s">
        <v>1257</v>
      </c>
      <c r="S454">
        <v>113.88800000000002</v>
      </c>
      <c r="T454">
        <v>2</v>
      </c>
      <c r="U454">
        <v>0.2</v>
      </c>
      <c r="V454">
        <v>9.9651999999999994</v>
      </c>
    </row>
    <row r="455" spans="1:22">
      <c r="A455">
        <v>3245</v>
      </c>
      <c r="B455" t="s">
        <v>1308</v>
      </c>
      <c r="C455">
        <v>2014</v>
      </c>
      <c r="D455" s="21">
        <v>41975</v>
      </c>
      <c r="E455" s="21">
        <v>41979</v>
      </c>
      <c r="F455" t="s">
        <v>42</v>
      </c>
      <c r="G455" t="s">
        <v>1309</v>
      </c>
      <c r="H455" t="s">
        <v>1310</v>
      </c>
      <c r="I455" t="s">
        <v>26</v>
      </c>
      <c r="J455" t="s">
        <v>27</v>
      </c>
      <c r="K455" t="s">
        <v>245</v>
      </c>
      <c r="L455" t="s">
        <v>63</v>
      </c>
      <c r="M455">
        <v>75051</v>
      </c>
      <c r="N455" t="s">
        <v>64</v>
      </c>
      <c r="O455" t="s">
        <v>332</v>
      </c>
      <c r="P455" t="s">
        <v>31</v>
      </c>
      <c r="Q455" t="s">
        <v>33</v>
      </c>
      <c r="R455" t="s">
        <v>333</v>
      </c>
      <c r="S455">
        <v>317.05799999999999</v>
      </c>
      <c r="T455">
        <v>3</v>
      </c>
      <c r="U455">
        <v>0.3</v>
      </c>
      <c r="V455">
        <v>-18.117599999999996</v>
      </c>
    </row>
    <row r="456" spans="1:22">
      <c r="A456">
        <v>3239</v>
      </c>
      <c r="B456" t="s">
        <v>1305</v>
      </c>
      <c r="C456">
        <v>2013</v>
      </c>
      <c r="D456" s="21">
        <v>41599</v>
      </c>
      <c r="E456" s="21">
        <v>41606</v>
      </c>
      <c r="F456" t="s">
        <v>42</v>
      </c>
      <c r="G456" t="s">
        <v>1306</v>
      </c>
      <c r="H456" t="s">
        <v>1307</v>
      </c>
      <c r="I456" t="s">
        <v>37</v>
      </c>
      <c r="J456" t="s">
        <v>27</v>
      </c>
      <c r="K456" t="s">
        <v>84</v>
      </c>
      <c r="L456" t="s">
        <v>63</v>
      </c>
      <c r="M456">
        <v>77095</v>
      </c>
      <c r="N456" t="s">
        <v>64</v>
      </c>
      <c r="O456" t="s">
        <v>1008</v>
      </c>
      <c r="P456" t="s">
        <v>31</v>
      </c>
      <c r="Q456" t="s">
        <v>33</v>
      </c>
      <c r="R456" t="s">
        <v>1009</v>
      </c>
      <c r="S456">
        <v>318.43</v>
      </c>
      <c r="T456">
        <v>5</v>
      </c>
      <c r="U456">
        <v>0.3</v>
      </c>
      <c r="V456">
        <v>-77.333000000000013</v>
      </c>
    </row>
    <row r="457" spans="1:22">
      <c r="A457">
        <v>3173</v>
      </c>
      <c r="B457" t="s">
        <v>1302</v>
      </c>
      <c r="C457">
        <v>2013</v>
      </c>
      <c r="D457" s="21">
        <v>41355</v>
      </c>
      <c r="E457" s="21">
        <v>41362</v>
      </c>
      <c r="F457" t="s">
        <v>42</v>
      </c>
      <c r="G457" t="s">
        <v>820</v>
      </c>
      <c r="H457" t="s">
        <v>821</v>
      </c>
      <c r="I457" t="s">
        <v>26</v>
      </c>
      <c r="J457" t="s">
        <v>27</v>
      </c>
      <c r="K457" t="s">
        <v>122</v>
      </c>
      <c r="L457" t="s">
        <v>94</v>
      </c>
      <c r="M457">
        <v>60623</v>
      </c>
      <c r="N457" t="s">
        <v>64</v>
      </c>
      <c r="O457" t="s">
        <v>654</v>
      </c>
      <c r="P457" t="s">
        <v>31</v>
      </c>
      <c r="Q457" t="s">
        <v>33</v>
      </c>
      <c r="R457" t="s">
        <v>655</v>
      </c>
      <c r="S457">
        <v>528.42999999999995</v>
      </c>
      <c r="T457">
        <v>5</v>
      </c>
      <c r="U457">
        <v>0.3</v>
      </c>
      <c r="V457">
        <v>0</v>
      </c>
    </row>
    <row r="458" spans="1:22">
      <c r="A458">
        <v>457</v>
      </c>
      <c r="B458" t="s">
        <v>428</v>
      </c>
      <c r="C458">
        <v>2011</v>
      </c>
      <c r="D458" s="21">
        <v>40587</v>
      </c>
      <c r="E458" s="21">
        <v>40593</v>
      </c>
      <c r="F458" t="s">
        <v>42</v>
      </c>
      <c r="G458" t="s">
        <v>429</v>
      </c>
      <c r="H458" t="s">
        <v>430</v>
      </c>
      <c r="I458" t="s">
        <v>26</v>
      </c>
      <c r="J458" t="s">
        <v>27</v>
      </c>
      <c r="K458" t="s">
        <v>53</v>
      </c>
      <c r="L458" t="s">
        <v>39</v>
      </c>
      <c r="M458">
        <v>94521</v>
      </c>
      <c r="N458" t="s">
        <v>40</v>
      </c>
      <c r="O458" t="s">
        <v>431</v>
      </c>
      <c r="P458" t="s">
        <v>31</v>
      </c>
      <c r="Q458" t="s">
        <v>33</v>
      </c>
      <c r="R458" t="s">
        <v>432</v>
      </c>
      <c r="S458">
        <v>129.56800000000001</v>
      </c>
      <c r="T458">
        <v>2</v>
      </c>
      <c r="U458">
        <v>0.2</v>
      </c>
      <c r="V458">
        <v>-24.294000000000018</v>
      </c>
    </row>
    <row r="459" spans="1:22">
      <c r="A459">
        <v>458</v>
      </c>
      <c r="B459" t="s">
        <v>433</v>
      </c>
      <c r="C459">
        <v>2013</v>
      </c>
      <c r="D459" s="21">
        <v>41544</v>
      </c>
      <c r="E459" s="21">
        <v>41549</v>
      </c>
      <c r="F459" t="s">
        <v>42</v>
      </c>
      <c r="G459" t="s">
        <v>404</v>
      </c>
      <c r="H459" t="s">
        <v>405</v>
      </c>
      <c r="I459" t="s">
        <v>26</v>
      </c>
      <c r="J459" t="s">
        <v>27</v>
      </c>
      <c r="K459" t="s">
        <v>141</v>
      </c>
      <c r="L459" t="s">
        <v>94</v>
      </c>
      <c r="M459">
        <v>62521</v>
      </c>
      <c r="N459" t="s">
        <v>64</v>
      </c>
      <c r="O459" t="s">
        <v>434</v>
      </c>
      <c r="P459" t="s">
        <v>31</v>
      </c>
      <c r="Q459" t="s">
        <v>33</v>
      </c>
      <c r="R459" t="s">
        <v>435</v>
      </c>
      <c r="S459">
        <v>747.55799999999999</v>
      </c>
      <c r="T459">
        <v>3</v>
      </c>
      <c r="U459">
        <v>0.3</v>
      </c>
      <c r="V459">
        <v>-96.11460000000011</v>
      </c>
    </row>
    <row r="460" spans="1:22">
      <c r="A460">
        <v>3169</v>
      </c>
      <c r="B460" t="s">
        <v>1301</v>
      </c>
      <c r="C460">
        <v>2013</v>
      </c>
      <c r="D460" s="21">
        <v>41423</v>
      </c>
      <c r="E460" s="21">
        <v>41429</v>
      </c>
      <c r="F460" t="s">
        <v>42</v>
      </c>
      <c r="G460" t="s">
        <v>389</v>
      </c>
      <c r="H460" t="s">
        <v>390</v>
      </c>
      <c r="I460" t="s">
        <v>37</v>
      </c>
      <c r="J460" t="s">
        <v>27</v>
      </c>
      <c r="K460" t="s">
        <v>1166</v>
      </c>
      <c r="L460" t="s">
        <v>45</v>
      </c>
      <c r="M460">
        <v>32303</v>
      </c>
      <c r="N460" t="s">
        <v>30</v>
      </c>
      <c r="O460" t="s">
        <v>1028</v>
      </c>
      <c r="P460" t="s">
        <v>31</v>
      </c>
      <c r="Q460" t="s">
        <v>33</v>
      </c>
      <c r="R460" t="s">
        <v>1029</v>
      </c>
      <c r="S460">
        <v>390.27199999999999</v>
      </c>
      <c r="T460">
        <v>8</v>
      </c>
      <c r="U460">
        <v>0.2</v>
      </c>
      <c r="V460">
        <v>-24.39200000000001</v>
      </c>
    </row>
    <row r="461" spans="1:22">
      <c r="A461">
        <v>3146</v>
      </c>
      <c r="B461" t="s">
        <v>1294</v>
      </c>
      <c r="C461">
        <v>2014</v>
      </c>
      <c r="D461" s="21">
        <v>41682</v>
      </c>
      <c r="E461" s="21">
        <v>41684</v>
      </c>
      <c r="F461" t="s">
        <v>23</v>
      </c>
      <c r="G461" t="s">
        <v>1295</v>
      </c>
      <c r="H461" t="s">
        <v>1296</v>
      </c>
      <c r="I461" t="s">
        <v>37</v>
      </c>
      <c r="J461" t="s">
        <v>27</v>
      </c>
      <c r="K461" t="s">
        <v>57</v>
      </c>
      <c r="L461" t="s">
        <v>58</v>
      </c>
      <c r="M461">
        <v>98105</v>
      </c>
      <c r="N461" t="s">
        <v>40</v>
      </c>
      <c r="O461" t="s">
        <v>1297</v>
      </c>
      <c r="P461" t="s">
        <v>31</v>
      </c>
      <c r="Q461" t="s">
        <v>33</v>
      </c>
      <c r="R461" t="s">
        <v>1298</v>
      </c>
      <c r="S461">
        <v>963.13600000000008</v>
      </c>
      <c r="T461">
        <v>4</v>
      </c>
      <c r="U461">
        <v>0.2</v>
      </c>
      <c r="V461">
        <v>108.35279999999986</v>
      </c>
    </row>
    <row r="462" spans="1:22">
      <c r="A462">
        <v>3145</v>
      </c>
      <c r="B462" t="s">
        <v>1293</v>
      </c>
      <c r="C462">
        <v>2013</v>
      </c>
      <c r="D462" s="21">
        <v>41523</v>
      </c>
      <c r="E462" s="21">
        <v>41529</v>
      </c>
      <c r="F462" t="s">
        <v>42</v>
      </c>
      <c r="G462" t="s">
        <v>555</v>
      </c>
      <c r="H462" t="s">
        <v>556</v>
      </c>
      <c r="I462" t="s">
        <v>37</v>
      </c>
      <c r="J462" t="s">
        <v>27</v>
      </c>
      <c r="K462" t="s">
        <v>343</v>
      </c>
      <c r="L462" t="s">
        <v>63</v>
      </c>
      <c r="M462">
        <v>78745</v>
      </c>
      <c r="N462" t="s">
        <v>64</v>
      </c>
      <c r="O462" t="s">
        <v>484</v>
      </c>
      <c r="P462" t="s">
        <v>31</v>
      </c>
      <c r="Q462" t="s">
        <v>33</v>
      </c>
      <c r="R462" t="s">
        <v>485</v>
      </c>
      <c r="S462">
        <v>347.80200000000002</v>
      </c>
      <c r="T462">
        <v>7</v>
      </c>
      <c r="U462">
        <v>0.3</v>
      </c>
      <c r="V462">
        <v>-24.842999999999961</v>
      </c>
    </row>
    <row r="463" spans="1:22">
      <c r="A463">
        <v>3130</v>
      </c>
      <c r="B463" t="s">
        <v>1292</v>
      </c>
      <c r="C463">
        <v>2011</v>
      </c>
      <c r="D463" s="21">
        <v>40893</v>
      </c>
      <c r="E463" s="21">
        <v>40894</v>
      </c>
      <c r="F463" t="s">
        <v>85</v>
      </c>
      <c r="G463" t="s">
        <v>736</v>
      </c>
      <c r="H463" t="s">
        <v>737</v>
      </c>
      <c r="I463" t="s">
        <v>61</v>
      </c>
      <c r="J463" t="s">
        <v>27</v>
      </c>
      <c r="K463" t="s">
        <v>38</v>
      </c>
      <c r="L463" t="s">
        <v>39</v>
      </c>
      <c r="M463">
        <v>90049</v>
      </c>
      <c r="N463" t="s">
        <v>40</v>
      </c>
      <c r="O463" t="s">
        <v>332</v>
      </c>
      <c r="P463" t="s">
        <v>31</v>
      </c>
      <c r="Q463" t="s">
        <v>33</v>
      </c>
      <c r="R463" t="s">
        <v>333</v>
      </c>
      <c r="S463">
        <v>241.56799999999998</v>
      </c>
      <c r="T463">
        <v>2</v>
      </c>
      <c r="U463">
        <v>0.2</v>
      </c>
      <c r="V463">
        <v>18.11760000000001</v>
      </c>
    </row>
    <row r="464" spans="1:22">
      <c r="A464">
        <v>3119</v>
      </c>
      <c r="B464" t="s">
        <v>1289</v>
      </c>
      <c r="C464">
        <v>2012</v>
      </c>
      <c r="D464" s="21">
        <v>41071</v>
      </c>
      <c r="E464" s="21">
        <v>41072</v>
      </c>
      <c r="F464" t="s">
        <v>85</v>
      </c>
      <c r="G464" t="s">
        <v>952</v>
      </c>
      <c r="H464" t="s">
        <v>953</v>
      </c>
      <c r="I464" t="s">
        <v>37</v>
      </c>
      <c r="J464" t="s">
        <v>27</v>
      </c>
      <c r="K464" t="s">
        <v>467</v>
      </c>
      <c r="L464" t="s">
        <v>45</v>
      </c>
      <c r="M464">
        <v>33801</v>
      </c>
      <c r="N464" t="s">
        <v>30</v>
      </c>
      <c r="O464" t="s">
        <v>341</v>
      </c>
      <c r="P464" t="s">
        <v>31</v>
      </c>
      <c r="Q464" t="s">
        <v>33</v>
      </c>
      <c r="R464" t="s">
        <v>342</v>
      </c>
      <c r="S464">
        <v>1123.92</v>
      </c>
      <c r="T464">
        <v>5</v>
      </c>
      <c r="U464">
        <v>0.2</v>
      </c>
      <c r="V464">
        <v>-182.63700000000017</v>
      </c>
    </row>
    <row r="465" spans="1:22">
      <c r="A465">
        <v>3116</v>
      </c>
      <c r="B465" t="s">
        <v>1288</v>
      </c>
      <c r="C465">
        <v>2013</v>
      </c>
      <c r="D465" s="21">
        <v>41510</v>
      </c>
      <c r="E465" s="21">
        <v>41517</v>
      </c>
      <c r="F465" t="s">
        <v>42</v>
      </c>
      <c r="G465" t="s">
        <v>873</v>
      </c>
      <c r="H465" t="s">
        <v>874</v>
      </c>
      <c r="I465" t="s">
        <v>26</v>
      </c>
      <c r="J465" t="s">
        <v>27</v>
      </c>
      <c r="K465" t="s">
        <v>57</v>
      </c>
      <c r="L465" t="s">
        <v>58</v>
      </c>
      <c r="M465">
        <v>98105</v>
      </c>
      <c r="N465" t="s">
        <v>40</v>
      </c>
      <c r="O465" t="s">
        <v>799</v>
      </c>
      <c r="P465" t="s">
        <v>31</v>
      </c>
      <c r="Q465" t="s">
        <v>33</v>
      </c>
      <c r="R465" t="s">
        <v>800</v>
      </c>
      <c r="S465">
        <v>532.70400000000006</v>
      </c>
      <c r="T465">
        <v>6</v>
      </c>
      <c r="U465">
        <v>0.2</v>
      </c>
      <c r="V465">
        <v>-39.952800000000025</v>
      </c>
    </row>
    <row r="466" spans="1:22">
      <c r="A466">
        <v>3078</v>
      </c>
      <c r="B466" t="s">
        <v>1283</v>
      </c>
      <c r="C466">
        <v>2011</v>
      </c>
      <c r="D466" s="21">
        <v>40744</v>
      </c>
      <c r="E466" s="21">
        <v>40748</v>
      </c>
      <c r="F466" t="s">
        <v>42</v>
      </c>
      <c r="G466" t="s">
        <v>836</v>
      </c>
      <c r="H466" t="s">
        <v>837</v>
      </c>
      <c r="I466" t="s">
        <v>61</v>
      </c>
      <c r="J466" t="s">
        <v>27</v>
      </c>
      <c r="K466" t="s">
        <v>259</v>
      </c>
      <c r="L466" t="s">
        <v>63</v>
      </c>
      <c r="M466">
        <v>75217</v>
      </c>
      <c r="N466" t="s">
        <v>64</v>
      </c>
      <c r="O466" t="s">
        <v>489</v>
      </c>
      <c r="P466" t="s">
        <v>31</v>
      </c>
      <c r="Q466" t="s">
        <v>33</v>
      </c>
      <c r="R466" t="s">
        <v>490</v>
      </c>
      <c r="S466">
        <v>981.37199999999996</v>
      </c>
      <c r="T466">
        <v>2</v>
      </c>
      <c r="U466">
        <v>0.3</v>
      </c>
      <c r="V466">
        <v>-140.19599999999997</v>
      </c>
    </row>
    <row r="467" spans="1:22">
      <c r="A467">
        <v>3044</v>
      </c>
      <c r="B467" t="s">
        <v>1279</v>
      </c>
      <c r="C467">
        <v>2014</v>
      </c>
      <c r="D467" s="21">
        <v>41894</v>
      </c>
      <c r="E467" s="21">
        <v>41895</v>
      </c>
      <c r="F467" t="s">
        <v>360</v>
      </c>
      <c r="G467" t="s">
        <v>1068</v>
      </c>
      <c r="H467" t="s">
        <v>1069</v>
      </c>
      <c r="I467" t="s">
        <v>61</v>
      </c>
      <c r="J467" t="s">
        <v>27</v>
      </c>
      <c r="K467" t="s">
        <v>334</v>
      </c>
      <c r="L467" t="s">
        <v>39</v>
      </c>
      <c r="M467">
        <v>90805</v>
      </c>
      <c r="N467" t="s">
        <v>40</v>
      </c>
      <c r="O467" t="s">
        <v>1280</v>
      </c>
      <c r="P467" t="s">
        <v>31</v>
      </c>
      <c r="Q467" t="s">
        <v>33</v>
      </c>
      <c r="R467" t="s">
        <v>1281</v>
      </c>
      <c r="S467">
        <v>2054.2720000000004</v>
      </c>
      <c r="T467">
        <v>8</v>
      </c>
      <c r="U467">
        <v>0.2</v>
      </c>
      <c r="V467">
        <v>256.78399999999976</v>
      </c>
    </row>
    <row r="468" spans="1:22">
      <c r="A468">
        <v>3033</v>
      </c>
      <c r="B468" t="s">
        <v>1277</v>
      </c>
      <c r="C468">
        <v>2013</v>
      </c>
      <c r="D468" s="21">
        <v>41600</v>
      </c>
      <c r="E468" s="21">
        <v>41605</v>
      </c>
      <c r="F468" t="s">
        <v>42</v>
      </c>
      <c r="G468" t="s">
        <v>802</v>
      </c>
      <c r="H468" t="s">
        <v>803</v>
      </c>
      <c r="I468" t="s">
        <v>26</v>
      </c>
      <c r="J468" t="s">
        <v>27</v>
      </c>
      <c r="K468" t="s">
        <v>1276</v>
      </c>
      <c r="L468" t="s">
        <v>155</v>
      </c>
      <c r="M468">
        <v>97030</v>
      </c>
      <c r="N468" t="s">
        <v>40</v>
      </c>
      <c r="O468" t="s">
        <v>1028</v>
      </c>
      <c r="P468" t="s">
        <v>31</v>
      </c>
      <c r="Q468" t="s">
        <v>33</v>
      </c>
      <c r="R468" t="s">
        <v>1029</v>
      </c>
      <c r="S468">
        <v>195.136</v>
      </c>
      <c r="T468">
        <v>4</v>
      </c>
      <c r="U468">
        <v>0.2</v>
      </c>
      <c r="V468">
        <v>-12.196000000000005</v>
      </c>
    </row>
    <row r="469" spans="1:22">
      <c r="A469">
        <v>3029</v>
      </c>
      <c r="B469" t="s">
        <v>1275</v>
      </c>
      <c r="C469">
        <v>2014</v>
      </c>
      <c r="D469" s="21">
        <v>41991</v>
      </c>
      <c r="E469" s="21">
        <v>41995</v>
      </c>
      <c r="F469" t="s">
        <v>42</v>
      </c>
      <c r="G469" t="s">
        <v>885</v>
      </c>
      <c r="H469" t="s">
        <v>886</v>
      </c>
      <c r="I469" t="s">
        <v>26</v>
      </c>
      <c r="J469" t="s">
        <v>27</v>
      </c>
      <c r="K469" t="s">
        <v>1014</v>
      </c>
      <c r="L469" t="s">
        <v>130</v>
      </c>
      <c r="M469">
        <v>23320</v>
      </c>
      <c r="N469" t="s">
        <v>30</v>
      </c>
      <c r="O469" t="s">
        <v>805</v>
      </c>
      <c r="P469" t="s">
        <v>31</v>
      </c>
      <c r="Q469" t="s">
        <v>33</v>
      </c>
      <c r="R469" t="s">
        <v>806</v>
      </c>
      <c r="S469">
        <v>504.90000000000003</v>
      </c>
      <c r="T469">
        <v>5</v>
      </c>
      <c r="U469">
        <v>0</v>
      </c>
      <c r="V469">
        <v>80.78400000000002</v>
      </c>
    </row>
    <row r="470" spans="1:22">
      <c r="A470">
        <v>2982</v>
      </c>
      <c r="B470" t="s">
        <v>1271</v>
      </c>
      <c r="C470">
        <v>2011</v>
      </c>
      <c r="D470" s="21">
        <v>40736</v>
      </c>
      <c r="E470" s="21">
        <v>40742</v>
      </c>
      <c r="F470" t="s">
        <v>42</v>
      </c>
      <c r="G470" t="s">
        <v>169</v>
      </c>
      <c r="H470" t="s">
        <v>170</v>
      </c>
      <c r="I470" t="s">
        <v>26</v>
      </c>
      <c r="J470" t="s">
        <v>27</v>
      </c>
      <c r="K470" t="s">
        <v>57</v>
      </c>
      <c r="L470" t="s">
        <v>58</v>
      </c>
      <c r="M470">
        <v>98115</v>
      </c>
      <c r="N470" t="s">
        <v>40</v>
      </c>
      <c r="O470" t="s">
        <v>1265</v>
      </c>
      <c r="P470" t="s">
        <v>31</v>
      </c>
      <c r="Q470" t="s">
        <v>33</v>
      </c>
      <c r="R470" t="s">
        <v>1266</v>
      </c>
      <c r="S470">
        <v>123.136</v>
      </c>
      <c r="T470">
        <v>4</v>
      </c>
      <c r="U470">
        <v>0.2</v>
      </c>
      <c r="V470">
        <v>13.852799999999981</v>
      </c>
    </row>
    <row r="471" spans="1:22">
      <c r="A471">
        <v>2979</v>
      </c>
      <c r="B471" t="s">
        <v>1267</v>
      </c>
      <c r="C471">
        <v>2011</v>
      </c>
      <c r="D471" s="21">
        <v>40557</v>
      </c>
      <c r="E471" s="21">
        <v>40560</v>
      </c>
      <c r="F471" t="s">
        <v>23</v>
      </c>
      <c r="G471" t="s">
        <v>817</v>
      </c>
      <c r="H471" t="s">
        <v>818</v>
      </c>
      <c r="I471" t="s">
        <v>26</v>
      </c>
      <c r="J471" t="s">
        <v>27</v>
      </c>
      <c r="K471" t="s">
        <v>1268</v>
      </c>
      <c r="L471" t="s">
        <v>147</v>
      </c>
      <c r="M471">
        <v>29464</v>
      </c>
      <c r="N471" t="s">
        <v>30</v>
      </c>
      <c r="O471" t="s">
        <v>1251</v>
      </c>
      <c r="P471" t="s">
        <v>31</v>
      </c>
      <c r="Q471" t="s">
        <v>33</v>
      </c>
      <c r="R471" t="s">
        <v>1252</v>
      </c>
      <c r="S471">
        <v>545.93999999999994</v>
      </c>
      <c r="T471">
        <v>6</v>
      </c>
      <c r="U471">
        <v>0</v>
      </c>
      <c r="V471">
        <v>87.350400000000036</v>
      </c>
    </row>
    <row r="472" spans="1:22">
      <c r="A472">
        <v>2977</v>
      </c>
      <c r="B472" t="s">
        <v>1264</v>
      </c>
      <c r="C472">
        <v>2014</v>
      </c>
      <c r="D472" s="21">
        <v>41978</v>
      </c>
      <c r="E472" s="21">
        <v>41978</v>
      </c>
      <c r="F472" t="s">
        <v>360</v>
      </c>
      <c r="G472" t="s">
        <v>35</v>
      </c>
      <c r="H472" t="s">
        <v>36</v>
      </c>
      <c r="I472" t="s">
        <v>37</v>
      </c>
      <c r="J472" t="s">
        <v>27</v>
      </c>
      <c r="K472" t="s">
        <v>77</v>
      </c>
      <c r="L472" t="s">
        <v>78</v>
      </c>
      <c r="M472">
        <v>19143</v>
      </c>
      <c r="N472" t="s">
        <v>79</v>
      </c>
      <c r="O472" t="s">
        <v>1265</v>
      </c>
      <c r="P472" t="s">
        <v>31</v>
      </c>
      <c r="Q472" t="s">
        <v>33</v>
      </c>
      <c r="R472" t="s">
        <v>1266</v>
      </c>
      <c r="S472">
        <v>188.55199999999996</v>
      </c>
      <c r="T472">
        <v>7</v>
      </c>
      <c r="U472">
        <v>0.3</v>
      </c>
      <c r="V472">
        <v>-2.693600000000032</v>
      </c>
    </row>
    <row r="473" spans="1:22">
      <c r="A473">
        <v>2964</v>
      </c>
      <c r="B473" t="s">
        <v>1261</v>
      </c>
      <c r="C473">
        <v>2014</v>
      </c>
      <c r="D473" s="21">
        <v>41990</v>
      </c>
      <c r="E473" s="21">
        <v>41995</v>
      </c>
      <c r="F473" t="s">
        <v>23</v>
      </c>
      <c r="G473" t="s">
        <v>1262</v>
      </c>
      <c r="H473" t="s">
        <v>1263</v>
      </c>
      <c r="I473" t="s">
        <v>37</v>
      </c>
      <c r="J473" t="s">
        <v>27</v>
      </c>
      <c r="K473" t="s">
        <v>597</v>
      </c>
      <c r="L473" t="s">
        <v>39</v>
      </c>
      <c r="M473">
        <v>92054</v>
      </c>
      <c r="N473" t="s">
        <v>40</v>
      </c>
      <c r="O473" t="s">
        <v>230</v>
      </c>
      <c r="P473" t="s">
        <v>31</v>
      </c>
      <c r="Q473" t="s">
        <v>33</v>
      </c>
      <c r="R473" t="s">
        <v>231</v>
      </c>
      <c r="S473">
        <v>97.184000000000012</v>
      </c>
      <c r="T473">
        <v>2</v>
      </c>
      <c r="U473">
        <v>0.2</v>
      </c>
      <c r="V473">
        <v>6.0740000000000016</v>
      </c>
    </row>
    <row r="474" spans="1:22">
      <c r="A474">
        <v>2963</v>
      </c>
      <c r="B474" t="s">
        <v>1261</v>
      </c>
      <c r="C474">
        <v>2014</v>
      </c>
      <c r="D474" s="21">
        <v>41990</v>
      </c>
      <c r="E474" s="21">
        <v>41995</v>
      </c>
      <c r="F474" t="s">
        <v>23</v>
      </c>
      <c r="G474" t="s">
        <v>1262</v>
      </c>
      <c r="H474" t="s">
        <v>1263</v>
      </c>
      <c r="I474" t="s">
        <v>37</v>
      </c>
      <c r="J474" t="s">
        <v>27</v>
      </c>
      <c r="K474" t="s">
        <v>597</v>
      </c>
      <c r="L474" t="s">
        <v>39</v>
      </c>
      <c r="M474">
        <v>92054</v>
      </c>
      <c r="N474" t="s">
        <v>40</v>
      </c>
      <c r="O474" t="s">
        <v>80</v>
      </c>
      <c r="P474" t="s">
        <v>31</v>
      </c>
      <c r="Q474" t="s">
        <v>33</v>
      </c>
      <c r="R474" t="s">
        <v>81</v>
      </c>
      <c r="S474">
        <v>81.567999999999998</v>
      </c>
      <c r="T474">
        <v>2</v>
      </c>
      <c r="U474">
        <v>0.2</v>
      </c>
      <c r="V474">
        <v>9.1763999999999974</v>
      </c>
    </row>
    <row r="475" spans="1:22">
      <c r="A475">
        <v>2957</v>
      </c>
      <c r="B475" t="s">
        <v>1258</v>
      </c>
      <c r="C475">
        <v>2014</v>
      </c>
      <c r="D475" s="21">
        <v>41818</v>
      </c>
      <c r="E475" s="21">
        <v>41825</v>
      </c>
      <c r="F475" t="s">
        <v>42</v>
      </c>
      <c r="G475" t="s">
        <v>1259</v>
      </c>
      <c r="H475" t="s">
        <v>1260</v>
      </c>
      <c r="I475" t="s">
        <v>61</v>
      </c>
      <c r="J475" t="s">
        <v>27</v>
      </c>
      <c r="K475" t="s">
        <v>892</v>
      </c>
      <c r="L475" t="s">
        <v>110</v>
      </c>
      <c r="M475">
        <v>13601</v>
      </c>
      <c r="N475" t="s">
        <v>79</v>
      </c>
      <c r="O475" t="s">
        <v>484</v>
      </c>
      <c r="P475" t="s">
        <v>31</v>
      </c>
      <c r="Q475" t="s">
        <v>33</v>
      </c>
      <c r="R475" t="s">
        <v>485</v>
      </c>
      <c r="S475">
        <v>191.64600000000002</v>
      </c>
      <c r="T475">
        <v>3</v>
      </c>
      <c r="U475">
        <v>0.1</v>
      </c>
      <c r="V475">
        <v>31.94100000000001</v>
      </c>
    </row>
    <row r="476" spans="1:22">
      <c r="A476">
        <v>2952</v>
      </c>
      <c r="B476" t="s">
        <v>1253</v>
      </c>
      <c r="C476">
        <v>2014</v>
      </c>
      <c r="D476" s="21">
        <v>41956</v>
      </c>
      <c r="E476" s="21">
        <v>41956</v>
      </c>
      <c r="F476" t="s">
        <v>360</v>
      </c>
      <c r="G476" t="s">
        <v>1254</v>
      </c>
      <c r="H476" t="s">
        <v>1255</v>
      </c>
      <c r="I476" t="s">
        <v>61</v>
      </c>
      <c r="J476" t="s">
        <v>27</v>
      </c>
      <c r="K476" t="s">
        <v>866</v>
      </c>
      <c r="L476" t="s">
        <v>128</v>
      </c>
      <c r="M476">
        <v>85301</v>
      </c>
      <c r="N476" t="s">
        <v>40</v>
      </c>
      <c r="O476" t="s">
        <v>1256</v>
      </c>
      <c r="P476" t="s">
        <v>31</v>
      </c>
      <c r="Q476" t="s">
        <v>33</v>
      </c>
      <c r="R476" t="s">
        <v>1257</v>
      </c>
      <c r="S476">
        <v>113.88800000000002</v>
      </c>
      <c r="T476">
        <v>2</v>
      </c>
      <c r="U476">
        <v>0.2</v>
      </c>
      <c r="V476">
        <v>9.9651999999999994</v>
      </c>
    </row>
    <row r="477" spans="1:22">
      <c r="A477">
        <v>2943</v>
      </c>
      <c r="B477" t="s">
        <v>1250</v>
      </c>
      <c r="C477">
        <v>2014</v>
      </c>
      <c r="D477" s="21">
        <v>41724</v>
      </c>
      <c r="E477" s="21">
        <v>41730</v>
      </c>
      <c r="F477" t="s">
        <v>42</v>
      </c>
      <c r="G477" t="s">
        <v>547</v>
      </c>
      <c r="H477" t="s">
        <v>548</v>
      </c>
      <c r="I477" t="s">
        <v>37</v>
      </c>
      <c r="J477" t="s">
        <v>27</v>
      </c>
      <c r="K477" t="s">
        <v>646</v>
      </c>
      <c r="L477" t="s">
        <v>68</v>
      </c>
      <c r="M477">
        <v>53209</v>
      </c>
      <c r="N477" t="s">
        <v>64</v>
      </c>
      <c r="O477" t="s">
        <v>741</v>
      </c>
      <c r="P477" t="s">
        <v>31</v>
      </c>
      <c r="Q477" t="s">
        <v>33</v>
      </c>
      <c r="R477" t="s">
        <v>742</v>
      </c>
      <c r="S477">
        <v>368.96999999999997</v>
      </c>
      <c r="T477">
        <v>3</v>
      </c>
      <c r="U477">
        <v>0</v>
      </c>
      <c r="V477">
        <v>40.586699999999979</v>
      </c>
    </row>
    <row r="478" spans="1:22">
      <c r="A478">
        <v>2942</v>
      </c>
      <c r="B478" t="s">
        <v>1250</v>
      </c>
      <c r="C478">
        <v>2014</v>
      </c>
      <c r="D478" s="21">
        <v>41724</v>
      </c>
      <c r="E478" s="21">
        <v>41730</v>
      </c>
      <c r="F478" t="s">
        <v>42</v>
      </c>
      <c r="G478" t="s">
        <v>547</v>
      </c>
      <c r="H478" t="s">
        <v>548</v>
      </c>
      <c r="I478" t="s">
        <v>37</v>
      </c>
      <c r="J478" t="s">
        <v>27</v>
      </c>
      <c r="K478" t="s">
        <v>646</v>
      </c>
      <c r="L478" t="s">
        <v>68</v>
      </c>
      <c r="M478">
        <v>53209</v>
      </c>
      <c r="N478" t="s">
        <v>64</v>
      </c>
      <c r="O478" t="s">
        <v>623</v>
      </c>
      <c r="P478" t="s">
        <v>31</v>
      </c>
      <c r="Q478" t="s">
        <v>33</v>
      </c>
      <c r="R478" t="s">
        <v>624</v>
      </c>
      <c r="S478">
        <v>1526.5600000000002</v>
      </c>
      <c r="T478">
        <v>7</v>
      </c>
      <c r="U478">
        <v>0</v>
      </c>
      <c r="V478">
        <v>427.43679999999995</v>
      </c>
    </row>
    <row r="479" spans="1:22">
      <c r="A479">
        <v>2941</v>
      </c>
      <c r="B479" t="s">
        <v>1250</v>
      </c>
      <c r="C479">
        <v>2014</v>
      </c>
      <c r="D479" s="21">
        <v>41724</v>
      </c>
      <c r="E479" s="21">
        <v>41730</v>
      </c>
      <c r="F479" t="s">
        <v>42</v>
      </c>
      <c r="G479" t="s">
        <v>547</v>
      </c>
      <c r="H479" t="s">
        <v>548</v>
      </c>
      <c r="I479" t="s">
        <v>37</v>
      </c>
      <c r="J479" t="s">
        <v>27</v>
      </c>
      <c r="K479" t="s">
        <v>646</v>
      </c>
      <c r="L479" t="s">
        <v>68</v>
      </c>
      <c r="M479">
        <v>53209</v>
      </c>
      <c r="N479" t="s">
        <v>64</v>
      </c>
      <c r="O479" t="s">
        <v>1251</v>
      </c>
      <c r="P479" t="s">
        <v>31</v>
      </c>
      <c r="Q479" t="s">
        <v>33</v>
      </c>
      <c r="R479" t="s">
        <v>1252</v>
      </c>
      <c r="S479">
        <v>90.99</v>
      </c>
      <c r="T479">
        <v>1</v>
      </c>
      <c r="U479">
        <v>0</v>
      </c>
      <c r="V479">
        <v>14.558400000000006</v>
      </c>
    </row>
    <row r="480" spans="1:22">
      <c r="A480">
        <v>2933</v>
      </c>
      <c r="B480" t="s">
        <v>1249</v>
      </c>
      <c r="C480">
        <v>2012</v>
      </c>
      <c r="D480" s="21">
        <v>41129</v>
      </c>
      <c r="E480" s="21">
        <v>41129</v>
      </c>
      <c r="F480" t="s">
        <v>360</v>
      </c>
      <c r="G480" t="s">
        <v>1158</v>
      </c>
      <c r="H480" t="s">
        <v>1159</v>
      </c>
      <c r="I480" t="s">
        <v>26</v>
      </c>
      <c r="J480" t="s">
        <v>27</v>
      </c>
      <c r="K480" t="s">
        <v>70</v>
      </c>
      <c r="L480" t="s">
        <v>39</v>
      </c>
      <c r="M480">
        <v>94109</v>
      </c>
      <c r="N480" t="s">
        <v>40</v>
      </c>
      <c r="O480" t="s">
        <v>356</v>
      </c>
      <c r="P480" t="s">
        <v>31</v>
      </c>
      <c r="Q480" t="s">
        <v>33</v>
      </c>
      <c r="R480" t="s">
        <v>357</v>
      </c>
      <c r="S480">
        <v>144.78399999999999</v>
      </c>
      <c r="T480">
        <v>1</v>
      </c>
      <c r="U480">
        <v>0.2</v>
      </c>
      <c r="V480">
        <v>10.858800000000002</v>
      </c>
    </row>
    <row r="481" spans="1:22">
      <c r="A481">
        <v>2905</v>
      </c>
      <c r="B481" t="s">
        <v>1243</v>
      </c>
      <c r="C481">
        <v>2013</v>
      </c>
      <c r="D481" s="21">
        <v>41453</v>
      </c>
      <c r="E481" s="21">
        <v>41457</v>
      </c>
      <c r="F481" t="s">
        <v>42</v>
      </c>
      <c r="G481" t="s">
        <v>973</v>
      </c>
      <c r="H481" t="s">
        <v>974</v>
      </c>
      <c r="I481" t="s">
        <v>37</v>
      </c>
      <c r="J481" t="s">
        <v>27</v>
      </c>
      <c r="K481" t="s">
        <v>1244</v>
      </c>
      <c r="L481" t="s">
        <v>94</v>
      </c>
      <c r="M481">
        <v>60035</v>
      </c>
      <c r="N481" t="s">
        <v>64</v>
      </c>
      <c r="O481" t="s">
        <v>997</v>
      </c>
      <c r="P481" t="s">
        <v>31</v>
      </c>
      <c r="Q481" t="s">
        <v>33</v>
      </c>
      <c r="R481" t="s">
        <v>998</v>
      </c>
      <c r="S481">
        <v>539.65800000000002</v>
      </c>
      <c r="T481">
        <v>3</v>
      </c>
      <c r="U481">
        <v>0.3</v>
      </c>
      <c r="V481">
        <v>-7.7094000000001017</v>
      </c>
    </row>
    <row r="482" spans="1:22">
      <c r="A482">
        <v>2899</v>
      </c>
      <c r="B482" t="s">
        <v>1242</v>
      </c>
      <c r="C482">
        <v>2012</v>
      </c>
      <c r="D482" s="21">
        <v>41025</v>
      </c>
      <c r="E482" s="21">
        <v>41029</v>
      </c>
      <c r="F482" t="s">
        <v>42</v>
      </c>
      <c r="G482" t="s">
        <v>1135</v>
      </c>
      <c r="H482" t="s">
        <v>1136</v>
      </c>
      <c r="I482" t="s">
        <v>26</v>
      </c>
      <c r="J482" t="s">
        <v>27</v>
      </c>
      <c r="K482" t="s">
        <v>84</v>
      </c>
      <c r="L482" t="s">
        <v>63</v>
      </c>
      <c r="M482">
        <v>77036</v>
      </c>
      <c r="N482" t="s">
        <v>64</v>
      </c>
      <c r="O482" t="s">
        <v>324</v>
      </c>
      <c r="P482" t="s">
        <v>31</v>
      </c>
      <c r="Q482" t="s">
        <v>33</v>
      </c>
      <c r="R482" t="s">
        <v>325</v>
      </c>
      <c r="S482">
        <v>408.42200000000003</v>
      </c>
      <c r="T482">
        <v>2</v>
      </c>
      <c r="U482">
        <v>0.3</v>
      </c>
      <c r="V482">
        <v>-5.8346000000000231</v>
      </c>
    </row>
    <row r="483" spans="1:22">
      <c r="A483">
        <v>2891</v>
      </c>
      <c r="B483" t="s">
        <v>1238</v>
      </c>
      <c r="C483">
        <v>2011</v>
      </c>
      <c r="D483" s="21">
        <v>40662</v>
      </c>
      <c r="E483" s="21">
        <v>40664</v>
      </c>
      <c r="F483" t="s">
        <v>23</v>
      </c>
      <c r="G483" t="s">
        <v>1239</v>
      </c>
      <c r="H483" t="s">
        <v>1240</v>
      </c>
      <c r="I483" t="s">
        <v>26</v>
      </c>
      <c r="J483" t="s">
        <v>27</v>
      </c>
      <c r="K483" t="s">
        <v>1241</v>
      </c>
      <c r="L483" t="s">
        <v>242</v>
      </c>
      <c r="M483">
        <v>70601</v>
      </c>
      <c r="N483" t="s">
        <v>30</v>
      </c>
      <c r="O483" t="s">
        <v>721</v>
      </c>
      <c r="P483" t="s">
        <v>31</v>
      </c>
      <c r="Q483" t="s">
        <v>33</v>
      </c>
      <c r="R483" t="s">
        <v>722</v>
      </c>
      <c r="S483">
        <v>51.96</v>
      </c>
      <c r="T483">
        <v>2</v>
      </c>
      <c r="U483">
        <v>0</v>
      </c>
      <c r="V483">
        <v>12.990000000000002</v>
      </c>
    </row>
    <row r="484" spans="1:22">
      <c r="A484">
        <v>2886</v>
      </c>
      <c r="B484" t="s">
        <v>1237</v>
      </c>
      <c r="C484">
        <v>2013</v>
      </c>
      <c r="D484" s="21">
        <v>41566</v>
      </c>
      <c r="E484" s="21">
        <v>41570</v>
      </c>
      <c r="F484" t="s">
        <v>42</v>
      </c>
      <c r="G484" t="s">
        <v>479</v>
      </c>
      <c r="H484" t="s">
        <v>480</v>
      </c>
      <c r="I484" t="s">
        <v>26</v>
      </c>
      <c r="J484" t="s">
        <v>27</v>
      </c>
      <c r="K484" t="s">
        <v>888</v>
      </c>
      <c r="L484" t="s">
        <v>128</v>
      </c>
      <c r="M484">
        <v>85281</v>
      </c>
      <c r="N484" t="s">
        <v>40</v>
      </c>
      <c r="O484" t="s">
        <v>418</v>
      </c>
      <c r="P484" t="s">
        <v>31</v>
      </c>
      <c r="Q484" t="s">
        <v>33</v>
      </c>
      <c r="R484" t="s">
        <v>419</v>
      </c>
      <c r="S484">
        <v>307.92</v>
      </c>
      <c r="T484">
        <v>5</v>
      </c>
      <c r="U484">
        <v>0.2</v>
      </c>
      <c r="V484">
        <v>-34.64100000000002</v>
      </c>
    </row>
    <row r="485" spans="1:22">
      <c r="A485">
        <v>2877</v>
      </c>
      <c r="B485" t="s">
        <v>1236</v>
      </c>
      <c r="C485">
        <v>2013</v>
      </c>
      <c r="D485" s="21">
        <v>41295</v>
      </c>
      <c r="E485" s="21">
        <v>41297</v>
      </c>
      <c r="F485" t="s">
        <v>23</v>
      </c>
      <c r="G485" t="s">
        <v>344</v>
      </c>
      <c r="H485" t="s">
        <v>345</v>
      </c>
      <c r="I485" t="s">
        <v>26</v>
      </c>
      <c r="J485" t="s">
        <v>27</v>
      </c>
      <c r="K485" t="s">
        <v>290</v>
      </c>
      <c r="L485" t="s">
        <v>39</v>
      </c>
      <c r="M485">
        <v>92037</v>
      </c>
      <c r="N485" t="s">
        <v>40</v>
      </c>
      <c r="O485" t="s">
        <v>356</v>
      </c>
      <c r="P485" t="s">
        <v>31</v>
      </c>
      <c r="Q485" t="s">
        <v>33</v>
      </c>
      <c r="R485" t="s">
        <v>357</v>
      </c>
      <c r="S485">
        <v>1013.4879999999999</v>
      </c>
      <c r="T485">
        <v>7</v>
      </c>
      <c r="U485">
        <v>0.2</v>
      </c>
      <c r="V485">
        <v>76.011600000000016</v>
      </c>
    </row>
    <row r="486" spans="1:22">
      <c r="A486">
        <v>2876</v>
      </c>
      <c r="B486" t="s">
        <v>1236</v>
      </c>
      <c r="C486">
        <v>2013</v>
      </c>
      <c r="D486" s="21">
        <v>41295</v>
      </c>
      <c r="E486" s="21">
        <v>41297</v>
      </c>
      <c r="F486" t="s">
        <v>23</v>
      </c>
      <c r="G486" t="s">
        <v>344</v>
      </c>
      <c r="H486" t="s">
        <v>345</v>
      </c>
      <c r="I486" t="s">
        <v>26</v>
      </c>
      <c r="J486" t="s">
        <v>27</v>
      </c>
      <c r="K486" t="s">
        <v>290</v>
      </c>
      <c r="L486" t="s">
        <v>39</v>
      </c>
      <c r="M486">
        <v>92037</v>
      </c>
      <c r="N486" t="s">
        <v>40</v>
      </c>
      <c r="O486" t="s">
        <v>855</v>
      </c>
      <c r="P486" t="s">
        <v>31</v>
      </c>
      <c r="Q486" t="s">
        <v>33</v>
      </c>
      <c r="R486" t="s">
        <v>856</v>
      </c>
      <c r="S486">
        <v>153.56800000000001</v>
      </c>
      <c r="T486">
        <v>2</v>
      </c>
      <c r="U486">
        <v>0.2</v>
      </c>
      <c r="V486">
        <v>-5.758800000000015</v>
      </c>
    </row>
    <row r="487" spans="1:22">
      <c r="A487">
        <v>2872</v>
      </c>
      <c r="B487" t="s">
        <v>1233</v>
      </c>
      <c r="C487">
        <v>2011</v>
      </c>
      <c r="D487" s="21">
        <v>40624</v>
      </c>
      <c r="E487" s="21">
        <v>40628</v>
      </c>
      <c r="F487" t="s">
        <v>42</v>
      </c>
      <c r="G487" t="s">
        <v>1234</v>
      </c>
      <c r="H487" t="s">
        <v>1235</v>
      </c>
      <c r="I487" t="s">
        <v>37</v>
      </c>
      <c r="J487" t="s">
        <v>27</v>
      </c>
      <c r="K487" t="s">
        <v>365</v>
      </c>
      <c r="L487" t="s">
        <v>128</v>
      </c>
      <c r="M487">
        <v>85705</v>
      </c>
      <c r="N487" t="s">
        <v>40</v>
      </c>
      <c r="O487" t="s">
        <v>543</v>
      </c>
      <c r="P487" t="s">
        <v>31</v>
      </c>
      <c r="Q487" t="s">
        <v>33</v>
      </c>
      <c r="R487" t="s">
        <v>544</v>
      </c>
      <c r="S487">
        <v>314.35199999999998</v>
      </c>
      <c r="T487">
        <v>3</v>
      </c>
      <c r="U487">
        <v>0.2</v>
      </c>
      <c r="V487">
        <v>-35.36460000000001</v>
      </c>
    </row>
    <row r="488" spans="1:22">
      <c r="A488">
        <v>2858</v>
      </c>
      <c r="B488" t="s">
        <v>1230</v>
      </c>
      <c r="C488">
        <v>2013</v>
      </c>
      <c r="D488" s="21">
        <v>41502</v>
      </c>
      <c r="E488" s="21">
        <v>41504</v>
      </c>
      <c r="F488" t="s">
        <v>23</v>
      </c>
      <c r="G488" t="s">
        <v>1231</v>
      </c>
      <c r="H488" t="s">
        <v>1232</v>
      </c>
      <c r="I488" t="s">
        <v>26</v>
      </c>
      <c r="J488" t="s">
        <v>27</v>
      </c>
      <c r="K488" t="s">
        <v>446</v>
      </c>
      <c r="L488" t="s">
        <v>54</v>
      </c>
      <c r="M488">
        <v>28314</v>
      </c>
      <c r="N488" t="s">
        <v>30</v>
      </c>
      <c r="O488" t="s">
        <v>976</v>
      </c>
      <c r="P488" t="s">
        <v>31</v>
      </c>
      <c r="Q488" t="s">
        <v>33</v>
      </c>
      <c r="R488" t="s">
        <v>977</v>
      </c>
      <c r="S488">
        <v>225.29600000000002</v>
      </c>
      <c r="T488">
        <v>2</v>
      </c>
      <c r="U488">
        <v>0.2</v>
      </c>
      <c r="V488">
        <v>22.529599999999995</v>
      </c>
    </row>
    <row r="489" spans="1:22">
      <c r="A489">
        <v>2857</v>
      </c>
      <c r="B489" t="s">
        <v>1229</v>
      </c>
      <c r="C489">
        <v>2013</v>
      </c>
      <c r="D489" s="21">
        <v>41513</v>
      </c>
      <c r="E489" s="21">
        <v>41516</v>
      </c>
      <c r="F489" t="s">
        <v>85</v>
      </c>
      <c r="G489" t="s">
        <v>336</v>
      </c>
      <c r="H489" t="s">
        <v>337</v>
      </c>
      <c r="I489" t="s">
        <v>37</v>
      </c>
      <c r="J489" t="s">
        <v>27</v>
      </c>
      <c r="K489" t="s">
        <v>290</v>
      </c>
      <c r="L489" t="s">
        <v>39</v>
      </c>
      <c r="M489">
        <v>92037</v>
      </c>
      <c r="N489" t="s">
        <v>40</v>
      </c>
      <c r="O489" t="s">
        <v>454</v>
      </c>
      <c r="P489" t="s">
        <v>31</v>
      </c>
      <c r="Q489" t="s">
        <v>33</v>
      </c>
      <c r="R489" t="s">
        <v>455</v>
      </c>
      <c r="S489">
        <v>1603.1360000000002</v>
      </c>
      <c r="T489">
        <v>4</v>
      </c>
      <c r="U489">
        <v>0.2</v>
      </c>
      <c r="V489">
        <v>100.19599999999997</v>
      </c>
    </row>
    <row r="490" spans="1:22">
      <c r="A490">
        <v>2845</v>
      </c>
      <c r="B490" t="s">
        <v>1224</v>
      </c>
      <c r="C490">
        <v>2013</v>
      </c>
      <c r="D490" s="21">
        <v>41636</v>
      </c>
      <c r="E490" s="21">
        <v>41640</v>
      </c>
      <c r="F490" t="s">
        <v>42</v>
      </c>
      <c r="G490" t="s">
        <v>778</v>
      </c>
      <c r="H490" t="s">
        <v>779</v>
      </c>
      <c r="I490" t="s">
        <v>37</v>
      </c>
      <c r="J490" t="s">
        <v>27</v>
      </c>
      <c r="K490" t="s">
        <v>1170</v>
      </c>
      <c r="L490" t="s">
        <v>94</v>
      </c>
      <c r="M490">
        <v>60098</v>
      </c>
      <c r="N490" t="s">
        <v>64</v>
      </c>
      <c r="O490" t="s">
        <v>533</v>
      </c>
      <c r="P490" t="s">
        <v>31</v>
      </c>
      <c r="Q490" t="s">
        <v>33</v>
      </c>
      <c r="R490" t="s">
        <v>534</v>
      </c>
      <c r="S490">
        <v>845.48799999999994</v>
      </c>
      <c r="T490">
        <v>8</v>
      </c>
      <c r="U490">
        <v>0.3</v>
      </c>
      <c r="V490">
        <v>-12.078400000000101</v>
      </c>
    </row>
    <row r="491" spans="1:22">
      <c r="A491">
        <v>2841</v>
      </c>
      <c r="B491" t="s">
        <v>1221</v>
      </c>
      <c r="C491">
        <v>2011</v>
      </c>
      <c r="D491" s="21">
        <v>40616</v>
      </c>
      <c r="E491" s="21">
        <v>40621</v>
      </c>
      <c r="F491" t="s">
        <v>42</v>
      </c>
      <c r="G491" t="s">
        <v>585</v>
      </c>
      <c r="H491" t="s">
        <v>586</v>
      </c>
      <c r="I491" t="s">
        <v>61</v>
      </c>
      <c r="J491" t="s">
        <v>27</v>
      </c>
      <c r="K491" t="s">
        <v>1014</v>
      </c>
      <c r="L491" t="s">
        <v>130</v>
      </c>
      <c r="M491">
        <v>23320</v>
      </c>
      <c r="N491" t="s">
        <v>30</v>
      </c>
      <c r="O491" t="s">
        <v>468</v>
      </c>
      <c r="P491" t="s">
        <v>31</v>
      </c>
      <c r="Q491" t="s">
        <v>33</v>
      </c>
      <c r="R491" t="s">
        <v>469</v>
      </c>
      <c r="S491">
        <v>1139.92</v>
      </c>
      <c r="T491">
        <v>4</v>
      </c>
      <c r="U491">
        <v>0</v>
      </c>
      <c r="V491">
        <v>284.98</v>
      </c>
    </row>
    <row r="492" spans="1:22">
      <c r="A492">
        <v>2817</v>
      </c>
      <c r="B492" t="s">
        <v>1216</v>
      </c>
      <c r="C492">
        <v>2012</v>
      </c>
      <c r="D492" s="21">
        <v>41153</v>
      </c>
      <c r="E492" s="21">
        <v>41160</v>
      </c>
      <c r="F492" t="s">
        <v>42</v>
      </c>
      <c r="G492" t="s">
        <v>1217</v>
      </c>
      <c r="H492" t="s">
        <v>1218</v>
      </c>
      <c r="I492" t="s">
        <v>61</v>
      </c>
      <c r="J492" t="s">
        <v>27</v>
      </c>
      <c r="K492" t="s">
        <v>210</v>
      </c>
      <c r="L492" t="s">
        <v>347</v>
      </c>
      <c r="M492">
        <v>2038</v>
      </c>
      <c r="N492" t="s">
        <v>79</v>
      </c>
      <c r="O492" t="s">
        <v>230</v>
      </c>
      <c r="P492" t="s">
        <v>31</v>
      </c>
      <c r="Q492" t="s">
        <v>33</v>
      </c>
      <c r="R492" t="s">
        <v>231</v>
      </c>
      <c r="S492">
        <v>60.74</v>
      </c>
      <c r="T492">
        <v>1</v>
      </c>
      <c r="U492">
        <v>0</v>
      </c>
      <c r="V492">
        <v>15.185000000000002</v>
      </c>
    </row>
    <row r="493" spans="1:22">
      <c r="A493">
        <v>2810</v>
      </c>
      <c r="B493" t="s">
        <v>1213</v>
      </c>
      <c r="C493">
        <v>2012</v>
      </c>
      <c r="D493" s="21">
        <v>41115</v>
      </c>
      <c r="E493" s="21">
        <v>41117</v>
      </c>
      <c r="F493" t="s">
        <v>23</v>
      </c>
      <c r="G493" t="s">
        <v>1214</v>
      </c>
      <c r="H493" t="s">
        <v>1215</v>
      </c>
      <c r="I493" t="s">
        <v>26</v>
      </c>
      <c r="J493" t="s">
        <v>27</v>
      </c>
      <c r="K493" t="s">
        <v>57</v>
      </c>
      <c r="L493" t="s">
        <v>58</v>
      </c>
      <c r="M493">
        <v>98115</v>
      </c>
      <c r="N493" t="s">
        <v>40</v>
      </c>
      <c r="O493" t="s">
        <v>956</v>
      </c>
      <c r="P493" t="s">
        <v>31</v>
      </c>
      <c r="Q493" t="s">
        <v>33</v>
      </c>
      <c r="R493" t="s">
        <v>957</v>
      </c>
      <c r="S493">
        <v>561.5680000000001</v>
      </c>
      <c r="T493">
        <v>2</v>
      </c>
      <c r="U493">
        <v>0.2</v>
      </c>
      <c r="V493">
        <v>28.078400000000016</v>
      </c>
    </row>
    <row r="494" spans="1:22">
      <c r="A494">
        <v>2806</v>
      </c>
      <c r="B494" t="s">
        <v>1212</v>
      </c>
      <c r="C494">
        <v>2012</v>
      </c>
      <c r="D494" s="21">
        <v>41159</v>
      </c>
      <c r="E494" s="21">
        <v>41163</v>
      </c>
      <c r="F494" t="s">
        <v>42</v>
      </c>
      <c r="G494" t="s">
        <v>515</v>
      </c>
      <c r="H494" t="s">
        <v>516</v>
      </c>
      <c r="I494" t="s">
        <v>26</v>
      </c>
      <c r="J494" t="s">
        <v>27</v>
      </c>
      <c r="K494" t="s">
        <v>901</v>
      </c>
      <c r="L494" t="s">
        <v>63</v>
      </c>
      <c r="M494">
        <v>79907</v>
      </c>
      <c r="N494" t="s">
        <v>64</v>
      </c>
      <c r="O494" t="s">
        <v>1086</v>
      </c>
      <c r="P494" t="s">
        <v>31</v>
      </c>
      <c r="Q494" t="s">
        <v>33</v>
      </c>
      <c r="R494" t="s">
        <v>1087</v>
      </c>
      <c r="S494">
        <v>47.515999999999991</v>
      </c>
      <c r="T494">
        <v>2</v>
      </c>
      <c r="U494">
        <v>0.3</v>
      </c>
      <c r="V494">
        <v>-2.0364000000000004</v>
      </c>
    </row>
    <row r="495" spans="1:22">
      <c r="A495">
        <v>2786</v>
      </c>
      <c r="B495" t="s">
        <v>1211</v>
      </c>
      <c r="C495">
        <v>2012</v>
      </c>
      <c r="D495" s="21">
        <v>41173</v>
      </c>
      <c r="E495" s="21">
        <v>41175</v>
      </c>
      <c r="F495" t="s">
        <v>85</v>
      </c>
      <c r="G495" t="s">
        <v>939</v>
      </c>
      <c r="H495" t="s">
        <v>940</v>
      </c>
      <c r="I495" t="s">
        <v>61</v>
      </c>
      <c r="J495" t="s">
        <v>27</v>
      </c>
      <c r="K495" t="s">
        <v>38</v>
      </c>
      <c r="L495" t="s">
        <v>39</v>
      </c>
      <c r="M495">
        <v>90036</v>
      </c>
      <c r="N495" t="s">
        <v>40</v>
      </c>
      <c r="O495" t="s">
        <v>507</v>
      </c>
      <c r="P495" t="s">
        <v>31</v>
      </c>
      <c r="Q495" t="s">
        <v>33</v>
      </c>
      <c r="R495" t="s">
        <v>508</v>
      </c>
      <c r="S495">
        <v>601.53599999999994</v>
      </c>
      <c r="T495">
        <v>4</v>
      </c>
      <c r="U495">
        <v>0.2</v>
      </c>
      <c r="V495">
        <v>0</v>
      </c>
    </row>
    <row r="496" spans="1:22">
      <c r="A496">
        <v>2752</v>
      </c>
      <c r="B496" t="s">
        <v>1205</v>
      </c>
      <c r="C496">
        <v>2011</v>
      </c>
      <c r="D496" s="21">
        <v>40689</v>
      </c>
      <c r="E496" s="21">
        <v>40693</v>
      </c>
      <c r="F496" t="s">
        <v>42</v>
      </c>
      <c r="G496" t="s">
        <v>935</v>
      </c>
      <c r="H496" t="s">
        <v>936</v>
      </c>
      <c r="I496" t="s">
        <v>26</v>
      </c>
      <c r="J496" t="s">
        <v>27</v>
      </c>
      <c r="K496" t="s">
        <v>38</v>
      </c>
      <c r="L496" t="s">
        <v>39</v>
      </c>
      <c r="M496">
        <v>90008</v>
      </c>
      <c r="N496" t="s">
        <v>40</v>
      </c>
      <c r="O496" t="s">
        <v>976</v>
      </c>
      <c r="P496" t="s">
        <v>31</v>
      </c>
      <c r="Q496" t="s">
        <v>33</v>
      </c>
      <c r="R496" t="s">
        <v>977</v>
      </c>
      <c r="S496">
        <v>225.29600000000002</v>
      </c>
      <c r="T496">
        <v>2</v>
      </c>
      <c r="U496">
        <v>0.2</v>
      </c>
      <c r="V496">
        <v>22.529599999999995</v>
      </c>
    </row>
    <row r="497" spans="1:22">
      <c r="A497">
        <v>2750</v>
      </c>
      <c r="B497" t="s">
        <v>1202</v>
      </c>
      <c r="C497">
        <v>2011</v>
      </c>
      <c r="D497" s="21">
        <v>40702</v>
      </c>
      <c r="E497" s="21">
        <v>40708</v>
      </c>
      <c r="F497" t="s">
        <v>42</v>
      </c>
      <c r="G497" t="s">
        <v>513</v>
      </c>
      <c r="H497" t="s">
        <v>514</v>
      </c>
      <c r="I497" t="s">
        <v>26</v>
      </c>
      <c r="J497" t="s">
        <v>27</v>
      </c>
      <c r="K497" t="s">
        <v>57</v>
      </c>
      <c r="L497" t="s">
        <v>58</v>
      </c>
      <c r="M497">
        <v>98115</v>
      </c>
      <c r="N497" t="s">
        <v>40</v>
      </c>
      <c r="O497" t="s">
        <v>1203</v>
      </c>
      <c r="P497" t="s">
        <v>31</v>
      </c>
      <c r="Q497" t="s">
        <v>33</v>
      </c>
      <c r="R497" t="s">
        <v>1204</v>
      </c>
      <c r="S497">
        <v>585.55200000000002</v>
      </c>
      <c r="T497">
        <v>3</v>
      </c>
      <c r="U497">
        <v>0.2</v>
      </c>
      <c r="V497">
        <v>73.19399999999996</v>
      </c>
    </row>
    <row r="498" spans="1:22">
      <c r="A498">
        <v>2672</v>
      </c>
      <c r="B498" t="s">
        <v>1193</v>
      </c>
      <c r="C498">
        <v>2011</v>
      </c>
      <c r="D498" s="21">
        <v>40795</v>
      </c>
      <c r="E498" s="21">
        <v>40798</v>
      </c>
      <c r="F498" t="s">
        <v>23</v>
      </c>
      <c r="G498" t="s">
        <v>1194</v>
      </c>
      <c r="H498" t="s">
        <v>1195</v>
      </c>
      <c r="I498" t="s">
        <v>37</v>
      </c>
      <c r="J498" t="s">
        <v>27</v>
      </c>
      <c r="K498" t="s">
        <v>346</v>
      </c>
      <c r="L498" t="s">
        <v>347</v>
      </c>
      <c r="M498">
        <v>1852</v>
      </c>
      <c r="N498" t="s">
        <v>79</v>
      </c>
      <c r="O498" t="s">
        <v>1196</v>
      </c>
      <c r="P498" t="s">
        <v>31</v>
      </c>
      <c r="Q498" t="s">
        <v>33</v>
      </c>
      <c r="R498" t="s">
        <v>1197</v>
      </c>
      <c r="S498">
        <v>785.87999999999988</v>
      </c>
      <c r="T498">
        <v>6</v>
      </c>
      <c r="U498">
        <v>0</v>
      </c>
      <c r="V498">
        <v>212.18759999999997</v>
      </c>
    </row>
    <row r="499" spans="1:22">
      <c r="A499">
        <v>2669</v>
      </c>
      <c r="B499" t="s">
        <v>1190</v>
      </c>
      <c r="C499">
        <v>2012</v>
      </c>
      <c r="D499" s="21">
        <v>41146</v>
      </c>
      <c r="E499" s="21">
        <v>41151</v>
      </c>
      <c r="F499" t="s">
        <v>42</v>
      </c>
      <c r="G499" t="s">
        <v>1191</v>
      </c>
      <c r="H499" t="s">
        <v>1192</v>
      </c>
      <c r="I499" t="s">
        <v>61</v>
      </c>
      <c r="J499" t="s">
        <v>27</v>
      </c>
      <c r="K499" t="s">
        <v>38</v>
      </c>
      <c r="L499" t="s">
        <v>39</v>
      </c>
      <c r="M499">
        <v>90045</v>
      </c>
      <c r="N499" t="s">
        <v>40</v>
      </c>
      <c r="O499" t="s">
        <v>80</v>
      </c>
      <c r="P499" t="s">
        <v>31</v>
      </c>
      <c r="Q499" t="s">
        <v>33</v>
      </c>
      <c r="R499" t="s">
        <v>81</v>
      </c>
      <c r="S499">
        <v>40.783999999999999</v>
      </c>
      <c r="T499">
        <v>1</v>
      </c>
      <c r="U499">
        <v>0.2</v>
      </c>
      <c r="V499">
        <v>4.5881999999999987</v>
      </c>
    </row>
    <row r="500" spans="1:22">
      <c r="A500">
        <v>499</v>
      </c>
      <c r="B500" t="s">
        <v>448</v>
      </c>
      <c r="C500">
        <v>2013</v>
      </c>
      <c r="D500" s="21">
        <v>41481</v>
      </c>
      <c r="E500" s="21">
        <v>41487</v>
      </c>
      <c r="F500" t="s">
        <v>42</v>
      </c>
      <c r="G500" t="s">
        <v>429</v>
      </c>
      <c r="H500" t="s">
        <v>430</v>
      </c>
      <c r="I500" t="s">
        <v>26</v>
      </c>
      <c r="J500" t="s">
        <v>27</v>
      </c>
      <c r="K500" t="s">
        <v>449</v>
      </c>
      <c r="L500" t="s">
        <v>39</v>
      </c>
      <c r="M500">
        <v>92627</v>
      </c>
      <c r="N500" t="s">
        <v>40</v>
      </c>
      <c r="O500" t="s">
        <v>332</v>
      </c>
      <c r="P500" t="s">
        <v>31</v>
      </c>
      <c r="Q500" t="s">
        <v>33</v>
      </c>
      <c r="R500" t="s">
        <v>333</v>
      </c>
      <c r="S500">
        <v>241.56799999999998</v>
      </c>
      <c r="T500">
        <v>2</v>
      </c>
      <c r="U500">
        <v>0.2</v>
      </c>
      <c r="V500">
        <v>18.11760000000001</v>
      </c>
    </row>
    <row r="501" spans="1:22">
      <c r="A501">
        <v>2660</v>
      </c>
      <c r="B501" t="s">
        <v>1185</v>
      </c>
      <c r="C501">
        <v>2012</v>
      </c>
      <c r="D501" s="21">
        <v>41267</v>
      </c>
      <c r="E501" s="21">
        <v>41271</v>
      </c>
      <c r="F501" t="s">
        <v>42</v>
      </c>
      <c r="G501" t="s">
        <v>763</v>
      </c>
      <c r="H501" t="s">
        <v>764</v>
      </c>
      <c r="I501" t="s">
        <v>37</v>
      </c>
      <c r="J501" t="s">
        <v>27</v>
      </c>
      <c r="K501" t="s">
        <v>127</v>
      </c>
      <c r="L501" t="s">
        <v>128</v>
      </c>
      <c r="M501">
        <v>85234</v>
      </c>
      <c r="N501" t="s">
        <v>40</v>
      </c>
      <c r="O501" t="s">
        <v>225</v>
      </c>
      <c r="P501" t="s">
        <v>31</v>
      </c>
      <c r="Q501" t="s">
        <v>33</v>
      </c>
      <c r="R501" t="s">
        <v>226</v>
      </c>
      <c r="S501">
        <v>883.84</v>
      </c>
      <c r="T501">
        <v>4</v>
      </c>
      <c r="U501">
        <v>0.2</v>
      </c>
      <c r="V501">
        <v>99.431999999999931</v>
      </c>
    </row>
    <row r="502" spans="1:22">
      <c r="A502">
        <v>2641</v>
      </c>
      <c r="B502" t="s">
        <v>1182</v>
      </c>
      <c r="C502">
        <v>2014</v>
      </c>
      <c r="D502" s="21">
        <v>41803</v>
      </c>
      <c r="E502" s="21">
        <v>41809</v>
      </c>
      <c r="F502" t="s">
        <v>42</v>
      </c>
      <c r="G502" t="s">
        <v>1183</v>
      </c>
      <c r="H502" t="s">
        <v>1184</v>
      </c>
      <c r="I502" t="s">
        <v>26</v>
      </c>
      <c r="J502" t="s">
        <v>27</v>
      </c>
      <c r="K502" t="s">
        <v>109</v>
      </c>
      <c r="L502" t="s">
        <v>110</v>
      </c>
      <c r="M502">
        <v>10035</v>
      </c>
      <c r="N502" t="s">
        <v>79</v>
      </c>
      <c r="O502" t="s">
        <v>473</v>
      </c>
      <c r="P502" t="s">
        <v>31</v>
      </c>
      <c r="Q502" t="s">
        <v>33</v>
      </c>
      <c r="R502" t="s">
        <v>474</v>
      </c>
      <c r="S502">
        <v>858.24</v>
      </c>
      <c r="T502">
        <v>4</v>
      </c>
      <c r="U502">
        <v>0.1</v>
      </c>
      <c r="V502">
        <v>143.03999999999996</v>
      </c>
    </row>
    <row r="503" spans="1:22">
      <c r="A503">
        <v>2634</v>
      </c>
      <c r="B503" t="s">
        <v>1177</v>
      </c>
      <c r="C503">
        <v>2014</v>
      </c>
      <c r="D503" s="21">
        <v>41775</v>
      </c>
      <c r="E503" s="21">
        <v>41780</v>
      </c>
      <c r="F503" t="s">
        <v>42</v>
      </c>
      <c r="G503" t="s">
        <v>1178</v>
      </c>
      <c r="H503" t="s">
        <v>1179</v>
      </c>
      <c r="I503" t="s">
        <v>26</v>
      </c>
      <c r="J503" t="s">
        <v>27</v>
      </c>
      <c r="K503" t="s">
        <v>57</v>
      </c>
      <c r="L503" t="s">
        <v>58</v>
      </c>
      <c r="M503">
        <v>98103</v>
      </c>
      <c r="N503" t="s">
        <v>40</v>
      </c>
      <c r="O503" t="s">
        <v>225</v>
      </c>
      <c r="P503" t="s">
        <v>31</v>
      </c>
      <c r="Q503" t="s">
        <v>33</v>
      </c>
      <c r="R503" t="s">
        <v>226</v>
      </c>
      <c r="S503">
        <v>220.96</v>
      </c>
      <c r="T503">
        <v>1</v>
      </c>
      <c r="U503">
        <v>0.2</v>
      </c>
      <c r="V503">
        <v>24.857999999999983</v>
      </c>
    </row>
    <row r="504" spans="1:22">
      <c r="A504">
        <v>503</v>
      </c>
      <c r="B504" t="s">
        <v>450</v>
      </c>
      <c r="C504">
        <v>2013</v>
      </c>
      <c r="D504" s="21">
        <v>41425</v>
      </c>
      <c r="E504" s="21">
        <v>41430</v>
      </c>
      <c r="F504" t="s">
        <v>42</v>
      </c>
      <c r="G504" t="s">
        <v>451</v>
      </c>
      <c r="H504" t="s">
        <v>452</v>
      </c>
      <c r="I504" t="s">
        <v>37</v>
      </c>
      <c r="J504" t="s">
        <v>27</v>
      </c>
      <c r="K504" t="s">
        <v>453</v>
      </c>
      <c r="L504" t="s">
        <v>163</v>
      </c>
      <c r="M504">
        <v>80134</v>
      </c>
      <c r="N504" t="s">
        <v>40</v>
      </c>
      <c r="O504" t="s">
        <v>454</v>
      </c>
      <c r="P504" t="s">
        <v>31</v>
      </c>
      <c r="Q504" t="s">
        <v>33</v>
      </c>
      <c r="R504" t="s">
        <v>455</v>
      </c>
      <c r="S504">
        <v>801.5680000000001</v>
      </c>
      <c r="T504">
        <v>2</v>
      </c>
      <c r="U504">
        <v>0.2</v>
      </c>
      <c r="V504">
        <v>50.097999999999985</v>
      </c>
    </row>
    <row r="505" spans="1:22">
      <c r="A505">
        <v>2633</v>
      </c>
      <c r="B505" t="s">
        <v>1177</v>
      </c>
      <c r="C505">
        <v>2014</v>
      </c>
      <c r="D505" s="21">
        <v>41775</v>
      </c>
      <c r="E505" s="21">
        <v>41780</v>
      </c>
      <c r="F505" t="s">
        <v>42</v>
      </c>
      <c r="G505" t="s">
        <v>1178</v>
      </c>
      <c r="H505" t="s">
        <v>1179</v>
      </c>
      <c r="I505" t="s">
        <v>26</v>
      </c>
      <c r="J505" t="s">
        <v>27</v>
      </c>
      <c r="K505" t="s">
        <v>57</v>
      </c>
      <c r="L505" t="s">
        <v>58</v>
      </c>
      <c r="M505">
        <v>98103</v>
      </c>
      <c r="N505" t="s">
        <v>40</v>
      </c>
      <c r="O505" t="s">
        <v>1180</v>
      </c>
      <c r="P505" t="s">
        <v>31</v>
      </c>
      <c r="Q505" t="s">
        <v>33</v>
      </c>
      <c r="R505" t="s">
        <v>1181</v>
      </c>
      <c r="S505">
        <v>42.624000000000002</v>
      </c>
      <c r="T505">
        <v>2</v>
      </c>
      <c r="U505">
        <v>0.2</v>
      </c>
      <c r="V505">
        <v>4.2623999999999977</v>
      </c>
    </row>
    <row r="506" spans="1:22">
      <c r="A506">
        <v>2615</v>
      </c>
      <c r="B506" t="s">
        <v>1174</v>
      </c>
      <c r="C506">
        <v>2011</v>
      </c>
      <c r="D506" s="21">
        <v>40659</v>
      </c>
      <c r="E506" s="21">
        <v>40666</v>
      </c>
      <c r="F506" t="s">
        <v>42</v>
      </c>
      <c r="G506" t="s">
        <v>1175</v>
      </c>
      <c r="H506" t="s">
        <v>1176</v>
      </c>
      <c r="I506" t="s">
        <v>37</v>
      </c>
      <c r="J506" t="s">
        <v>27</v>
      </c>
      <c r="K506" t="s">
        <v>38</v>
      </c>
      <c r="L506" t="s">
        <v>39</v>
      </c>
      <c r="M506">
        <v>90049</v>
      </c>
      <c r="N506" t="s">
        <v>40</v>
      </c>
      <c r="O506" t="s">
        <v>396</v>
      </c>
      <c r="P506" t="s">
        <v>31</v>
      </c>
      <c r="Q506" t="s">
        <v>33</v>
      </c>
      <c r="R506" t="s">
        <v>397</v>
      </c>
      <c r="S506">
        <v>230.28000000000003</v>
      </c>
      <c r="T506">
        <v>3</v>
      </c>
      <c r="U506">
        <v>0.2</v>
      </c>
      <c r="V506">
        <v>23.027999999999992</v>
      </c>
    </row>
    <row r="507" spans="1:22">
      <c r="A507">
        <v>2614</v>
      </c>
      <c r="B507" t="s">
        <v>1171</v>
      </c>
      <c r="C507">
        <v>2013</v>
      </c>
      <c r="D507" s="21">
        <v>41393</v>
      </c>
      <c r="E507" s="21">
        <v>41400</v>
      </c>
      <c r="F507" t="s">
        <v>42</v>
      </c>
      <c r="G507" t="s">
        <v>1172</v>
      </c>
      <c r="H507" t="s">
        <v>1173</v>
      </c>
      <c r="I507" t="s">
        <v>37</v>
      </c>
      <c r="J507" t="s">
        <v>27</v>
      </c>
      <c r="K507" t="s">
        <v>38</v>
      </c>
      <c r="L507" t="s">
        <v>39</v>
      </c>
      <c r="M507">
        <v>90045</v>
      </c>
      <c r="N507" t="s">
        <v>40</v>
      </c>
      <c r="O507" t="s">
        <v>721</v>
      </c>
      <c r="P507" t="s">
        <v>31</v>
      </c>
      <c r="Q507" t="s">
        <v>33</v>
      </c>
      <c r="R507" t="s">
        <v>722</v>
      </c>
      <c r="S507">
        <v>41.568000000000005</v>
      </c>
      <c r="T507">
        <v>2</v>
      </c>
      <c r="U507">
        <v>0.2</v>
      </c>
      <c r="V507">
        <v>2.5980000000000008</v>
      </c>
    </row>
    <row r="508" spans="1:22">
      <c r="A508">
        <v>2541</v>
      </c>
      <c r="B508" t="s">
        <v>1163</v>
      </c>
      <c r="C508">
        <v>2012</v>
      </c>
      <c r="D508" s="21">
        <v>41106</v>
      </c>
      <c r="E508" s="21">
        <v>41106</v>
      </c>
      <c r="F508" t="s">
        <v>360</v>
      </c>
      <c r="G508" t="s">
        <v>1126</v>
      </c>
      <c r="H508" t="s">
        <v>1127</v>
      </c>
      <c r="I508" t="s">
        <v>37</v>
      </c>
      <c r="J508" t="s">
        <v>27</v>
      </c>
      <c r="K508" t="s">
        <v>70</v>
      </c>
      <c r="L508" t="s">
        <v>39</v>
      </c>
      <c r="M508">
        <v>94122</v>
      </c>
      <c r="N508" t="s">
        <v>40</v>
      </c>
      <c r="O508" t="s">
        <v>324</v>
      </c>
      <c r="P508" t="s">
        <v>31</v>
      </c>
      <c r="Q508" t="s">
        <v>33</v>
      </c>
      <c r="R508" t="s">
        <v>325</v>
      </c>
      <c r="S508">
        <v>700.15200000000004</v>
      </c>
      <c r="T508">
        <v>3</v>
      </c>
      <c r="U508">
        <v>0.2</v>
      </c>
      <c r="V508">
        <v>78.767099999999971</v>
      </c>
    </row>
    <row r="509" spans="1:22">
      <c r="A509">
        <v>2540</v>
      </c>
      <c r="B509" t="s">
        <v>1163</v>
      </c>
      <c r="C509">
        <v>2012</v>
      </c>
      <c r="D509" s="21">
        <v>41106</v>
      </c>
      <c r="E509" s="21">
        <v>41106</v>
      </c>
      <c r="F509" t="s">
        <v>360</v>
      </c>
      <c r="G509" t="s">
        <v>1126</v>
      </c>
      <c r="H509" t="s">
        <v>1127</v>
      </c>
      <c r="I509" t="s">
        <v>37</v>
      </c>
      <c r="J509" t="s">
        <v>27</v>
      </c>
      <c r="K509" t="s">
        <v>70</v>
      </c>
      <c r="L509" t="s">
        <v>39</v>
      </c>
      <c r="M509">
        <v>94122</v>
      </c>
      <c r="N509" t="s">
        <v>40</v>
      </c>
      <c r="O509" t="s">
        <v>341</v>
      </c>
      <c r="P509" t="s">
        <v>31</v>
      </c>
      <c r="Q509" t="s">
        <v>33</v>
      </c>
      <c r="R509" t="s">
        <v>342</v>
      </c>
      <c r="S509">
        <v>1348.7040000000002</v>
      </c>
      <c r="T509">
        <v>6</v>
      </c>
      <c r="U509">
        <v>0.2</v>
      </c>
      <c r="V509">
        <v>-219.16440000000023</v>
      </c>
    </row>
    <row r="510" spans="1:22">
      <c r="A510">
        <v>2537</v>
      </c>
      <c r="B510" t="s">
        <v>1162</v>
      </c>
      <c r="C510">
        <v>2012</v>
      </c>
      <c r="D510" s="21">
        <v>40935</v>
      </c>
      <c r="E510" s="21">
        <v>40937</v>
      </c>
      <c r="F510" t="s">
        <v>23</v>
      </c>
      <c r="G510" t="s">
        <v>583</v>
      </c>
      <c r="H510" t="s">
        <v>584</v>
      </c>
      <c r="I510" t="s">
        <v>26</v>
      </c>
      <c r="J510" t="s">
        <v>27</v>
      </c>
      <c r="K510" t="s">
        <v>568</v>
      </c>
      <c r="L510" t="s">
        <v>173</v>
      </c>
      <c r="M510">
        <v>44105</v>
      </c>
      <c r="N510" t="s">
        <v>79</v>
      </c>
      <c r="O510" t="s">
        <v>137</v>
      </c>
      <c r="P510" t="s">
        <v>31</v>
      </c>
      <c r="Q510" t="s">
        <v>33</v>
      </c>
      <c r="R510" t="s">
        <v>138</v>
      </c>
      <c r="S510">
        <v>181.98599999999999</v>
      </c>
      <c r="T510">
        <v>2</v>
      </c>
      <c r="U510">
        <v>0.3</v>
      </c>
      <c r="V510">
        <v>-54.595799999999997</v>
      </c>
    </row>
    <row r="511" spans="1:22">
      <c r="A511">
        <v>2515</v>
      </c>
      <c r="B511" t="s">
        <v>1157</v>
      </c>
      <c r="C511">
        <v>2013</v>
      </c>
      <c r="D511" s="21">
        <v>41590</v>
      </c>
      <c r="E511" s="21">
        <v>41596</v>
      </c>
      <c r="F511" t="s">
        <v>42</v>
      </c>
      <c r="G511" t="s">
        <v>415</v>
      </c>
      <c r="H511" t="s">
        <v>416</v>
      </c>
      <c r="I511" t="s">
        <v>37</v>
      </c>
      <c r="J511" t="s">
        <v>27</v>
      </c>
      <c r="K511" t="s">
        <v>122</v>
      </c>
      <c r="L511" t="s">
        <v>94</v>
      </c>
      <c r="M511">
        <v>60623</v>
      </c>
      <c r="N511" t="s">
        <v>64</v>
      </c>
      <c r="O511" t="s">
        <v>771</v>
      </c>
      <c r="P511" t="s">
        <v>31</v>
      </c>
      <c r="Q511" t="s">
        <v>33</v>
      </c>
      <c r="R511" t="s">
        <v>772</v>
      </c>
      <c r="S511">
        <v>47.991999999999997</v>
      </c>
      <c r="T511">
        <v>2</v>
      </c>
      <c r="U511">
        <v>0.3</v>
      </c>
      <c r="V511">
        <v>-2.0567999999999991</v>
      </c>
    </row>
    <row r="512" spans="1:22">
      <c r="A512">
        <v>2496</v>
      </c>
      <c r="B512" t="s">
        <v>1147</v>
      </c>
      <c r="C512">
        <v>2011</v>
      </c>
      <c r="D512" s="21">
        <v>40710</v>
      </c>
      <c r="E512" s="21">
        <v>40716</v>
      </c>
      <c r="F512" t="s">
        <v>42</v>
      </c>
      <c r="G512" t="s">
        <v>1148</v>
      </c>
      <c r="H512" t="s">
        <v>1149</v>
      </c>
      <c r="I512" t="s">
        <v>26</v>
      </c>
      <c r="J512" t="s">
        <v>27</v>
      </c>
      <c r="K512" t="s">
        <v>1150</v>
      </c>
      <c r="L512" t="s">
        <v>106</v>
      </c>
      <c r="M512">
        <v>46544</v>
      </c>
      <c r="N512" t="s">
        <v>64</v>
      </c>
      <c r="O512" t="s">
        <v>431</v>
      </c>
      <c r="P512" t="s">
        <v>31</v>
      </c>
      <c r="Q512" t="s">
        <v>33</v>
      </c>
      <c r="R512" t="s">
        <v>432</v>
      </c>
      <c r="S512">
        <v>647.84</v>
      </c>
      <c r="T512">
        <v>8</v>
      </c>
      <c r="U512">
        <v>0</v>
      </c>
      <c r="V512">
        <v>32.391999999999939</v>
      </c>
    </row>
    <row r="513" spans="1:22">
      <c r="A513">
        <v>2474</v>
      </c>
      <c r="B513" t="s">
        <v>1140</v>
      </c>
      <c r="C513">
        <v>2013</v>
      </c>
      <c r="D513" s="21">
        <v>41582</v>
      </c>
      <c r="E513" s="21">
        <v>41585</v>
      </c>
      <c r="F513" t="s">
        <v>85</v>
      </c>
      <c r="G513" t="s">
        <v>793</v>
      </c>
      <c r="H513" t="s">
        <v>794</v>
      </c>
      <c r="I513" t="s">
        <v>26</v>
      </c>
      <c r="J513" t="s">
        <v>27</v>
      </c>
      <c r="K513" t="s">
        <v>38</v>
      </c>
      <c r="L513" t="s">
        <v>39</v>
      </c>
      <c r="M513">
        <v>90032</v>
      </c>
      <c r="N513" t="s">
        <v>40</v>
      </c>
      <c r="O513" t="s">
        <v>1141</v>
      </c>
      <c r="P513" t="s">
        <v>31</v>
      </c>
      <c r="Q513" t="s">
        <v>33</v>
      </c>
      <c r="R513" t="s">
        <v>1142</v>
      </c>
      <c r="S513">
        <v>217.58400000000003</v>
      </c>
      <c r="T513">
        <v>2</v>
      </c>
      <c r="U513">
        <v>0.2</v>
      </c>
      <c r="V513">
        <v>-29.917800000000021</v>
      </c>
    </row>
    <row r="514" spans="1:22">
      <c r="A514">
        <v>2448</v>
      </c>
      <c r="B514" t="s">
        <v>1137</v>
      </c>
      <c r="C514">
        <v>2013</v>
      </c>
      <c r="D514" s="21">
        <v>41579</v>
      </c>
      <c r="E514" s="21">
        <v>41585</v>
      </c>
      <c r="F514" t="s">
        <v>42</v>
      </c>
      <c r="G514" t="s">
        <v>487</v>
      </c>
      <c r="H514" t="s">
        <v>488</v>
      </c>
      <c r="I514" t="s">
        <v>26</v>
      </c>
      <c r="J514" t="s">
        <v>27</v>
      </c>
      <c r="K514" t="s">
        <v>77</v>
      </c>
      <c r="L514" t="s">
        <v>78</v>
      </c>
      <c r="M514">
        <v>19143</v>
      </c>
      <c r="N514" t="s">
        <v>79</v>
      </c>
      <c r="O514" t="s">
        <v>976</v>
      </c>
      <c r="P514" t="s">
        <v>31</v>
      </c>
      <c r="Q514" t="s">
        <v>33</v>
      </c>
      <c r="R514" t="s">
        <v>977</v>
      </c>
      <c r="S514">
        <v>492.83499999999998</v>
      </c>
      <c r="T514">
        <v>5</v>
      </c>
      <c r="U514">
        <v>0.3</v>
      </c>
      <c r="V514">
        <v>-14.080999999999989</v>
      </c>
    </row>
    <row r="515" spans="1:22">
      <c r="A515">
        <v>2433</v>
      </c>
      <c r="B515" t="s">
        <v>1130</v>
      </c>
      <c r="C515">
        <v>2011</v>
      </c>
      <c r="D515" s="21">
        <v>40627</v>
      </c>
      <c r="E515" s="21">
        <v>40634</v>
      </c>
      <c r="F515" t="s">
        <v>42</v>
      </c>
      <c r="G515" t="s">
        <v>1131</v>
      </c>
      <c r="H515" t="s">
        <v>1132</v>
      </c>
      <c r="I515" t="s">
        <v>26</v>
      </c>
      <c r="J515" t="s">
        <v>27</v>
      </c>
      <c r="K515" t="s">
        <v>109</v>
      </c>
      <c r="L515" t="s">
        <v>110</v>
      </c>
      <c r="M515">
        <v>10009</v>
      </c>
      <c r="N515" t="s">
        <v>79</v>
      </c>
      <c r="O515" t="s">
        <v>1133</v>
      </c>
      <c r="P515" t="s">
        <v>31</v>
      </c>
      <c r="Q515" t="s">
        <v>33</v>
      </c>
      <c r="R515" t="s">
        <v>1134</v>
      </c>
      <c r="S515">
        <v>366.786</v>
      </c>
      <c r="T515">
        <v>7</v>
      </c>
      <c r="U515">
        <v>0.1</v>
      </c>
      <c r="V515">
        <v>65.206400000000002</v>
      </c>
    </row>
    <row r="516" spans="1:22">
      <c r="A516">
        <v>2415</v>
      </c>
      <c r="B516" t="s">
        <v>1128</v>
      </c>
      <c r="C516">
        <v>2013</v>
      </c>
      <c r="D516" s="21">
        <v>41638</v>
      </c>
      <c r="E516" s="21">
        <v>41642</v>
      </c>
      <c r="F516" t="s">
        <v>42</v>
      </c>
      <c r="G516" t="s">
        <v>423</v>
      </c>
      <c r="H516" t="s">
        <v>424</v>
      </c>
      <c r="I516" t="s">
        <v>26</v>
      </c>
      <c r="J516" t="s">
        <v>27</v>
      </c>
      <c r="K516" t="s">
        <v>646</v>
      </c>
      <c r="L516" t="s">
        <v>68</v>
      </c>
      <c r="M516">
        <v>53209</v>
      </c>
      <c r="N516" t="s">
        <v>64</v>
      </c>
      <c r="O516" t="s">
        <v>1123</v>
      </c>
      <c r="P516" t="s">
        <v>31</v>
      </c>
      <c r="Q516" t="s">
        <v>33</v>
      </c>
      <c r="R516" t="s">
        <v>1124</v>
      </c>
      <c r="S516">
        <v>754.44999999999993</v>
      </c>
      <c r="T516">
        <v>5</v>
      </c>
      <c r="U516">
        <v>0</v>
      </c>
      <c r="V516">
        <v>60.356000000000023</v>
      </c>
    </row>
    <row r="517" spans="1:22">
      <c r="A517">
        <v>2375</v>
      </c>
      <c r="B517" t="s">
        <v>1125</v>
      </c>
      <c r="C517">
        <v>2013</v>
      </c>
      <c r="D517" s="21">
        <v>41463</v>
      </c>
      <c r="E517" s="21">
        <v>41467</v>
      </c>
      <c r="F517" t="s">
        <v>23</v>
      </c>
      <c r="G517" t="s">
        <v>603</v>
      </c>
      <c r="H517" t="s">
        <v>604</v>
      </c>
      <c r="I517" t="s">
        <v>37</v>
      </c>
      <c r="J517" t="s">
        <v>27</v>
      </c>
      <c r="K517" t="s">
        <v>162</v>
      </c>
      <c r="L517" t="s">
        <v>94</v>
      </c>
      <c r="M517">
        <v>60505</v>
      </c>
      <c r="N517" t="s">
        <v>64</v>
      </c>
      <c r="O517" t="s">
        <v>356</v>
      </c>
      <c r="P517" t="s">
        <v>31</v>
      </c>
      <c r="Q517" t="s">
        <v>33</v>
      </c>
      <c r="R517" t="s">
        <v>357</v>
      </c>
      <c r="S517">
        <v>253.37199999999996</v>
      </c>
      <c r="T517">
        <v>2</v>
      </c>
      <c r="U517">
        <v>0.3</v>
      </c>
      <c r="V517">
        <v>-14.478399999999993</v>
      </c>
    </row>
    <row r="518" spans="1:22">
      <c r="A518">
        <v>2367</v>
      </c>
      <c r="B518" t="s">
        <v>1121</v>
      </c>
      <c r="C518">
        <v>2011</v>
      </c>
      <c r="D518" s="21">
        <v>40871</v>
      </c>
      <c r="E518" s="21">
        <v>40873</v>
      </c>
      <c r="F518" t="s">
        <v>23</v>
      </c>
      <c r="G518" t="s">
        <v>992</v>
      </c>
      <c r="H518" t="s">
        <v>993</v>
      </c>
      <c r="I518" t="s">
        <v>26</v>
      </c>
      <c r="J518" t="s">
        <v>27</v>
      </c>
      <c r="K518" t="s">
        <v>1122</v>
      </c>
      <c r="L518" t="s">
        <v>39</v>
      </c>
      <c r="M518">
        <v>95823</v>
      </c>
      <c r="N518" t="s">
        <v>40</v>
      </c>
      <c r="O518" t="s">
        <v>1123</v>
      </c>
      <c r="P518" t="s">
        <v>31</v>
      </c>
      <c r="Q518" t="s">
        <v>33</v>
      </c>
      <c r="R518" t="s">
        <v>1124</v>
      </c>
      <c r="S518">
        <v>120.71199999999999</v>
      </c>
      <c r="T518">
        <v>1</v>
      </c>
      <c r="U518">
        <v>0.2</v>
      </c>
      <c r="V518">
        <v>-18.106799999999993</v>
      </c>
    </row>
    <row r="519" spans="1:22">
      <c r="A519">
        <v>2317</v>
      </c>
      <c r="B519" t="s">
        <v>1115</v>
      </c>
      <c r="C519">
        <v>2014</v>
      </c>
      <c r="D519" s="21">
        <v>41841</v>
      </c>
      <c r="E519" s="21">
        <v>41846</v>
      </c>
      <c r="F519" t="s">
        <v>42</v>
      </c>
      <c r="G519" t="s">
        <v>1116</v>
      </c>
      <c r="H519" t="s">
        <v>1117</v>
      </c>
      <c r="I519" t="s">
        <v>37</v>
      </c>
      <c r="J519" t="s">
        <v>27</v>
      </c>
      <c r="K519" t="s">
        <v>1118</v>
      </c>
      <c r="L519" t="s">
        <v>1119</v>
      </c>
      <c r="M519">
        <v>57103</v>
      </c>
      <c r="N519" t="s">
        <v>64</v>
      </c>
      <c r="O519" t="s">
        <v>1028</v>
      </c>
      <c r="P519" t="s">
        <v>31</v>
      </c>
      <c r="Q519" t="s">
        <v>33</v>
      </c>
      <c r="R519" t="s">
        <v>1029</v>
      </c>
      <c r="S519">
        <v>182.94</v>
      </c>
      <c r="T519">
        <v>3</v>
      </c>
      <c r="U519">
        <v>0</v>
      </c>
      <c r="V519">
        <v>27.440999999999995</v>
      </c>
    </row>
    <row r="520" spans="1:22">
      <c r="A520">
        <v>2309</v>
      </c>
      <c r="B520" t="s">
        <v>1112</v>
      </c>
      <c r="C520">
        <v>2014</v>
      </c>
      <c r="D520" s="21">
        <v>41802</v>
      </c>
      <c r="E520" s="21">
        <v>41803</v>
      </c>
      <c r="F520" t="s">
        <v>85</v>
      </c>
      <c r="G520" t="s">
        <v>1113</v>
      </c>
      <c r="H520" t="s">
        <v>1114</v>
      </c>
      <c r="I520" t="s">
        <v>61</v>
      </c>
      <c r="J520" t="s">
        <v>27</v>
      </c>
      <c r="K520" t="s">
        <v>377</v>
      </c>
      <c r="L520" t="s">
        <v>128</v>
      </c>
      <c r="M520">
        <v>85345</v>
      </c>
      <c r="N520" t="s">
        <v>40</v>
      </c>
      <c r="O520" t="s">
        <v>648</v>
      </c>
      <c r="P520" t="s">
        <v>31</v>
      </c>
      <c r="Q520" t="s">
        <v>33</v>
      </c>
      <c r="R520" t="s">
        <v>649</v>
      </c>
      <c r="S520">
        <v>280.79200000000003</v>
      </c>
      <c r="T520">
        <v>1</v>
      </c>
      <c r="U520">
        <v>0.2</v>
      </c>
      <c r="V520">
        <v>35.098999999999961</v>
      </c>
    </row>
    <row r="521" spans="1:22">
      <c r="A521">
        <v>2304</v>
      </c>
      <c r="B521" t="s">
        <v>1111</v>
      </c>
      <c r="C521">
        <v>2014</v>
      </c>
      <c r="D521" s="21">
        <v>41900</v>
      </c>
      <c r="E521" s="21">
        <v>41905</v>
      </c>
      <c r="F521" t="s">
        <v>23</v>
      </c>
      <c r="G521" t="s">
        <v>535</v>
      </c>
      <c r="H521" t="s">
        <v>536</v>
      </c>
      <c r="I521" t="s">
        <v>61</v>
      </c>
      <c r="J521" t="s">
        <v>27</v>
      </c>
      <c r="K521" t="s">
        <v>749</v>
      </c>
      <c r="L521" t="s">
        <v>352</v>
      </c>
      <c r="M521">
        <v>30076</v>
      </c>
      <c r="N521" t="s">
        <v>30</v>
      </c>
      <c r="O521" t="s">
        <v>356</v>
      </c>
      <c r="P521" t="s">
        <v>31</v>
      </c>
      <c r="Q521" t="s">
        <v>33</v>
      </c>
      <c r="R521" t="s">
        <v>357</v>
      </c>
      <c r="S521">
        <v>723.92</v>
      </c>
      <c r="T521">
        <v>4</v>
      </c>
      <c r="U521">
        <v>0</v>
      </c>
      <c r="V521">
        <v>188.2192</v>
      </c>
    </row>
    <row r="522" spans="1:22">
      <c r="A522">
        <v>2281</v>
      </c>
      <c r="B522" t="s">
        <v>1105</v>
      </c>
      <c r="C522">
        <v>2014</v>
      </c>
      <c r="D522" s="21">
        <v>41943</v>
      </c>
      <c r="E522" s="21">
        <v>41946</v>
      </c>
      <c r="F522" t="s">
        <v>85</v>
      </c>
      <c r="G522" t="s">
        <v>1106</v>
      </c>
      <c r="H522" t="s">
        <v>1107</v>
      </c>
      <c r="I522" t="s">
        <v>26</v>
      </c>
      <c r="J522" t="s">
        <v>27</v>
      </c>
      <c r="K522" t="s">
        <v>57</v>
      </c>
      <c r="L522" t="s">
        <v>58</v>
      </c>
      <c r="M522">
        <v>98115</v>
      </c>
      <c r="N522" t="s">
        <v>40</v>
      </c>
      <c r="O522" t="s">
        <v>855</v>
      </c>
      <c r="P522" t="s">
        <v>31</v>
      </c>
      <c r="Q522" t="s">
        <v>33</v>
      </c>
      <c r="R522" t="s">
        <v>856</v>
      </c>
      <c r="S522">
        <v>614.27200000000005</v>
      </c>
      <c r="T522">
        <v>8</v>
      </c>
      <c r="U522">
        <v>0.2</v>
      </c>
      <c r="V522">
        <v>-23.03520000000006</v>
      </c>
    </row>
    <row r="523" spans="1:22">
      <c r="A523">
        <v>2280</v>
      </c>
      <c r="B523" t="s">
        <v>1105</v>
      </c>
      <c r="C523">
        <v>2014</v>
      </c>
      <c r="D523" s="21">
        <v>41943</v>
      </c>
      <c r="E523" s="21">
        <v>41946</v>
      </c>
      <c r="F523" t="s">
        <v>85</v>
      </c>
      <c r="G523" t="s">
        <v>1106</v>
      </c>
      <c r="H523" t="s">
        <v>1107</v>
      </c>
      <c r="I523" t="s">
        <v>26</v>
      </c>
      <c r="J523" t="s">
        <v>27</v>
      </c>
      <c r="K523" t="s">
        <v>57</v>
      </c>
      <c r="L523" t="s">
        <v>58</v>
      </c>
      <c r="M523">
        <v>98115</v>
      </c>
      <c r="N523" t="s">
        <v>40</v>
      </c>
      <c r="O523" t="s">
        <v>1028</v>
      </c>
      <c r="P523" t="s">
        <v>31</v>
      </c>
      <c r="Q523" t="s">
        <v>33</v>
      </c>
      <c r="R523" t="s">
        <v>1029</v>
      </c>
      <c r="S523">
        <v>97.567999999999998</v>
      </c>
      <c r="T523">
        <v>2</v>
      </c>
      <c r="U523">
        <v>0.2</v>
      </c>
      <c r="V523">
        <v>-6.0980000000000025</v>
      </c>
    </row>
    <row r="524" spans="1:22">
      <c r="A524">
        <v>2276</v>
      </c>
      <c r="B524" t="s">
        <v>1104</v>
      </c>
      <c r="C524">
        <v>2011</v>
      </c>
      <c r="D524" s="21">
        <v>40819</v>
      </c>
      <c r="E524" s="21">
        <v>40824</v>
      </c>
      <c r="F524" t="s">
        <v>23</v>
      </c>
      <c r="G524" t="s">
        <v>368</v>
      </c>
      <c r="H524" t="s">
        <v>369</v>
      </c>
      <c r="I524" t="s">
        <v>37</v>
      </c>
      <c r="J524" t="s">
        <v>27</v>
      </c>
      <c r="K524" t="s">
        <v>38</v>
      </c>
      <c r="L524" t="s">
        <v>39</v>
      </c>
      <c r="M524">
        <v>90036</v>
      </c>
      <c r="N524" t="s">
        <v>40</v>
      </c>
      <c r="O524" t="s">
        <v>80</v>
      </c>
      <c r="P524" t="s">
        <v>31</v>
      </c>
      <c r="Q524" t="s">
        <v>33</v>
      </c>
      <c r="R524" t="s">
        <v>81</v>
      </c>
      <c r="S524">
        <v>122.352</v>
      </c>
      <c r="T524">
        <v>3</v>
      </c>
      <c r="U524">
        <v>0.2</v>
      </c>
      <c r="V524">
        <v>13.764599999999994</v>
      </c>
    </row>
    <row r="525" spans="1:22">
      <c r="A525">
        <v>2258</v>
      </c>
      <c r="B525" t="s">
        <v>1097</v>
      </c>
      <c r="C525">
        <v>2014</v>
      </c>
      <c r="D525" s="21">
        <v>41807</v>
      </c>
      <c r="E525" s="21">
        <v>41810</v>
      </c>
      <c r="F525" t="s">
        <v>85</v>
      </c>
      <c r="G525" t="s">
        <v>185</v>
      </c>
      <c r="H525" t="s">
        <v>186</v>
      </c>
      <c r="I525" t="s">
        <v>26</v>
      </c>
      <c r="J525" t="s">
        <v>27</v>
      </c>
      <c r="K525" t="s">
        <v>70</v>
      </c>
      <c r="L525" t="s">
        <v>39</v>
      </c>
      <c r="M525">
        <v>94122</v>
      </c>
      <c r="N525" t="s">
        <v>40</v>
      </c>
      <c r="O525" t="s">
        <v>407</v>
      </c>
      <c r="P525" t="s">
        <v>31</v>
      </c>
      <c r="Q525" t="s">
        <v>33</v>
      </c>
      <c r="R525" t="s">
        <v>408</v>
      </c>
      <c r="S525">
        <v>1212.96</v>
      </c>
      <c r="T525">
        <v>7</v>
      </c>
      <c r="U525">
        <v>0.2</v>
      </c>
      <c r="V525">
        <v>90.97199999999998</v>
      </c>
    </row>
    <row r="526" spans="1:22">
      <c r="A526">
        <v>2224</v>
      </c>
      <c r="B526" t="s">
        <v>1088</v>
      </c>
      <c r="C526">
        <v>2012</v>
      </c>
      <c r="D526" s="21">
        <v>41249</v>
      </c>
      <c r="E526" s="21">
        <v>41249</v>
      </c>
      <c r="F526" t="s">
        <v>360</v>
      </c>
      <c r="G526" t="s">
        <v>1089</v>
      </c>
      <c r="H526" t="s">
        <v>1090</v>
      </c>
      <c r="I526" t="s">
        <v>26</v>
      </c>
      <c r="J526" t="s">
        <v>27</v>
      </c>
      <c r="K526" t="s">
        <v>1091</v>
      </c>
      <c r="L526" t="s">
        <v>173</v>
      </c>
      <c r="M526">
        <v>43302</v>
      </c>
      <c r="N526" t="s">
        <v>79</v>
      </c>
      <c r="O526" t="s">
        <v>274</v>
      </c>
      <c r="P526" t="s">
        <v>31</v>
      </c>
      <c r="Q526" t="s">
        <v>33</v>
      </c>
      <c r="R526" t="s">
        <v>275</v>
      </c>
      <c r="S526">
        <v>70.685999999999993</v>
      </c>
      <c r="T526">
        <v>1</v>
      </c>
      <c r="U526">
        <v>0.3</v>
      </c>
      <c r="V526">
        <v>-24.23520000000001</v>
      </c>
    </row>
    <row r="527" spans="1:22">
      <c r="A527">
        <v>2217</v>
      </c>
      <c r="B527" t="s">
        <v>1085</v>
      </c>
      <c r="C527">
        <v>2014</v>
      </c>
      <c r="D527" s="21">
        <v>41914</v>
      </c>
      <c r="E527" s="21">
        <v>41915</v>
      </c>
      <c r="F527" t="s">
        <v>85</v>
      </c>
      <c r="G527" t="s">
        <v>927</v>
      </c>
      <c r="H527" t="s">
        <v>928</v>
      </c>
      <c r="I527" t="s">
        <v>26</v>
      </c>
      <c r="J527" t="s">
        <v>27</v>
      </c>
      <c r="K527" t="s">
        <v>213</v>
      </c>
      <c r="L527" t="s">
        <v>39</v>
      </c>
      <c r="M527">
        <v>95123</v>
      </c>
      <c r="N527" t="s">
        <v>40</v>
      </c>
      <c r="O527" t="s">
        <v>1086</v>
      </c>
      <c r="P527" t="s">
        <v>31</v>
      </c>
      <c r="Q527" t="s">
        <v>33</v>
      </c>
      <c r="R527" t="s">
        <v>1087</v>
      </c>
      <c r="S527">
        <v>108.608</v>
      </c>
      <c r="T527">
        <v>4</v>
      </c>
      <c r="U527">
        <v>0.2</v>
      </c>
      <c r="V527">
        <v>9.5031999999999925</v>
      </c>
    </row>
    <row r="528" spans="1:22">
      <c r="A528">
        <v>527</v>
      </c>
      <c r="B528" t="s">
        <v>464</v>
      </c>
      <c r="C528">
        <v>2014</v>
      </c>
      <c r="D528" s="21">
        <v>41934</v>
      </c>
      <c r="E528" s="21">
        <v>41939</v>
      </c>
      <c r="F528" t="s">
        <v>42</v>
      </c>
      <c r="G528" t="s">
        <v>465</v>
      </c>
      <c r="H528" t="s">
        <v>466</v>
      </c>
      <c r="I528" t="s">
        <v>61</v>
      </c>
      <c r="J528" t="s">
        <v>27</v>
      </c>
      <c r="K528" t="s">
        <v>467</v>
      </c>
      <c r="L528" t="s">
        <v>45</v>
      </c>
      <c r="M528">
        <v>33801</v>
      </c>
      <c r="N528" t="s">
        <v>30</v>
      </c>
      <c r="O528" t="s">
        <v>468</v>
      </c>
      <c r="P528" t="s">
        <v>31</v>
      </c>
      <c r="Q528" t="s">
        <v>33</v>
      </c>
      <c r="R528" t="s">
        <v>469</v>
      </c>
      <c r="S528">
        <v>683.95200000000011</v>
      </c>
      <c r="T528">
        <v>3</v>
      </c>
      <c r="U528">
        <v>0.2</v>
      </c>
      <c r="V528">
        <v>42.746999999999986</v>
      </c>
    </row>
    <row r="529" spans="1:22">
      <c r="A529">
        <v>2182</v>
      </c>
      <c r="B529" t="s">
        <v>1075</v>
      </c>
      <c r="C529">
        <v>2013</v>
      </c>
      <c r="D529" s="21">
        <v>41402</v>
      </c>
      <c r="E529" s="21">
        <v>41406</v>
      </c>
      <c r="F529" t="s">
        <v>42</v>
      </c>
      <c r="G529" t="s">
        <v>391</v>
      </c>
      <c r="H529" t="s">
        <v>392</v>
      </c>
      <c r="I529" t="s">
        <v>26</v>
      </c>
      <c r="J529" t="s">
        <v>27</v>
      </c>
      <c r="K529" t="s">
        <v>109</v>
      </c>
      <c r="L529" t="s">
        <v>110</v>
      </c>
      <c r="M529">
        <v>10009</v>
      </c>
      <c r="N529" t="s">
        <v>79</v>
      </c>
      <c r="O529" t="s">
        <v>1076</v>
      </c>
      <c r="P529" t="s">
        <v>31</v>
      </c>
      <c r="Q529" t="s">
        <v>33</v>
      </c>
      <c r="R529" t="s">
        <v>1077</v>
      </c>
      <c r="S529">
        <v>442.76400000000001</v>
      </c>
      <c r="T529">
        <v>4</v>
      </c>
      <c r="U529">
        <v>0.1</v>
      </c>
      <c r="V529">
        <v>59.035200000000003</v>
      </c>
    </row>
    <row r="530" spans="1:22">
      <c r="A530">
        <v>2172</v>
      </c>
      <c r="B530" t="s">
        <v>1071</v>
      </c>
      <c r="C530">
        <v>2014</v>
      </c>
      <c r="D530" s="21">
        <v>41963</v>
      </c>
      <c r="E530" s="21">
        <v>41969</v>
      </c>
      <c r="F530" t="s">
        <v>42</v>
      </c>
      <c r="G530" t="s">
        <v>91</v>
      </c>
      <c r="H530" t="s">
        <v>92</v>
      </c>
      <c r="I530" t="s">
        <v>37</v>
      </c>
      <c r="J530" t="s">
        <v>27</v>
      </c>
      <c r="K530" t="s">
        <v>1072</v>
      </c>
      <c r="L530" t="s">
        <v>63</v>
      </c>
      <c r="M530">
        <v>76903</v>
      </c>
      <c r="N530" t="s">
        <v>64</v>
      </c>
      <c r="O530" t="s">
        <v>623</v>
      </c>
      <c r="P530" t="s">
        <v>31</v>
      </c>
      <c r="Q530" t="s">
        <v>33</v>
      </c>
      <c r="R530" t="s">
        <v>624</v>
      </c>
      <c r="S530">
        <v>305.31200000000001</v>
      </c>
      <c r="T530">
        <v>2</v>
      </c>
      <c r="U530">
        <v>0.3</v>
      </c>
      <c r="V530">
        <v>-8.7232000000000198</v>
      </c>
    </row>
    <row r="531" spans="1:22">
      <c r="A531">
        <v>2151</v>
      </c>
      <c r="B531" t="s">
        <v>1062</v>
      </c>
      <c r="C531">
        <v>2014</v>
      </c>
      <c r="D531" s="21">
        <v>41963</v>
      </c>
      <c r="E531" s="21">
        <v>41970</v>
      </c>
      <c r="F531" t="s">
        <v>42</v>
      </c>
      <c r="G531" t="s">
        <v>1063</v>
      </c>
      <c r="H531" t="s">
        <v>1064</v>
      </c>
      <c r="I531" t="s">
        <v>26</v>
      </c>
      <c r="J531" t="s">
        <v>27</v>
      </c>
      <c r="K531" t="s">
        <v>1065</v>
      </c>
      <c r="L531" t="s">
        <v>63</v>
      </c>
      <c r="M531">
        <v>77840</v>
      </c>
      <c r="N531" t="s">
        <v>64</v>
      </c>
      <c r="O531" t="s">
        <v>799</v>
      </c>
      <c r="P531" t="s">
        <v>31</v>
      </c>
      <c r="Q531" t="s">
        <v>33</v>
      </c>
      <c r="R531" t="s">
        <v>800</v>
      </c>
      <c r="S531">
        <v>233.05799999999999</v>
      </c>
      <c r="T531">
        <v>3</v>
      </c>
      <c r="U531">
        <v>0.3</v>
      </c>
      <c r="V531">
        <v>-53.270399999999995</v>
      </c>
    </row>
    <row r="532" spans="1:22">
      <c r="A532">
        <v>2146</v>
      </c>
      <c r="B532" t="s">
        <v>1060</v>
      </c>
      <c r="C532">
        <v>2013</v>
      </c>
      <c r="D532" s="21">
        <v>41451</v>
      </c>
      <c r="E532" s="21">
        <v>41455</v>
      </c>
      <c r="F532" t="s">
        <v>42</v>
      </c>
      <c r="G532" t="s">
        <v>728</v>
      </c>
      <c r="H532" t="s">
        <v>729</v>
      </c>
      <c r="I532" t="s">
        <v>37</v>
      </c>
      <c r="J532" t="s">
        <v>27</v>
      </c>
      <c r="K532" t="s">
        <v>1061</v>
      </c>
      <c r="L532" t="s">
        <v>78</v>
      </c>
      <c r="M532">
        <v>17403</v>
      </c>
      <c r="N532" t="s">
        <v>79</v>
      </c>
      <c r="O532" t="s">
        <v>288</v>
      </c>
      <c r="P532" t="s">
        <v>31</v>
      </c>
      <c r="Q532" t="s">
        <v>33</v>
      </c>
      <c r="R532" t="s">
        <v>289</v>
      </c>
      <c r="S532">
        <v>422.05799999999994</v>
      </c>
      <c r="T532">
        <v>3</v>
      </c>
      <c r="U532">
        <v>0.3</v>
      </c>
      <c r="V532">
        <v>-18.088200000000001</v>
      </c>
    </row>
    <row r="533" spans="1:22">
      <c r="A533">
        <v>532</v>
      </c>
      <c r="B533" t="s">
        <v>470</v>
      </c>
      <c r="C533">
        <v>2012</v>
      </c>
      <c r="D533" s="21">
        <v>41220</v>
      </c>
      <c r="E533" s="21">
        <v>41222</v>
      </c>
      <c r="F533" t="s">
        <v>23</v>
      </c>
      <c r="G533" t="s">
        <v>471</v>
      </c>
      <c r="H533" t="s">
        <v>472</v>
      </c>
      <c r="I533" t="s">
        <v>37</v>
      </c>
      <c r="J533" t="s">
        <v>27</v>
      </c>
      <c r="K533" t="s">
        <v>38</v>
      </c>
      <c r="L533" t="s">
        <v>39</v>
      </c>
      <c r="M533">
        <v>90036</v>
      </c>
      <c r="N533" t="s">
        <v>40</v>
      </c>
      <c r="O533" t="s">
        <v>473</v>
      </c>
      <c r="P533" t="s">
        <v>31</v>
      </c>
      <c r="Q533" t="s">
        <v>33</v>
      </c>
      <c r="R533" t="s">
        <v>474</v>
      </c>
      <c r="S533">
        <v>190.72000000000003</v>
      </c>
      <c r="T533">
        <v>1</v>
      </c>
      <c r="U533">
        <v>0.2</v>
      </c>
      <c r="V533">
        <v>11.919999999999987</v>
      </c>
    </row>
    <row r="534" spans="1:22">
      <c r="A534">
        <v>2122</v>
      </c>
      <c r="B534" t="s">
        <v>1050</v>
      </c>
      <c r="C534">
        <v>2014</v>
      </c>
      <c r="D534" s="21">
        <v>41953</v>
      </c>
      <c r="E534" s="21">
        <v>41955</v>
      </c>
      <c r="F534" t="s">
        <v>85</v>
      </c>
      <c r="G534" t="s">
        <v>232</v>
      </c>
      <c r="H534" t="s">
        <v>233</v>
      </c>
      <c r="I534" t="s">
        <v>37</v>
      </c>
      <c r="J534" t="s">
        <v>27</v>
      </c>
      <c r="K534" t="s">
        <v>1051</v>
      </c>
      <c r="L534" t="s">
        <v>39</v>
      </c>
      <c r="M534">
        <v>94086</v>
      </c>
      <c r="N534" t="s">
        <v>40</v>
      </c>
      <c r="O534" t="s">
        <v>107</v>
      </c>
      <c r="P534" t="s">
        <v>31</v>
      </c>
      <c r="Q534" t="s">
        <v>33</v>
      </c>
      <c r="R534" t="s">
        <v>108</v>
      </c>
      <c r="S534">
        <v>215.976</v>
      </c>
      <c r="T534">
        <v>3</v>
      </c>
      <c r="U534">
        <v>0.2</v>
      </c>
      <c r="V534">
        <v>-2.6997000000000355</v>
      </c>
    </row>
    <row r="535" spans="1:22">
      <c r="A535">
        <v>2112</v>
      </c>
      <c r="B535" t="s">
        <v>1047</v>
      </c>
      <c r="C535">
        <v>2012</v>
      </c>
      <c r="D535" s="21">
        <v>41213</v>
      </c>
      <c r="E535" s="21">
        <v>41213</v>
      </c>
      <c r="F535" t="s">
        <v>360</v>
      </c>
      <c r="G535" t="s">
        <v>198</v>
      </c>
      <c r="H535" t="s">
        <v>199</v>
      </c>
      <c r="I535" t="s">
        <v>26</v>
      </c>
      <c r="J535" t="s">
        <v>27</v>
      </c>
      <c r="K535" t="s">
        <v>248</v>
      </c>
      <c r="L535" t="s">
        <v>39</v>
      </c>
      <c r="M535">
        <v>92374</v>
      </c>
      <c r="N535" t="s">
        <v>40</v>
      </c>
      <c r="O535" t="s">
        <v>89</v>
      </c>
      <c r="P535" t="s">
        <v>31</v>
      </c>
      <c r="Q535" t="s">
        <v>33</v>
      </c>
      <c r="R535" t="s">
        <v>90</v>
      </c>
      <c r="S535">
        <v>323.13600000000002</v>
      </c>
      <c r="T535">
        <v>4</v>
      </c>
      <c r="U535">
        <v>0.2</v>
      </c>
      <c r="V535">
        <v>20.196000000000012</v>
      </c>
    </row>
    <row r="536" spans="1:22">
      <c r="A536">
        <v>2103</v>
      </c>
      <c r="B536" t="s">
        <v>1042</v>
      </c>
      <c r="C536">
        <v>2011</v>
      </c>
      <c r="D536" s="21">
        <v>40742</v>
      </c>
      <c r="E536" s="21">
        <v>40742</v>
      </c>
      <c r="F536" t="s">
        <v>360</v>
      </c>
      <c r="G536" t="s">
        <v>1043</v>
      </c>
      <c r="H536" t="s">
        <v>1044</v>
      </c>
      <c r="I536" t="s">
        <v>61</v>
      </c>
      <c r="J536" t="s">
        <v>27</v>
      </c>
      <c r="K536" t="s">
        <v>365</v>
      </c>
      <c r="L536" t="s">
        <v>128</v>
      </c>
      <c r="M536">
        <v>85705</v>
      </c>
      <c r="N536" t="s">
        <v>40</v>
      </c>
      <c r="O536" t="s">
        <v>421</v>
      </c>
      <c r="P536" t="s">
        <v>31</v>
      </c>
      <c r="Q536" t="s">
        <v>33</v>
      </c>
      <c r="R536" t="s">
        <v>422</v>
      </c>
      <c r="S536">
        <v>259.13600000000002</v>
      </c>
      <c r="T536">
        <v>4</v>
      </c>
      <c r="U536">
        <v>0.2</v>
      </c>
      <c r="V536">
        <v>-25.913599999999988</v>
      </c>
    </row>
    <row r="537" spans="1:22">
      <c r="A537">
        <v>2093</v>
      </c>
      <c r="B537" t="s">
        <v>1040</v>
      </c>
      <c r="C537">
        <v>2011</v>
      </c>
      <c r="D537" s="21">
        <v>40864</v>
      </c>
      <c r="E537" s="21">
        <v>40868</v>
      </c>
      <c r="F537" t="s">
        <v>42</v>
      </c>
      <c r="G537" t="s">
        <v>246</v>
      </c>
      <c r="H537" t="s">
        <v>247</v>
      </c>
      <c r="I537" t="s">
        <v>61</v>
      </c>
      <c r="J537" t="s">
        <v>27</v>
      </c>
      <c r="K537" t="s">
        <v>1041</v>
      </c>
      <c r="L537" t="s">
        <v>97</v>
      </c>
      <c r="M537">
        <v>56560</v>
      </c>
      <c r="N537" t="s">
        <v>64</v>
      </c>
      <c r="O537" t="s">
        <v>855</v>
      </c>
      <c r="P537" t="s">
        <v>31</v>
      </c>
      <c r="Q537" t="s">
        <v>33</v>
      </c>
      <c r="R537" t="s">
        <v>856</v>
      </c>
      <c r="S537">
        <v>479.90000000000003</v>
      </c>
      <c r="T537">
        <v>5</v>
      </c>
      <c r="U537">
        <v>0</v>
      </c>
      <c r="V537">
        <v>81.58299999999997</v>
      </c>
    </row>
    <row r="538" spans="1:22">
      <c r="A538">
        <v>2072</v>
      </c>
      <c r="B538" t="s">
        <v>1034</v>
      </c>
      <c r="C538">
        <v>2014</v>
      </c>
      <c r="D538" s="21">
        <v>41964</v>
      </c>
      <c r="E538" s="21">
        <v>41969</v>
      </c>
      <c r="F538" t="s">
        <v>42</v>
      </c>
      <c r="G538" t="s">
        <v>1035</v>
      </c>
      <c r="H538" t="s">
        <v>1036</v>
      </c>
      <c r="I538" t="s">
        <v>26</v>
      </c>
      <c r="J538" t="s">
        <v>27</v>
      </c>
      <c r="K538" t="s">
        <v>1037</v>
      </c>
      <c r="L538" t="s">
        <v>39</v>
      </c>
      <c r="M538">
        <v>91761</v>
      </c>
      <c r="N538" t="s">
        <v>40</v>
      </c>
      <c r="O538" t="s">
        <v>386</v>
      </c>
      <c r="P538" t="s">
        <v>31</v>
      </c>
      <c r="Q538" t="s">
        <v>33</v>
      </c>
      <c r="R538" t="s">
        <v>387</v>
      </c>
      <c r="S538">
        <v>283.92</v>
      </c>
      <c r="T538">
        <v>5</v>
      </c>
      <c r="U538">
        <v>0.2</v>
      </c>
      <c r="V538">
        <v>-46.137000000000029</v>
      </c>
    </row>
    <row r="539" spans="1:22">
      <c r="A539">
        <v>2066</v>
      </c>
      <c r="B539" t="s">
        <v>1031</v>
      </c>
      <c r="C539">
        <v>2011</v>
      </c>
      <c r="D539" s="21">
        <v>40847</v>
      </c>
      <c r="E539" s="21">
        <v>40851</v>
      </c>
      <c r="F539" t="s">
        <v>42</v>
      </c>
      <c r="G539" t="s">
        <v>174</v>
      </c>
      <c r="H539" t="s">
        <v>175</v>
      </c>
      <c r="I539" t="s">
        <v>37</v>
      </c>
      <c r="J539" t="s">
        <v>27</v>
      </c>
      <c r="K539" t="s">
        <v>38</v>
      </c>
      <c r="L539" t="s">
        <v>39</v>
      </c>
      <c r="M539">
        <v>90049</v>
      </c>
      <c r="N539" t="s">
        <v>40</v>
      </c>
      <c r="O539" t="s">
        <v>1028</v>
      </c>
      <c r="P539" t="s">
        <v>31</v>
      </c>
      <c r="Q539" t="s">
        <v>33</v>
      </c>
      <c r="R539" t="s">
        <v>1029</v>
      </c>
      <c r="S539">
        <v>146.352</v>
      </c>
      <c r="T539">
        <v>3</v>
      </c>
      <c r="U539">
        <v>0.2</v>
      </c>
      <c r="V539">
        <v>-9.1470000000000056</v>
      </c>
    </row>
    <row r="540" spans="1:22">
      <c r="A540">
        <v>2057</v>
      </c>
      <c r="B540" t="s">
        <v>1030</v>
      </c>
      <c r="C540">
        <v>2014</v>
      </c>
      <c r="D540" s="21">
        <v>41996</v>
      </c>
      <c r="E540" s="21">
        <v>41999</v>
      </c>
      <c r="F540" t="s">
        <v>85</v>
      </c>
      <c r="G540" t="s">
        <v>523</v>
      </c>
      <c r="H540" t="s">
        <v>524</v>
      </c>
      <c r="I540" t="s">
        <v>26</v>
      </c>
      <c r="J540" t="s">
        <v>27</v>
      </c>
      <c r="K540" t="s">
        <v>270</v>
      </c>
      <c r="L540" t="s">
        <v>100</v>
      </c>
      <c r="M540">
        <v>48227</v>
      </c>
      <c r="N540" t="s">
        <v>64</v>
      </c>
      <c r="O540" t="s">
        <v>615</v>
      </c>
      <c r="P540" t="s">
        <v>31</v>
      </c>
      <c r="Q540" t="s">
        <v>33</v>
      </c>
      <c r="R540" t="s">
        <v>616</v>
      </c>
      <c r="S540">
        <v>1586.6899999999998</v>
      </c>
      <c r="T540">
        <v>7</v>
      </c>
      <c r="U540">
        <v>0</v>
      </c>
      <c r="V540">
        <v>412.5394</v>
      </c>
    </row>
    <row r="541" spans="1:22">
      <c r="A541">
        <v>540</v>
      </c>
      <c r="B541" t="s">
        <v>481</v>
      </c>
      <c r="C541">
        <v>2012</v>
      </c>
      <c r="D541" s="21">
        <v>41250</v>
      </c>
      <c r="E541" s="21">
        <v>41254</v>
      </c>
      <c r="F541" t="s">
        <v>42</v>
      </c>
      <c r="G541" t="s">
        <v>482</v>
      </c>
      <c r="H541" t="s">
        <v>483</v>
      </c>
      <c r="I541" t="s">
        <v>26</v>
      </c>
      <c r="J541" t="s">
        <v>27</v>
      </c>
      <c r="K541" t="s">
        <v>28</v>
      </c>
      <c r="L541" t="s">
        <v>29</v>
      </c>
      <c r="M541">
        <v>42420</v>
      </c>
      <c r="N541" t="s">
        <v>30</v>
      </c>
      <c r="O541" t="s">
        <v>484</v>
      </c>
      <c r="P541" t="s">
        <v>31</v>
      </c>
      <c r="Q541" t="s">
        <v>33</v>
      </c>
      <c r="R541" t="s">
        <v>485</v>
      </c>
      <c r="S541">
        <v>283.92</v>
      </c>
      <c r="T541">
        <v>4</v>
      </c>
      <c r="U541">
        <v>0</v>
      </c>
      <c r="V541">
        <v>70.980000000000018</v>
      </c>
    </row>
    <row r="542" spans="1:22">
      <c r="A542">
        <v>2052</v>
      </c>
      <c r="B542" t="s">
        <v>1027</v>
      </c>
      <c r="C542">
        <v>2012</v>
      </c>
      <c r="D542" s="21">
        <v>41101</v>
      </c>
      <c r="E542" s="21">
        <v>41103</v>
      </c>
      <c r="F542" t="s">
        <v>85</v>
      </c>
      <c r="G542" t="s">
        <v>527</v>
      </c>
      <c r="H542" t="s">
        <v>528</v>
      </c>
      <c r="I542" t="s">
        <v>26</v>
      </c>
      <c r="J542" t="s">
        <v>27</v>
      </c>
      <c r="K542" t="s">
        <v>77</v>
      </c>
      <c r="L542" t="s">
        <v>78</v>
      </c>
      <c r="M542">
        <v>19134</v>
      </c>
      <c r="N542" t="s">
        <v>79</v>
      </c>
      <c r="O542" t="s">
        <v>1028</v>
      </c>
      <c r="P542" t="s">
        <v>31</v>
      </c>
      <c r="Q542" t="s">
        <v>33</v>
      </c>
      <c r="R542" t="s">
        <v>1029</v>
      </c>
      <c r="S542">
        <v>341.48799999999994</v>
      </c>
      <c r="T542">
        <v>8</v>
      </c>
      <c r="U542">
        <v>0.3</v>
      </c>
      <c r="V542">
        <v>-73.175999999999988</v>
      </c>
    </row>
    <row r="543" spans="1:22">
      <c r="A543">
        <v>2036</v>
      </c>
      <c r="B543" t="s">
        <v>1024</v>
      </c>
      <c r="C543">
        <v>2014</v>
      </c>
      <c r="D543" s="21">
        <v>41908</v>
      </c>
      <c r="E543" s="21">
        <v>41912</v>
      </c>
      <c r="F543" t="s">
        <v>42</v>
      </c>
      <c r="G543" t="s">
        <v>1025</v>
      </c>
      <c r="H543" t="s">
        <v>1026</v>
      </c>
      <c r="I543" t="s">
        <v>26</v>
      </c>
      <c r="J543" t="s">
        <v>27</v>
      </c>
      <c r="K543" t="s">
        <v>150</v>
      </c>
      <c r="L543" t="s">
        <v>97</v>
      </c>
      <c r="M543">
        <v>55901</v>
      </c>
      <c r="N543" t="s">
        <v>64</v>
      </c>
      <c r="O543" t="s">
        <v>107</v>
      </c>
      <c r="P543" t="s">
        <v>31</v>
      </c>
      <c r="Q543" t="s">
        <v>33</v>
      </c>
      <c r="R543" t="s">
        <v>108</v>
      </c>
      <c r="S543">
        <v>269.96999999999997</v>
      </c>
      <c r="T543">
        <v>3</v>
      </c>
      <c r="U543">
        <v>0</v>
      </c>
      <c r="V543">
        <v>51.294299999999964</v>
      </c>
    </row>
    <row r="544" spans="1:22">
      <c r="A544">
        <v>2024</v>
      </c>
      <c r="B544" t="s">
        <v>1021</v>
      </c>
      <c r="C544">
        <v>2013</v>
      </c>
      <c r="D544" s="21">
        <v>41537</v>
      </c>
      <c r="E544" s="21">
        <v>41539</v>
      </c>
      <c r="F544" t="s">
        <v>85</v>
      </c>
      <c r="G544" t="s">
        <v>1022</v>
      </c>
      <c r="H544" t="s">
        <v>1023</v>
      </c>
      <c r="I544" t="s">
        <v>61</v>
      </c>
      <c r="J544" t="s">
        <v>27</v>
      </c>
      <c r="K544" t="s">
        <v>801</v>
      </c>
      <c r="L544" t="s">
        <v>379</v>
      </c>
      <c r="M544">
        <v>2908</v>
      </c>
      <c r="N544" t="s">
        <v>79</v>
      </c>
      <c r="O544" t="s">
        <v>623</v>
      </c>
      <c r="P544" t="s">
        <v>31</v>
      </c>
      <c r="Q544" t="s">
        <v>33</v>
      </c>
      <c r="R544" t="s">
        <v>624</v>
      </c>
      <c r="S544">
        <v>872.32</v>
      </c>
      <c r="T544">
        <v>4</v>
      </c>
      <c r="U544">
        <v>0</v>
      </c>
      <c r="V544">
        <v>244.24959999999999</v>
      </c>
    </row>
    <row r="545" spans="1:22">
      <c r="A545">
        <v>2014</v>
      </c>
      <c r="B545" t="s">
        <v>1018</v>
      </c>
      <c r="C545">
        <v>2013</v>
      </c>
      <c r="D545" s="21">
        <v>41536</v>
      </c>
      <c r="E545" s="21">
        <v>41541</v>
      </c>
      <c r="F545" t="s">
        <v>42</v>
      </c>
      <c r="G545" t="s">
        <v>1019</v>
      </c>
      <c r="H545" t="s">
        <v>1020</v>
      </c>
      <c r="I545" t="s">
        <v>26</v>
      </c>
      <c r="J545" t="s">
        <v>27</v>
      </c>
      <c r="K545" t="s">
        <v>425</v>
      </c>
      <c r="L545" t="s">
        <v>142</v>
      </c>
      <c r="M545">
        <v>36830</v>
      </c>
      <c r="N545" t="s">
        <v>30</v>
      </c>
      <c r="O545" t="s">
        <v>956</v>
      </c>
      <c r="P545" t="s">
        <v>31</v>
      </c>
      <c r="Q545" t="s">
        <v>33</v>
      </c>
      <c r="R545" t="s">
        <v>957</v>
      </c>
      <c r="S545">
        <v>350.98</v>
      </c>
      <c r="T545">
        <v>1</v>
      </c>
      <c r="U545">
        <v>0</v>
      </c>
      <c r="V545">
        <v>84.23520000000002</v>
      </c>
    </row>
    <row r="546" spans="1:22">
      <c r="A546">
        <v>2004</v>
      </c>
      <c r="B546" t="s">
        <v>1017</v>
      </c>
      <c r="C546">
        <v>2014</v>
      </c>
      <c r="D546" s="21">
        <v>41999</v>
      </c>
      <c r="E546" s="21">
        <v>42002</v>
      </c>
      <c r="F546" t="s">
        <v>23</v>
      </c>
      <c r="G546" t="s">
        <v>948</v>
      </c>
      <c r="H546" t="s">
        <v>949</v>
      </c>
      <c r="I546" t="s">
        <v>26</v>
      </c>
      <c r="J546" t="s">
        <v>27</v>
      </c>
      <c r="K546" t="s">
        <v>399</v>
      </c>
      <c r="L546" t="s">
        <v>29</v>
      </c>
      <c r="M546">
        <v>40214</v>
      </c>
      <c r="N546" t="s">
        <v>30</v>
      </c>
      <c r="O546" t="s">
        <v>123</v>
      </c>
      <c r="P546" t="s">
        <v>31</v>
      </c>
      <c r="Q546" t="s">
        <v>33</v>
      </c>
      <c r="R546" t="s">
        <v>124</v>
      </c>
      <c r="S546">
        <v>304.45</v>
      </c>
      <c r="T546">
        <v>5</v>
      </c>
      <c r="U546">
        <v>0</v>
      </c>
      <c r="V546">
        <v>76.112499999999983</v>
      </c>
    </row>
    <row r="547" spans="1:22">
      <c r="A547">
        <v>1980</v>
      </c>
      <c r="B547" t="s">
        <v>1010</v>
      </c>
      <c r="C547">
        <v>2013</v>
      </c>
      <c r="D547" s="21">
        <v>41379</v>
      </c>
      <c r="E547" s="21">
        <v>41379</v>
      </c>
      <c r="F547" t="s">
        <v>360</v>
      </c>
      <c r="G547" t="s">
        <v>820</v>
      </c>
      <c r="H547" t="s">
        <v>821</v>
      </c>
      <c r="I547" t="s">
        <v>26</v>
      </c>
      <c r="J547" t="s">
        <v>27</v>
      </c>
      <c r="K547" t="s">
        <v>866</v>
      </c>
      <c r="L547" t="s">
        <v>128</v>
      </c>
      <c r="M547">
        <v>85301</v>
      </c>
      <c r="N547" t="s">
        <v>40</v>
      </c>
      <c r="O547" t="s">
        <v>324</v>
      </c>
      <c r="P547" t="s">
        <v>31</v>
      </c>
      <c r="Q547" t="s">
        <v>33</v>
      </c>
      <c r="R547" t="s">
        <v>325</v>
      </c>
      <c r="S547">
        <v>933.53600000000006</v>
      </c>
      <c r="T547">
        <v>4</v>
      </c>
      <c r="U547">
        <v>0.2</v>
      </c>
      <c r="V547">
        <v>105.02279999999996</v>
      </c>
    </row>
    <row r="548" spans="1:22">
      <c r="A548">
        <v>1978</v>
      </c>
      <c r="B548" t="s">
        <v>1007</v>
      </c>
      <c r="C548">
        <v>2011</v>
      </c>
      <c r="D548" s="21">
        <v>40834</v>
      </c>
      <c r="E548" s="21">
        <v>40836</v>
      </c>
      <c r="F548" t="s">
        <v>23</v>
      </c>
      <c r="G548" t="s">
        <v>313</v>
      </c>
      <c r="H548" t="s">
        <v>314</v>
      </c>
      <c r="I548" t="s">
        <v>37</v>
      </c>
      <c r="J548" t="s">
        <v>27</v>
      </c>
      <c r="K548" t="s">
        <v>477</v>
      </c>
      <c r="L548" t="s">
        <v>142</v>
      </c>
      <c r="M548">
        <v>36116</v>
      </c>
      <c r="N548" t="s">
        <v>30</v>
      </c>
      <c r="O548" t="s">
        <v>1008</v>
      </c>
      <c r="P548" t="s">
        <v>31</v>
      </c>
      <c r="Q548" t="s">
        <v>33</v>
      </c>
      <c r="R548" t="s">
        <v>1009</v>
      </c>
      <c r="S548">
        <v>545.88</v>
      </c>
      <c r="T548">
        <v>6</v>
      </c>
      <c r="U548">
        <v>0</v>
      </c>
      <c r="V548">
        <v>70.964399999999983</v>
      </c>
    </row>
    <row r="549" spans="1:22">
      <c r="A549">
        <v>1954</v>
      </c>
      <c r="B549" t="s">
        <v>1003</v>
      </c>
      <c r="C549">
        <v>2014</v>
      </c>
      <c r="D549" s="21">
        <v>41885</v>
      </c>
      <c r="E549" s="21">
        <v>41889</v>
      </c>
      <c r="F549" t="s">
        <v>42</v>
      </c>
      <c r="G549" t="s">
        <v>1004</v>
      </c>
      <c r="H549" t="s">
        <v>1005</v>
      </c>
      <c r="I549" t="s">
        <v>37</v>
      </c>
      <c r="J549" t="s">
        <v>27</v>
      </c>
      <c r="K549" t="s">
        <v>109</v>
      </c>
      <c r="L549" t="s">
        <v>110</v>
      </c>
      <c r="M549">
        <v>10009</v>
      </c>
      <c r="N549" t="s">
        <v>79</v>
      </c>
      <c r="O549" t="s">
        <v>468</v>
      </c>
      <c r="P549" t="s">
        <v>31</v>
      </c>
      <c r="Q549" t="s">
        <v>33</v>
      </c>
      <c r="R549" t="s">
        <v>469</v>
      </c>
      <c r="S549">
        <v>1282.4100000000001</v>
      </c>
      <c r="T549">
        <v>5</v>
      </c>
      <c r="U549">
        <v>0.1</v>
      </c>
      <c r="V549">
        <v>213.73500000000001</v>
      </c>
    </row>
    <row r="550" spans="1:22">
      <c r="A550">
        <v>1941</v>
      </c>
      <c r="B550" t="s">
        <v>999</v>
      </c>
      <c r="C550">
        <v>2013</v>
      </c>
      <c r="D550" s="21">
        <v>41464</v>
      </c>
      <c r="E550" s="21">
        <v>41468</v>
      </c>
      <c r="F550" t="s">
        <v>42</v>
      </c>
      <c r="G550" t="s">
        <v>1000</v>
      </c>
      <c r="H550" t="s">
        <v>1001</v>
      </c>
      <c r="I550" t="s">
        <v>26</v>
      </c>
      <c r="J550" t="s">
        <v>27</v>
      </c>
      <c r="K550" t="s">
        <v>1002</v>
      </c>
      <c r="L550" t="s">
        <v>163</v>
      </c>
      <c r="M550">
        <v>80020</v>
      </c>
      <c r="N550" t="s">
        <v>40</v>
      </c>
      <c r="O550" t="s">
        <v>225</v>
      </c>
      <c r="P550" t="s">
        <v>31</v>
      </c>
      <c r="Q550" t="s">
        <v>33</v>
      </c>
      <c r="R550" t="s">
        <v>226</v>
      </c>
      <c r="S550">
        <v>662.88</v>
      </c>
      <c r="T550">
        <v>3</v>
      </c>
      <c r="U550">
        <v>0.2</v>
      </c>
      <c r="V550">
        <v>74.573999999999955</v>
      </c>
    </row>
    <row r="551" spans="1:22">
      <c r="A551">
        <v>1921</v>
      </c>
      <c r="B551" t="s">
        <v>994</v>
      </c>
      <c r="C551">
        <v>2014</v>
      </c>
      <c r="D551" s="21">
        <v>41869</v>
      </c>
      <c r="E551" s="21">
        <v>41871</v>
      </c>
      <c r="F551" t="s">
        <v>85</v>
      </c>
      <c r="G551" t="s">
        <v>995</v>
      </c>
      <c r="H551" t="s">
        <v>996</v>
      </c>
      <c r="I551" t="s">
        <v>37</v>
      </c>
      <c r="J551" t="s">
        <v>27</v>
      </c>
      <c r="K551" t="s">
        <v>892</v>
      </c>
      <c r="L551" t="s">
        <v>110</v>
      </c>
      <c r="M551">
        <v>13601</v>
      </c>
      <c r="N551" t="s">
        <v>79</v>
      </c>
      <c r="O551" t="s">
        <v>997</v>
      </c>
      <c r="P551" t="s">
        <v>31</v>
      </c>
      <c r="Q551" t="s">
        <v>33</v>
      </c>
      <c r="R551" t="s">
        <v>998</v>
      </c>
      <c r="S551">
        <v>462.56400000000002</v>
      </c>
      <c r="T551">
        <v>2</v>
      </c>
      <c r="U551">
        <v>0.1</v>
      </c>
      <c r="V551">
        <v>97.652399999999943</v>
      </c>
    </row>
    <row r="552" spans="1:22">
      <c r="A552">
        <v>1904</v>
      </c>
      <c r="B552" t="s">
        <v>987</v>
      </c>
      <c r="C552">
        <v>2014</v>
      </c>
      <c r="D552" s="21">
        <v>41934</v>
      </c>
      <c r="E552" s="21">
        <v>41935</v>
      </c>
      <c r="F552" t="s">
        <v>85</v>
      </c>
      <c r="G552" t="s">
        <v>845</v>
      </c>
      <c r="H552" t="s">
        <v>846</v>
      </c>
      <c r="I552" t="s">
        <v>37</v>
      </c>
      <c r="J552" t="s">
        <v>27</v>
      </c>
      <c r="K552" t="s">
        <v>129</v>
      </c>
      <c r="L552" t="s">
        <v>155</v>
      </c>
      <c r="M552">
        <v>97477</v>
      </c>
      <c r="N552" t="s">
        <v>40</v>
      </c>
      <c r="O552" t="s">
        <v>988</v>
      </c>
      <c r="P552" t="s">
        <v>31</v>
      </c>
      <c r="Q552" t="s">
        <v>33</v>
      </c>
      <c r="R552" t="s">
        <v>989</v>
      </c>
      <c r="S552">
        <v>478.48</v>
      </c>
      <c r="T552">
        <v>2</v>
      </c>
      <c r="U552">
        <v>0.2</v>
      </c>
      <c r="V552">
        <v>47.848000000000013</v>
      </c>
    </row>
    <row r="553" spans="1:22">
      <c r="A553">
        <v>552</v>
      </c>
      <c r="B553" t="s">
        <v>486</v>
      </c>
      <c r="C553">
        <v>2013</v>
      </c>
      <c r="D553" s="21">
        <v>41380</v>
      </c>
      <c r="E553" s="21">
        <v>41382</v>
      </c>
      <c r="F553" t="s">
        <v>23</v>
      </c>
      <c r="G553" t="s">
        <v>487</v>
      </c>
      <c r="H553" t="s">
        <v>488</v>
      </c>
      <c r="I553" t="s">
        <v>26</v>
      </c>
      <c r="J553" t="s">
        <v>27</v>
      </c>
      <c r="K553" t="s">
        <v>70</v>
      </c>
      <c r="L553" t="s">
        <v>39</v>
      </c>
      <c r="M553">
        <v>94110</v>
      </c>
      <c r="N553" t="s">
        <v>40</v>
      </c>
      <c r="O553" t="s">
        <v>489</v>
      </c>
      <c r="P553" t="s">
        <v>31</v>
      </c>
      <c r="Q553" t="s">
        <v>33</v>
      </c>
      <c r="R553" t="s">
        <v>490</v>
      </c>
      <c r="S553">
        <v>1121.568</v>
      </c>
      <c r="T553">
        <v>2</v>
      </c>
      <c r="U553">
        <v>0.2</v>
      </c>
      <c r="V553">
        <v>0</v>
      </c>
    </row>
    <row r="554" spans="1:22">
      <c r="A554">
        <v>1882</v>
      </c>
      <c r="B554" t="s">
        <v>984</v>
      </c>
      <c r="C554">
        <v>2012</v>
      </c>
      <c r="D554" s="21">
        <v>40973</v>
      </c>
      <c r="E554" s="21">
        <v>40973</v>
      </c>
      <c r="F554" t="s">
        <v>360</v>
      </c>
      <c r="G554" t="s">
        <v>380</v>
      </c>
      <c r="H554" t="s">
        <v>381</v>
      </c>
      <c r="I554" t="s">
        <v>26</v>
      </c>
      <c r="J554" t="s">
        <v>27</v>
      </c>
      <c r="K554" t="s">
        <v>109</v>
      </c>
      <c r="L554" t="s">
        <v>110</v>
      </c>
      <c r="M554">
        <v>10011</v>
      </c>
      <c r="N554" t="s">
        <v>79</v>
      </c>
      <c r="O554" t="s">
        <v>123</v>
      </c>
      <c r="P554" t="s">
        <v>31</v>
      </c>
      <c r="Q554" t="s">
        <v>33</v>
      </c>
      <c r="R554" t="s">
        <v>124</v>
      </c>
      <c r="S554">
        <v>383.60700000000003</v>
      </c>
      <c r="T554">
        <v>7</v>
      </c>
      <c r="U554">
        <v>0.1</v>
      </c>
      <c r="V554">
        <v>63.934499999999971</v>
      </c>
    </row>
    <row r="555" spans="1:22">
      <c r="A555">
        <v>1878</v>
      </c>
      <c r="B555" t="s">
        <v>983</v>
      </c>
      <c r="C555">
        <v>2014</v>
      </c>
      <c r="D555" s="21">
        <v>42003</v>
      </c>
      <c r="E555" s="21">
        <v>42007</v>
      </c>
      <c r="F555" t="s">
        <v>42</v>
      </c>
      <c r="G555" t="s">
        <v>911</v>
      </c>
      <c r="H555" t="s">
        <v>912</v>
      </c>
      <c r="I555" t="s">
        <v>26</v>
      </c>
      <c r="J555" t="s">
        <v>27</v>
      </c>
      <c r="K555" t="s">
        <v>38</v>
      </c>
      <c r="L555" t="s">
        <v>39</v>
      </c>
      <c r="M555">
        <v>90049</v>
      </c>
      <c r="N555" t="s">
        <v>40</v>
      </c>
      <c r="O555" t="s">
        <v>741</v>
      </c>
      <c r="P555" t="s">
        <v>31</v>
      </c>
      <c r="Q555" t="s">
        <v>33</v>
      </c>
      <c r="R555" t="s">
        <v>742</v>
      </c>
      <c r="S555">
        <v>393.56799999999998</v>
      </c>
      <c r="T555">
        <v>4</v>
      </c>
      <c r="U555">
        <v>0.2</v>
      </c>
      <c r="V555">
        <v>-44.276400000000024</v>
      </c>
    </row>
    <row r="556" spans="1:22">
      <c r="A556">
        <v>1872</v>
      </c>
      <c r="B556" t="s">
        <v>979</v>
      </c>
      <c r="C556">
        <v>2011</v>
      </c>
      <c r="D556" s="21">
        <v>40745</v>
      </c>
      <c r="E556" s="21">
        <v>40749</v>
      </c>
      <c r="F556" t="s">
        <v>42</v>
      </c>
      <c r="G556" t="s">
        <v>980</v>
      </c>
      <c r="H556" t="s">
        <v>981</v>
      </c>
      <c r="I556" t="s">
        <v>37</v>
      </c>
      <c r="J556" t="s">
        <v>27</v>
      </c>
      <c r="K556" t="s">
        <v>70</v>
      </c>
      <c r="L556" t="s">
        <v>39</v>
      </c>
      <c r="M556">
        <v>94122</v>
      </c>
      <c r="N556" t="s">
        <v>40</v>
      </c>
      <c r="O556" t="s">
        <v>454</v>
      </c>
      <c r="P556" t="s">
        <v>31</v>
      </c>
      <c r="Q556" t="s">
        <v>33</v>
      </c>
      <c r="R556" t="s">
        <v>455</v>
      </c>
      <c r="S556">
        <v>801.5680000000001</v>
      </c>
      <c r="T556">
        <v>2</v>
      </c>
      <c r="U556">
        <v>0.2</v>
      </c>
      <c r="V556">
        <v>50.097999999999985</v>
      </c>
    </row>
    <row r="557" spans="1:22">
      <c r="A557">
        <v>1848</v>
      </c>
      <c r="B557" t="s">
        <v>978</v>
      </c>
      <c r="C557">
        <v>2014</v>
      </c>
      <c r="D557" s="21">
        <v>41893</v>
      </c>
      <c r="E557" s="21">
        <v>41893</v>
      </c>
      <c r="F557" t="s">
        <v>360</v>
      </c>
      <c r="G557" t="s">
        <v>752</v>
      </c>
      <c r="H557" t="s">
        <v>753</v>
      </c>
      <c r="I557" t="s">
        <v>37</v>
      </c>
      <c r="J557" t="s">
        <v>27</v>
      </c>
      <c r="K557" t="s">
        <v>38</v>
      </c>
      <c r="L557" t="s">
        <v>39</v>
      </c>
      <c r="M557">
        <v>90004</v>
      </c>
      <c r="N557" t="s">
        <v>40</v>
      </c>
      <c r="O557" t="s">
        <v>332</v>
      </c>
      <c r="P557" t="s">
        <v>31</v>
      </c>
      <c r="Q557" t="s">
        <v>33</v>
      </c>
      <c r="R557" t="s">
        <v>333</v>
      </c>
      <c r="S557">
        <v>362.35199999999998</v>
      </c>
      <c r="T557">
        <v>3</v>
      </c>
      <c r="U557">
        <v>0.2</v>
      </c>
      <c r="V557">
        <v>27.176400000000015</v>
      </c>
    </row>
    <row r="558" spans="1:22">
      <c r="A558">
        <v>1842</v>
      </c>
      <c r="B558" t="s">
        <v>972</v>
      </c>
      <c r="C558">
        <v>2013</v>
      </c>
      <c r="D558" s="21">
        <v>41474</v>
      </c>
      <c r="E558" s="21">
        <v>41479</v>
      </c>
      <c r="F558" t="s">
        <v>42</v>
      </c>
      <c r="G558" t="s">
        <v>973</v>
      </c>
      <c r="H558" t="s">
        <v>974</v>
      </c>
      <c r="I558" t="s">
        <v>37</v>
      </c>
      <c r="J558" t="s">
        <v>27</v>
      </c>
      <c r="K558" t="s">
        <v>975</v>
      </c>
      <c r="L558" t="s">
        <v>29</v>
      </c>
      <c r="M558">
        <v>42104</v>
      </c>
      <c r="N558" t="s">
        <v>30</v>
      </c>
      <c r="O558" t="s">
        <v>976</v>
      </c>
      <c r="P558" t="s">
        <v>31</v>
      </c>
      <c r="Q558" t="s">
        <v>33</v>
      </c>
      <c r="R558" t="s">
        <v>977</v>
      </c>
      <c r="S558">
        <v>140.81</v>
      </c>
      <c r="T558">
        <v>1</v>
      </c>
      <c r="U558">
        <v>0</v>
      </c>
      <c r="V558">
        <v>39.4268</v>
      </c>
    </row>
    <row r="559" spans="1:22">
      <c r="A559">
        <v>1833</v>
      </c>
      <c r="B559" t="s">
        <v>970</v>
      </c>
      <c r="C559">
        <v>2012</v>
      </c>
      <c r="D559" s="21">
        <v>41218</v>
      </c>
      <c r="E559" s="21">
        <v>41222</v>
      </c>
      <c r="F559" t="s">
        <v>42</v>
      </c>
      <c r="G559" t="s">
        <v>682</v>
      </c>
      <c r="H559" t="s">
        <v>683</v>
      </c>
      <c r="I559" t="s">
        <v>37</v>
      </c>
      <c r="J559" t="s">
        <v>27</v>
      </c>
      <c r="K559" t="s">
        <v>241</v>
      </c>
      <c r="L559" t="s">
        <v>54</v>
      </c>
      <c r="M559">
        <v>28110</v>
      </c>
      <c r="N559" t="s">
        <v>30</v>
      </c>
      <c r="O559" t="s">
        <v>761</v>
      </c>
      <c r="P559" t="s">
        <v>31</v>
      </c>
      <c r="Q559" t="s">
        <v>33</v>
      </c>
      <c r="R559" t="s">
        <v>762</v>
      </c>
      <c r="S559">
        <v>207</v>
      </c>
      <c r="T559">
        <v>3</v>
      </c>
      <c r="U559">
        <v>0.2</v>
      </c>
      <c r="V559">
        <v>25.874999999999972</v>
      </c>
    </row>
    <row r="560" spans="1:22">
      <c r="A560">
        <v>1823</v>
      </c>
      <c r="B560" t="s">
        <v>966</v>
      </c>
      <c r="C560">
        <v>2013</v>
      </c>
      <c r="D560" s="21">
        <v>41321</v>
      </c>
      <c r="E560" s="21">
        <v>41325</v>
      </c>
      <c r="F560" t="s">
        <v>42</v>
      </c>
      <c r="G560" t="s">
        <v>278</v>
      </c>
      <c r="H560" t="s">
        <v>279</v>
      </c>
      <c r="I560" t="s">
        <v>37</v>
      </c>
      <c r="J560" t="s">
        <v>27</v>
      </c>
      <c r="K560" t="s">
        <v>122</v>
      </c>
      <c r="L560" t="s">
        <v>94</v>
      </c>
      <c r="M560">
        <v>60623</v>
      </c>
      <c r="N560" t="s">
        <v>64</v>
      </c>
      <c r="O560" t="s">
        <v>967</v>
      </c>
      <c r="P560" t="s">
        <v>31</v>
      </c>
      <c r="Q560" t="s">
        <v>33</v>
      </c>
      <c r="R560" t="s">
        <v>968</v>
      </c>
      <c r="S560">
        <v>62.957999999999998</v>
      </c>
      <c r="T560">
        <v>3</v>
      </c>
      <c r="U560">
        <v>0.3</v>
      </c>
      <c r="V560">
        <v>-2.6981999999999999</v>
      </c>
    </row>
    <row r="561" spans="1:22">
      <c r="A561">
        <v>1792</v>
      </c>
      <c r="B561" t="s">
        <v>955</v>
      </c>
      <c r="C561">
        <v>2011</v>
      </c>
      <c r="D561" s="21">
        <v>40878</v>
      </c>
      <c r="E561" s="21">
        <v>40880</v>
      </c>
      <c r="F561" t="s">
        <v>85</v>
      </c>
      <c r="G561" t="s">
        <v>566</v>
      </c>
      <c r="H561" t="s">
        <v>567</v>
      </c>
      <c r="I561" t="s">
        <v>26</v>
      </c>
      <c r="J561" t="s">
        <v>27</v>
      </c>
      <c r="K561" t="s">
        <v>67</v>
      </c>
      <c r="L561" t="s">
        <v>68</v>
      </c>
      <c r="M561">
        <v>53711</v>
      </c>
      <c r="N561" t="s">
        <v>64</v>
      </c>
      <c r="O561" t="s">
        <v>956</v>
      </c>
      <c r="P561" t="s">
        <v>31</v>
      </c>
      <c r="Q561" t="s">
        <v>33</v>
      </c>
      <c r="R561" t="s">
        <v>957</v>
      </c>
      <c r="S561">
        <v>2807.84</v>
      </c>
      <c r="T561">
        <v>8</v>
      </c>
      <c r="U561">
        <v>0</v>
      </c>
      <c r="V561">
        <v>673.88160000000016</v>
      </c>
    </row>
    <row r="562" spans="1:22">
      <c r="A562">
        <v>1710</v>
      </c>
      <c r="B562" t="s">
        <v>941</v>
      </c>
      <c r="C562">
        <v>2014</v>
      </c>
      <c r="D562" s="21">
        <v>41943</v>
      </c>
      <c r="E562" s="21">
        <v>41949</v>
      </c>
      <c r="F562" t="s">
        <v>42</v>
      </c>
      <c r="G562" t="s">
        <v>942</v>
      </c>
      <c r="H562" t="s">
        <v>943</v>
      </c>
      <c r="I562" t="s">
        <v>26</v>
      </c>
      <c r="J562" t="s">
        <v>27</v>
      </c>
      <c r="K562" t="s">
        <v>70</v>
      </c>
      <c r="L562" t="s">
        <v>39</v>
      </c>
      <c r="M562">
        <v>94122</v>
      </c>
      <c r="N562" t="s">
        <v>40</v>
      </c>
      <c r="O562" t="s">
        <v>107</v>
      </c>
      <c r="P562" t="s">
        <v>31</v>
      </c>
      <c r="Q562" t="s">
        <v>33</v>
      </c>
      <c r="R562" t="s">
        <v>108</v>
      </c>
      <c r="S562">
        <v>71.992000000000004</v>
      </c>
      <c r="T562">
        <v>1</v>
      </c>
      <c r="U562">
        <v>0.2</v>
      </c>
      <c r="V562">
        <v>-0.89990000000001302</v>
      </c>
    </row>
    <row r="563" spans="1:22">
      <c r="A563">
        <v>1702</v>
      </c>
      <c r="B563" t="s">
        <v>938</v>
      </c>
      <c r="C563">
        <v>2012</v>
      </c>
      <c r="D563" s="21">
        <v>41103</v>
      </c>
      <c r="E563" s="21">
        <v>41105</v>
      </c>
      <c r="F563" t="s">
        <v>23</v>
      </c>
      <c r="G563" t="s">
        <v>817</v>
      </c>
      <c r="H563" t="s">
        <v>818</v>
      </c>
      <c r="I563" t="s">
        <v>26</v>
      </c>
      <c r="J563" t="s">
        <v>27</v>
      </c>
      <c r="K563" t="s">
        <v>109</v>
      </c>
      <c r="L563" t="s">
        <v>110</v>
      </c>
      <c r="M563">
        <v>10035</v>
      </c>
      <c r="N563" t="s">
        <v>79</v>
      </c>
      <c r="O563" t="s">
        <v>473</v>
      </c>
      <c r="P563" t="s">
        <v>31</v>
      </c>
      <c r="Q563" t="s">
        <v>33</v>
      </c>
      <c r="R563" t="s">
        <v>474</v>
      </c>
      <c r="S563">
        <v>1931.04</v>
      </c>
      <c r="T563">
        <v>9</v>
      </c>
      <c r="U563">
        <v>0.1</v>
      </c>
      <c r="V563">
        <v>321.83999999999992</v>
      </c>
    </row>
    <row r="564" spans="1:22">
      <c r="A564">
        <v>1628</v>
      </c>
      <c r="B564" t="s">
        <v>913</v>
      </c>
      <c r="C564">
        <v>2012</v>
      </c>
      <c r="D564" s="21">
        <v>41176</v>
      </c>
      <c r="E564" s="21">
        <v>41182</v>
      </c>
      <c r="F564" t="s">
        <v>42</v>
      </c>
      <c r="G564" t="s">
        <v>914</v>
      </c>
      <c r="H564" t="s">
        <v>915</v>
      </c>
      <c r="I564" t="s">
        <v>26</v>
      </c>
      <c r="J564" t="s">
        <v>27</v>
      </c>
      <c r="K564" t="s">
        <v>916</v>
      </c>
      <c r="L564" t="s">
        <v>242</v>
      </c>
      <c r="M564">
        <v>70506</v>
      </c>
      <c r="N564" t="s">
        <v>30</v>
      </c>
      <c r="O564" t="s">
        <v>761</v>
      </c>
      <c r="P564" t="s">
        <v>31</v>
      </c>
      <c r="Q564" t="s">
        <v>33</v>
      </c>
      <c r="R564" t="s">
        <v>762</v>
      </c>
      <c r="S564">
        <v>517.5</v>
      </c>
      <c r="T564">
        <v>6</v>
      </c>
      <c r="U564">
        <v>0</v>
      </c>
      <c r="V564">
        <v>155.24999999999994</v>
      </c>
    </row>
    <row r="565" spans="1:22">
      <c r="A565">
        <v>1596</v>
      </c>
      <c r="B565" t="s">
        <v>908</v>
      </c>
      <c r="C565">
        <v>2014</v>
      </c>
      <c r="D565" s="21">
        <v>41768</v>
      </c>
      <c r="E565" s="21">
        <v>41772</v>
      </c>
      <c r="F565" t="s">
        <v>42</v>
      </c>
      <c r="G565" t="s">
        <v>444</v>
      </c>
      <c r="H565" t="s">
        <v>445</v>
      </c>
      <c r="I565" t="s">
        <v>26</v>
      </c>
      <c r="J565" t="s">
        <v>27</v>
      </c>
      <c r="K565" t="s">
        <v>172</v>
      </c>
      <c r="L565" t="s">
        <v>173</v>
      </c>
      <c r="M565">
        <v>43229</v>
      </c>
      <c r="N565" t="s">
        <v>79</v>
      </c>
      <c r="O565" t="s">
        <v>771</v>
      </c>
      <c r="P565" t="s">
        <v>31</v>
      </c>
      <c r="Q565" t="s">
        <v>33</v>
      </c>
      <c r="R565" t="s">
        <v>772</v>
      </c>
      <c r="S565">
        <v>47.991999999999997</v>
      </c>
      <c r="T565">
        <v>2</v>
      </c>
      <c r="U565">
        <v>0.3</v>
      </c>
      <c r="V565">
        <v>-2.0567999999999991</v>
      </c>
    </row>
    <row r="566" spans="1:22">
      <c r="A566">
        <v>1576</v>
      </c>
      <c r="B566" t="s">
        <v>898</v>
      </c>
      <c r="C566">
        <v>2011</v>
      </c>
      <c r="D566" s="21">
        <v>40892</v>
      </c>
      <c r="E566" s="21">
        <v>40895</v>
      </c>
      <c r="F566" t="s">
        <v>85</v>
      </c>
      <c r="G566" t="s">
        <v>899</v>
      </c>
      <c r="H566" t="s">
        <v>900</v>
      </c>
      <c r="I566" t="s">
        <v>26</v>
      </c>
      <c r="J566" t="s">
        <v>27</v>
      </c>
      <c r="K566" t="s">
        <v>901</v>
      </c>
      <c r="L566" t="s">
        <v>63</v>
      </c>
      <c r="M566">
        <v>79907</v>
      </c>
      <c r="N566" t="s">
        <v>64</v>
      </c>
      <c r="O566" t="s">
        <v>623</v>
      </c>
      <c r="P566" t="s">
        <v>31</v>
      </c>
      <c r="Q566" t="s">
        <v>33</v>
      </c>
      <c r="R566" t="s">
        <v>624</v>
      </c>
      <c r="S566">
        <v>763.28</v>
      </c>
      <c r="T566">
        <v>5</v>
      </c>
      <c r="U566">
        <v>0.3</v>
      </c>
      <c r="V566">
        <v>-21.807999999999993</v>
      </c>
    </row>
    <row r="567" spans="1:22">
      <c r="A567">
        <v>1574</v>
      </c>
      <c r="B567" t="s">
        <v>897</v>
      </c>
      <c r="C567">
        <v>2011</v>
      </c>
      <c r="D567" s="21">
        <v>40870</v>
      </c>
      <c r="E567" s="21">
        <v>40872</v>
      </c>
      <c r="F567" t="s">
        <v>85</v>
      </c>
      <c r="G567" t="s">
        <v>429</v>
      </c>
      <c r="H567" t="s">
        <v>430</v>
      </c>
      <c r="I567" t="s">
        <v>26</v>
      </c>
      <c r="J567" t="s">
        <v>27</v>
      </c>
      <c r="K567" t="s">
        <v>38</v>
      </c>
      <c r="L567" t="s">
        <v>39</v>
      </c>
      <c r="M567">
        <v>90004</v>
      </c>
      <c r="N567" t="s">
        <v>40</v>
      </c>
      <c r="O567" t="s">
        <v>473</v>
      </c>
      <c r="P567" t="s">
        <v>31</v>
      </c>
      <c r="Q567" t="s">
        <v>33</v>
      </c>
      <c r="R567" t="s">
        <v>474</v>
      </c>
      <c r="S567">
        <v>381.44000000000005</v>
      </c>
      <c r="T567">
        <v>2</v>
      </c>
      <c r="U567">
        <v>0.2</v>
      </c>
      <c r="V567">
        <v>23.839999999999975</v>
      </c>
    </row>
    <row r="568" spans="1:22">
      <c r="A568">
        <v>1571</v>
      </c>
      <c r="B568" t="s">
        <v>897</v>
      </c>
      <c r="C568">
        <v>2011</v>
      </c>
      <c r="D568" s="21">
        <v>40870</v>
      </c>
      <c r="E568" s="21">
        <v>40872</v>
      </c>
      <c r="F568" t="s">
        <v>85</v>
      </c>
      <c r="G568" t="s">
        <v>429</v>
      </c>
      <c r="H568" t="s">
        <v>430</v>
      </c>
      <c r="I568" t="s">
        <v>26</v>
      </c>
      <c r="J568" t="s">
        <v>27</v>
      </c>
      <c r="K568" t="s">
        <v>38</v>
      </c>
      <c r="L568" t="s">
        <v>39</v>
      </c>
      <c r="M568">
        <v>90004</v>
      </c>
      <c r="N568" t="s">
        <v>40</v>
      </c>
      <c r="O568" t="s">
        <v>148</v>
      </c>
      <c r="P568" t="s">
        <v>31</v>
      </c>
      <c r="Q568" t="s">
        <v>33</v>
      </c>
      <c r="R568" t="s">
        <v>149</v>
      </c>
      <c r="S568">
        <v>603.91999999999996</v>
      </c>
      <c r="T568">
        <v>5</v>
      </c>
      <c r="U568">
        <v>0.2</v>
      </c>
      <c r="V568">
        <v>-67.941000000000003</v>
      </c>
    </row>
    <row r="569" spans="1:22">
      <c r="A569">
        <v>1516</v>
      </c>
      <c r="B569" t="s">
        <v>884</v>
      </c>
      <c r="C569">
        <v>2014</v>
      </c>
      <c r="D569" s="21">
        <v>41985</v>
      </c>
      <c r="E569" s="21">
        <v>41991</v>
      </c>
      <c r="F569" t="s">
        <v>42</v>
      </c>
      <c r="G569" t="s">
        <v>885</v>
      </c>
      <c r="H569" t="s">
        <v>886</v>
      </c>
      <c r="I569" t="s">
        <v>26</v>
      </c>
      <c r="J569" t="s">
        <v>27</v>
      </c>
      <c r="K569" t="s">
        <v>77</v>
      </c>
      <c r="L569" t="s">
        <v>78</v>
      </c>
      <c r="M569">
        <v>19120</v>
      </c>
      <c r="N569" t="s">
        <v>79</v>
      </c>
      <c r="O569" t="s">
        <v>822</v>
      </c>
      <c r="P569" t="s">
        <v>31</v>
      </c>
      <c r="Q569" t="s">
        <v>33</v>
      </c>
      <c r="R569" t="s">
        <v>823</v>
      </c>
      <c r="S569">
        <v>63.686</v>
      </c>
      <c r="T569">
        <v>1</v>
      </c>
      <c r="U569">
        <v>0.3</v>
      </c>
      <c r="V569">
        <v>-9.0980000000000025</v>
      </c>
    </row>
    <row r="570" spans="1:22">
      <c r="A570">
        <v>1493</v>
      </c>
      <c r="B570" t="s">
        <v>875</v>
      </c>
      <c r="C570">
        <v>2014</v>
      </c>
      <c r="D570" s="21">
        <v>41968</v>
      </c>
      <c r="E570" s="21">
        <v>41972</v>
      </c>
      <c r="F570" t="s">
        <v>42</v>
      </c>
      <c r="G570" t="s">
        <v>876</v>
      </c>
      <c r="H570" t="s">
        <v>877</v>
      </c>
      <c r="I570" t="s">
        <v>37</v>
      </c>
      <c r="J570" t="s">
        <v>27</v>
      </c>
      <c r="K570" t="s">
        <v>109</v>
      </c>
      <c r="L570" t="s">
        <v>110</v>
      </c>
      <c r="M570">
        <v>10035</v>
      </c>
      <c r="N570" t="s">
        <v>79</v>
      </c>
      <c r="O570" t="s">
        <v>356</v>
      </c>
      <c r="P570" t="s">
        <v>31</v>
      </c>
      <c r="Q570" t="s">
        <v>33</v>
      </c>
      <c r="R570" t="s">
        <v>357</v>
      </c>
      <c r="S570">
        <v>977.29200000000003</v>
      </c>
      <c r="T570">
        <v>6</v>
      </c>
      <c r="U570">
        <v>0.1</v>
      </c>
      <c r="V570">
        <v>173.74080000000001</v>
      </c>
    </row>
    <row r="571" spans="1:22">
      <c r="A571">
        <v>570</v>
      </c>
      <c r="B571" t="s">
        <v>504</v>
      </c>
      <c r="C571">
        <v>2014</v>
      </c>
      <c r="D571" s="21">
        <v>41914</v>
      </c>
      <c r="E571" s="21">
        <v>41921</v>
      </c>
      <c r="F571" t="s">
        <v>42</v>
      </c>
      <c r="G571" t="s">
        <v>505</v>
      </c>
      <c r="H571" t="s">
        <v>506</v>
      </c>
      <c r="I571" t="s">
        <v>37</v>
      </c>
      <c r="J571" t="s">
        <v>27</v>
      </c>
      <c r="K571" t="s">
        <v>57</v>
      </c>
      <c r="L571" t="s">
        <v>58</v>
      </c>
      <c r="M571">
        <v>98105</v>
      </c>
      <c r="N571" t="s">
        <v>40</v>
      </c>
      <c r="O571" t="s">
        <v>507</v>
      </c>
      <c r="P571" t="s">
        <v>31</v>
      </c>
      <c r="Q571" t="s">
        <v>33</v>
      </c>
      <c r="R571" t="s">
        <v>508</v>
      </c>
      <c r="S571">
        <v>451.15199999999993</v>
      </c>
      <c r="T571">
        <v>3</v>
      </c>
      <c r="U571">
        <v>0.2</v>
      </c>
      <c r="V571">
        <v>0</v>
      </c>
    </row>
    <row r="572" spans="1:22">
      <c r="A572">
        <v>1469</v>
      </c>
      <c r="B572" t="s">
        <v>867</v>
      </c>
      <c r="C572">
        <v>2014</v>
      </c>
      <c r="D572" s="21">
        <v>41983</v>
      </c>
      <c r="E572" s="21">
        <v>41987</v>
      </c>
      <c r="F572" t="s">
        <v>42</v>
      </c>
      <c r="G572" t="s">
        <v>845</v>
      </c>
      <c r="H572" t="s">
        <v>846</v>
      </c>
      <c r="I572" t="s">
        <v>37</v>
      </c>
      <c r="J572" t="s">
        <v>27</v>
      </c>
      <c r="K572" t="s">
        <v>270</v>
      </c>
      <c r="L572" t="s">
        <v>100</v>
      </c>
      <c r="M572">
        <v>48234</v>
      </c>
      <c r="N572" t="s">
        <v>64</v>
      </c>
      <c r="O572" t="s">
        <v>868</v>
      </c>
      <c r="P572" t="s">
        <v>31</v>
      </c>
      <c r="Q572" t="s">
        <v>33</v>
      </c>
      <c r="R572" t="s">
        <v>869</v>
      </c>
      <c r="S572">
        <v>872.94</v>
      </c>
      <c r="T572">
        <v>3</v>
      </c>
      <c r="U572">
        <v>0</v>
      </c>
      <c r="V572">
        <v>226.96439999999998</v>
      </c>
    </row>
    <row r="573" spans="1:22">
      <c r="A573">
        <v>1464</v>
      </c>
      <c r="B573" t="s">
        <v>863</v>
      </c>
      <c r="C573">
        <v>2013</v>
      </c>
      <c r="D573" s="21">
        <v>41513</v>
      </c>
      <c r="E573" s="21">
        <v>41515</v>
      </c>
      <c r="F573" t="s">
        <v>85</v>
      </c>
      <c r="G573" t="s">
        <v>91</v>
      </c>
      <c r="H573" t="s">
        <v>92</v>
      </c>
      <c r="I573" t="s">
        <v>37</v>
      </c>
      <c r="J573" t="s">
        <v>27</v>
      </c>
      <c r="K573" t="s">
        <v>203</v>
      </c>
      <c r="L573" t="s">
        <v>63</v>
      </c>
      <c r="M573">
        <v>77506</v>
      </c>
      <c r="N573" t="s">
        <v>64</v>
      </c>
      <c r="O573" t="s">
        <v>755</v>
      </c>
      <c r="P573" t="s">
        <v>31</v>
      </c>
      <c r="Q573" t="s">
        <v>33</v>
      </c>
      <c r="R573" t="s">
        <v>756</v>
      </c>
      <c r="S573">
        <v>1024.7159999999999</v>
      </c>
      <c r="T573">
        <v>6</v>
      </c>
      <c r="U573">
        <v>0.3</v>
      </c>
      <c r="V573">
        <v>-29.277599999999893</v>
      </c>
    </row>
    <row r="574" spans="1:22">
      <c r="A574">
        <v>1447</v>
      </c>
      <c r="B574" t="s">
        <v>854</v>
      </c>
      <c r="C574">
        <v>2014</v>
      </c>
      <c r="D574" s="21">
        <v>41804</v>
      </c>
      <c r="E574" s="21">
        <v>41807</v>
      </c>
      <c r="F574" t="s">
        <v>85</v>
      </c>
      <c r="G574" t="s">
        <v>409</v>
      </c>
      <c r="H574" t="s">
        <v>410</v>
      </c>
      <c r="I574" t="s">
        <v>61</v>
      </c>
      <c r="J574" t="s">
        <v>27</v>
      </c>
      <c r="K574" t="s">
        <v>122</v>
      </c>
      <c r="L574" t="s">
        <v>94</v>
      </c>
      <c r="M574">
        <v>60653</v>
      </c>
      <c r="N574" t="s">
        <v>64</v>
      </c>
      <c r="O574" t="s">
        <v>855</v>
      </c>
      <c r="P574" t="s">
        <v>31</v>
      </c>
      <c r="Q574" t="s">
        <v>33</v>
      </c>
      <c r="R574" t="s">
        <v>856</v>
      </c>
      <c r="S574">
        <v>470.30199999999996</v>
      </c>
      <c r="T574">
        <v>7</v>
      </c>
      <c r="U574">
        <v>0.3</v>
      </c>
      <c r="V574">
        <v>-87.341800000000035</v>
      </c>
    </row>
    <row r="575" spans="1:22">
      <c r="A575">
        <v>1439</v>
      </c>
      <c r="B575" t="s">
        <v>849</v>
      </c>
      <c r="C575">
        <v>2012</v>
      </c>
      <c r="D575" s="21">
        <v>41197</v>
      </c>
      <c r="E575" s="21">
        <v>41197</v>
      </c>
      <c r="F575" t="s">
        <v>360</v>
      </c>
      <c r="G575" t="s">
        <v>133</v>
      </c>
      <c r="H575" t="s">
        <v>134</v>
      </c>
      <c r="I575" t="s">
        <v>26</v>
      </c>
      <c r="J575" t="s">
        <v>27</v>
      </c>
      <c r="K575" t="s">
        <v>438</v>
      </c>
      <c r="L575" t="s">
        <v>63</v>
      </c>
      <c r="M575">
        <v>79109</v>
      </c>
      <c r="N575" t="s">
        <v>64</v>
      </c>
      <c r="O575" t="s">
        <v>489</v>
      </c>
      <c r="P575" t="s">
        <v>31</v>
      </c>
      <c r="Q575" t="s">
        <v>33</v>
      </c>
      <c r="R575" t="s">
        <v>490</v>
      </c>
      <c r="S575">
        <v>2453.4299999999998</v>
      </c>
      <c r="T575">
        <v>5</v>
      </c>
      <c r="U575">
        <v>0.3</v>
      </c>
      <c r="V575">
        <v>-350.4899999999999</v>
      </c>
    </row>
    <row r="576" spans="1:22">
      <c r="A576">
        <v>1434</v>
      </c>
      <c r="B576" t="s">
        <v>847</v>
      </c>
      <c r="C576">
        <v>2011</v>
      </c>
      <c r="D576" s="21">
        <v>40896</v>
      </c>
      <c r="E576" s="21">
        <v>40898</v>
      </c>
      <c r="F576" t="s">
        <v>23</v>
      </c>
      <c r="G576" t="s">
        <v>55</v>
      </c>
      <c r="H576" t="s">
        <v>56</v>
      </c>
      <c r="I576" t="s">
        <v>26</v>
      </c>
      <c r="J576" t="s">
        <v>27</v>
      </c>
      <c r="K576" t="s">
        <v>653</v>
      </c>
      <c r="L576" t="s">
        <v>142</v>
      </c>
      <c r="M576">
        <v>35630</v>
      </c>
      <c r="N576" t="s">
        <v>30</v>
      </c>
      <c r="O576" t="s">
        <v>137</v>
      </c>
      <c r="P576" t="s">
        <v>31</v>
      </c>
      <c r="Q576" t="s">
        <v>33</v>
      </c>
      <c r="R576" t="s">
        <v>138</v>
      </c>
      <c r="S576">
        <v>1819.8600000000001</v>
      </c>
      <c r="T576">
        <v>14</v>
      </c>
      <c r="U576">
        <v>0</v>
      </c>
      <c r="V576">
        <v>163.78740000000002</v>
      </c>
    </row>
    <row r="577" spans="1:22">
      <c r="A577">
        <v>1412</v>
      </c>
      <c r="B577" t="s">
        <v>838</v>
      </c>
      <c r="C577">
        <v>2013</v>
      </c>
      <c r="D577" s="21">
        <v>41465</v>
      </c>
      <c r="E577" s="21">
        <v>41469</v>
      </c>
      <c r="F577" t="s">
        <v>42</v>
      </c>
      <c r="G577" t="s">
        <v>194</v>
      </c>
      <c r="H577" t="s">
        <v>195</v>
      </c>
      <c r="I577" t="s">
        <v>37</v>
      </c>
      <c r="J577" t="s">
        <v>27</v>
      </c>
      <c r="K577" t="s">
        <v>109</v>
      </c>
      <c r="L577" t="s">
        <v>110</v>
      </c>
      <c r="M577">
        <v>10035</v>
      </c>
      <c r="N577" t="s">
        <v>79</v>
      </c>
      <c r="O577" t="s">
        <v>615</v>
      </c>
      <c r="P577" t="s">
        <v>31</v>
      </c>
      <c r="Q577" t="s">
        <v>33</v>
      </c>
      <c r="R577" t="s">
        <v>616</v>
      </c>
      <c r="S577">
        <v>408.00599999999997</v>
      </c>
      <c r="T577">
        <v>2</v>
      </c>
      <c r="U577">
        <v>0.1</v>
      </c>
      <c r="V577">
        <v>72.534400000000005</v>
      </c>
    </row>
    <row r="578" spans="1:22">
      <c r="A578">
        <v>1368</v>
      </c>
      <c r="B578" t="s">
        <v>826</v>
      </c>
      <c r="C578">
        <v>2014</v>
      </c>
      <c r="D578" s="21">
        <v>41954</v>
      </c>
      <c r="E578" s="21">
        <v>41955</v>
      </c>
      <c r="F578" t="s">
        <v>85</v>
      </c>
      <c r="G578" t="s">
        <v>827</v>
      </c>
      <c r="H578" t="s">
        <v>828</v>
      </c>
      <c r="I578" t="s">
        <v>37</v>
      </c>
      <c r="J578" t="s">
        <v>27</v>
      </c>
      <c r="K578" t="s">
        <v>365</v>
      </c>
      <c r="L578" t="s">
        <v>128</v>
      </c>
      <c r="M578">
        <v>85705</v>
      </c>
      <c r="N578" t="s">
        <v>40</v>
      </c>
      <c r="O578" t="s">
        <v>341</v>
      </c>
      <c r="P578" t="s">
        <v>31</v>
      </c>
      <c r="Q578" t="s">
        <v>33</v>
      </c>
      <c r="R578" t="s">
        <v>342</v>
      </c>
      <c r="S578">
        <v>899.13600000000008</v>
      </c>
      <c r="T578">
        <v>4</v>
      </c>
      <c r="U578">
        <v>0.2</v>
      </c>
      <c r="V578">
        <v>-146.10960000000014</v>
      </c>
    </row>
    <row r="579" spans="1:22">
      <c r="A579">
        <v>1360</v>
      </c>
      <c r="B579" t="s">
        <v>819</v>
      </c>
      <c r="C579">
        <v>2011</v>
      </c>
      <c r="D579" s="21">
        <v>40812</v>
      </c>
      <c r="E579" s="21">
        <v>40817</v>
      </c>
      <c r="F579" t="s">
        <v>23</v>
      </c>
      <c r="G579" t="s">
        <v>820</v>
      </c>
      <c r="H579" t="s">
        <v>821</v>
      </c>
      <c r="I579" t="s">
        <v>26</v>
      </c>
      <c r="J579" t="s">
        <v>27</v>
      </c>
      <c r="K579" t="s">
        <v>38</v>
      </c>
      <c r="L579" t="s">
        <v>39</v>
      </c>
      <c r="M579">
        <v>90049</v>
      </c>
      <c r="N579" t="s">
        <v>40</v>
      </c>
      <c r="O579" t="s">
        <v>822</v>
      </c>
      <c r="P579" t="s">
        <v>31</v>
      </c>
      <c r="Q579" t="s">
        <v>33</v>
      </c>
      <c r="R579" t="s">
        <v>823</v>
      </c>
      <c r="S579">
        <v>145.56800000000001</v>
      </c>
      <c r="T579">
        <v>2</v>
      </c>
      <c r="U579">
        <v>0.2</v>
      </c>
      <c r="V579">
        <v>0</v>
      </c>
    </row>
    <row r="580" spans="1:22">
      <c r="A580">
        <v>1351</v>
      </c>
      <c r="B580" t="s">
        <v>814</v>
      </c>
      <c r="C580">
        <v>2011</v>
      </c>
      <c r="D580" s="21">
        <v>40819</v>
      </c>
      <c r="E580" s="21">
        <v>40824</v>
      </c>
      <c r="F580" t="s">
        <v>23</v>
      </c>
      <c r="G580" t="s">
        <v>815</v>
      </c>
      <c r="H580" t="s">
        <v>816</v>
      </c>
      <c r="I580" t="s">
        <v>26</v>
      </c>
      <c r="J580" t="s">
        <v>27</v>
      </c>
      <c r="K580" t="s">
        <v>600</v>
      </c>
      <c r="L580" t="s">
        <v>94</v>
      </c>
      <c r="M580">
        <v>60201</v>
      </c>
      <c r="N580" t="s">
        <v>64</v>
      </c>
      <c r="O580" t="s">
        <v>741</v>
      </c>
      <c r="P580" t="s">
        <v>31</v>
      </c>
      <c r="Q580" t="s">
        <v>33</v>
      </c>
      <c r="R580" t="s">
        <v>742</v>
      </c>
      <c r="S580">
        <v>258.279</v>
      </c>
      <c r="T580">
        <v>3</v>
      </c>
      <c r="U580">
        <v>0.3</v>
      </c>
      <c r="V580">
        <v>-70.104300000000023</v>
      </c>
    </row>
    <row r="581" spans="1:22">
      <c r="A581">
        <v>1314</v>
      </c>
      <c r="B581" t="s">
        <v>807</v>
      </c>
      <c r="C581">
        <v>2013</v>
      </c>
      <c r="D581" s="21">
        <v>41542</v>
      </c>
      <c r="E581" s="21">
        <v>41549</v>
      </c>
      <c r="F581" t="s">
        <v>42</v>
      </c>
      <c r="G581" t="s">
        <v>65</v>
      </c>
      <c r="H581" t="s">
        <v>66</v>
      </c>
      <c r="I581" t="s">
        <v>26</v>
      </c>
      <c r="J581" t="s">
        <v>27</v>
      </c>
      <c r="K581" t="s">
        <v>172</v>
      </c>
      <c r="L581" t="s">
        <v>173</v>
      </c>
      <c r="M581">
        <v>43229</v>
      </c>
      <c r="N581" t="s">
        <v>79</v>
      </c>
      <c r="O581" t="s">
        <v>626</v>
      </c>
      <c r="P581" t="s">
        <v>31</v>
      </c>
      <c r="Q581" t="s">
        <v>33</v>
      </c>
      <c r="R581" t="s">
        <v>627</v>
      </c>
      <c r="S581">
        <v>155.37199999999999</v>
      </c>
      <c r="T581">
        <v>2</v>
      </c>
      <c r="U581">
        <v>0.3</v>
      </c>
      <c r="V581">
        <v>-13.317599999999999</v>
      </c>
    </row>
    <row r="582" spans="1:22">
      <c r="A582">
        <v>1311</v>
      </c>
      <c r="B582" t="s">
        <v>804</v>
      </c>
      <c r="C582">
        <v>2013</v>
      </c>
      <c r="D582" s="21">
        <v>41446</v>
      </c>
      <c r="E582" s="21">
        <v>41447</v>
      </c>
      <c r="F582" t="s">
        <v>85</v>
      </c>
      <c r="G582" t="s">
        <v>297</v>
      </c>
      <c r="H582" t="s">
        <v>298</v>
      </c>
      <c r="I582" t="s">
        <v>26</v>
      </c>
      <c r="J582" t="s">
        <v>27</v>
      </c>
      <c r="K582" t="s">
        <v>203</v>
      </c>
      <c r="L582" t="s">
        <v>39</v>
      </c>
      <c r="M582">
        <v>91104</v>
      </c>
      <c r="N582" t="s">
        <v>40</v>
      </c>
      <c r="O582" t="s">
        <v>805</v>
      </c>
      <c r="P582" t="s">
        <v>31</v>
      </c>
      <c r="Q582" t="s">
        <v>33</v>
      </c>
      <c r="R582" t="s">
        <v>806</v>
      </c>
      <c r="S582">
        <v>161.56800000000001</v>
      </c>
      <c r="T582">
        <v>2</v>
      </c>
      <c r="U582">
        <v>0.2</v>
      </c>
      <c r="V582">
        <v>-8.0783999999999949</v>
      </c>
    </row>
    <row r="583" spans="1:22">
      <c r="A583">
        <v>1275</v>
      </c>
      <c r="B583" t="s">
        <v>798</v>
      </c>
      <c r="C583">
        <v>2013</v>
      </c>
      <c r="D583" s="21">
        <v>41421</v>
      </c>
      <c r="E583" s="21">
        <v>41421</v>
      </c>
      <c r="F583" t="s">
        <v>360</v>
      </c>
      <c r="G583" t="s">
        <v>734</v>
      </c>
      <c r="H583" t="s">
        <v>735</v>
      </c>
      <c r="I583" t="s">
        <v>26</v>
      </c>
      <c r="J583" t="s">
        <v>27</v>
      </c>
      <c r="K583" t="s">
        <v>62</v>
      </c>
      <c r="L583" t="s">
        <v>63</v>
      </c>
      <c r="M583">
        <v>76106</v>
      </c>
      <c r="N583" t="s">
        <v>64</v>
      </c>
      <c r="O583" t="s">
        <v>799</v>
      </c>
      <c r="P583" t="s">
        <v>31</v>
      </c>
      <c r="Q583" t="s">
        <v>33</v>
      </c>
      <c r="R583" t="s">
        <v>800</v>
      </c>
      <c r="S583">
        <v>388.42999999999995</v>
      </c>
      <c r="T583">
        <v>5</v>
      </c>
      <c r="U583">
        <v>0.3</v>
      </c>
      <c r="V583">
        <v>-88.783999999999978</v>
      </c>
    </row>
    <row r="584" spans="1:22">
      <c r="A584">
        <v>1268</v>
      </c>
      <c r="B584" t="s">
        <v>795</v>
      </c>
      <c r="C584">
        <v>2011</v>
      </c>
      <c r="D584" s="21">
        <v>40901</v>
      </c>
      <c r="E584" s="21">
        <v>40906</v>
      </c>
      <c r="F584" t="s">
        <v>42</v>
      </c>
      <c r="G584" t="s">
        <v>143</v>
      </c>
      <c r="H584" t="s">
        <v>144</v>
      </c>
      <c r="I584" t="s">
        <v>37</v>
      </c>
      <c r="J584" t="s">
        <v>27</v>
      </c>
      <c r="K584" t="s">
        <v>38</v>
      </c>
      <c r="L584" t="s">
        <v>39</v>
      </c>
      <c r="M584">
        <v>90045</v>
      </c>
      <c r="N584" t="s">
        <v>40</v>
      </c>
      <c r="O584" t="s">
        <v>123</v>
      </c>
      <c r="P584" t="s">
        <v>31</v>
      </c>
      <c r="Q584" t="s">
        <v>33</v>
      </c>
      <c r="R584" t="s">
        <v>124</v>
      </c>
      <c r="S584">
        <v>292.27200000000005</v>
      </c>
      <c r="T584">
        <v>6</v>
      </c>
      <c r="U584">
        <v>0.2</v>
      </c>
      <c r="V584">
        <v>18.266999999999967</v>
      </c>
    </row>
    <row r="585" spans="1:22">
      <c r="A585">
        <v>1250</v>
      </c>
      <c r="B585" t="s">
        <v>783</v>
      </c>
      <c r="C585">
        <v>2014</v>
      </c>
      <c r="D585" s="21">
        <v>41992</v>
      </c>
      <c r="E585" s="21">
        <v>41998</v>
      </c>
      <c r="F585" t="s">
        <v>42</v>
      </c>
      <c r="G585" t="s">
        <v>569</v>
      </c>
      <c r="H585" t="s">
        <v>570</v>
      </c>
      <c r="I585" t="s">
        <v>26</v>
      </c>
      <c r="J585" t="s">
        <v>27</v>
      </c>
      <c r="K585" t="s">
        <v>109</v>
      </c>
      <c r="L585" t="s">
        <v>110</v>
      </c>
      <c r="M585">
        <v>10009</v>
      </c>
      <c r="N585" t="s">
        <v>79</v>
      </c>
      <c r="O585" t="s">
        <v>784</v>
      </c>
      <c r="P585" t="s">
        <v>31</v>
      </c>
      <c r="Q585" t="s">
        <v>33</v>
      </c>
      <c r="R585" t="s">
        <v>785</v>
      </c>
      <c r="S585">
        <v>1141.9379999999999</v>
      </c>
      <c r="T585">
        <v>9</v>
      </c>
      <c r="U585">
        <v>0.1</v>
      </c>
      <c r="V585">
        <v>139.57019999999989</v>
      </c>
    </row>
    <row r="586" spans="1:22">
      <c r="A586">
        <v>1213</v>
      </c>
      <c r="B586" t="s">
        <v>774</v>
      </c>
      <c r="C586">
        <v>2014</v>
      </c>
      <c r="D586" s="21">
        <v>41892</v>
      </c>
      <c r="E586" s="21">
        <v>41896</v>
      </c>
      <c r="F586" t="s">
        <v>42</v>
      </c>
      <c r="G586" t="s">
        <v>775</v>
      </c>
      <c r="H586" t="s">
        <v>776</v>
      </c>
      <c r="I586" t="s">
        <v>37</v>
      </c>
      <c r="J586" t="s">
        <v>27</v>
      </c>
      <c r="K586" t="s">
        <v>77</v>
      </c>
      <c r="L586" t="s">
        <v>78</v>
      </c>
      <c r="M586">
        <v>19134</v>
      </c>
      <c r="N586" t="s">
        <v>79</v>
      </c>
      <c r="O586" t="s">
        <v>274</v>
      </c>
      <c r="P586" t="s">
        <v>31</v>
      </c>
      <c r="Q586" t="s">
        <v>33</v>
      </c>
      <c r="R586" t="s">
        <v>275</v>
      </c>
      <c r="S586">
        <v>141.37199999999999</v>
      </c>
      <c r="T586">
        <v>2</v>
      </c>
      <c r="U586">
        <v>0.3</v>
      </c>
      <c r="V586">
        <v>-48.470400000000019</v>
      </c>
    </row>
    <row r="587" spans="1:22">
      <c r="A587">
        <v>1203</v>
      </c>
      <c r="B587" t="s">
        <v>773</v>
      </c>
      <c r="C587">
        <v>2013</v>
      </c>
      <c r="D587" s="21">
        <v>41474</v>
      </c>
      <c r="E587" s="21">
        <v>41480</v>
      </c>
      <c r="F587" t="s">
        <v>42</v>
      </c>
      <c r="G587" t="s">
        <v>673</v>
      </c>
      <c r="H587" t="s">
        <v>674</v>
      </c>
      <c r="I587" t="s">
        <v>37</v>
      </c>
      <c r="J587" t="s">
        <v>27</v>
      </c>
      <c r="K587" t="s">
        <v>256</v>
      </c>
      <c r="L587" t="s">
        <v>163</v>
      </c>
      <c r="M587">
        <v>80219</v>
      </c>
      <c r="N587" t="s">
        <v>40</v>
      </c>
      <c r="O587" t="s">
        <v>434</v>
      </c>
      <c r="P587" t="s">
        <v>31</v>
      </c>
      <c r="Q587" t="s">
        <v>33</v>
      </c>
      <c r="R587" t="s">
        <v>435</v>
      </c>
      <c r="S587">
        <v>854.35200000000009</v>
      </c>
      <c r="T587">
        <v>3</v>
      </c>
      <c r="U587">
        <v>0.2</v>
      </c>
      <c r="V587">
        <v>10.679399999999873</v>
      </c>
    </row>
    <row r="588" spans="1:22">
      <c r="A588">
        <v>587</v>
      </c>
      <c r="B588" t="s">
        <v>517</v>
      </c>
      <c r="C588">
        <v>2012</v>
      </c>
      <c r="D588" s="21">
        <v>41093</v>
      </c>
      <c r="E588" s="21">
        <v>41099</v>
      </c>
      <c r="F588" t="s">
        <v>42</v>
      </c>
      <c r="G588" t="s">
        <v>518</v>
      </c>
      <c r="H588" t="s">
        <v>519</v>
      </c>
      <c r="I588" t="s">
        <v>26</v>
      </c>
      <c r="J588" t="s">
        <v>27</v>
      </c>
      <c r="K588" t="s">
        <v>398</v>
      </c>
      <c r="L588" t="s">
        <v>29</v>
      </c>
      <c r="M588">
        <v>40475</v>
      </c>
      <c r="N588" t="s">
        <v>30</v>
      </c>
      <c r="O588" t="s">
        <v>386</v>
      </c>
      <c r="P588" t="s">
        <v>31</v>
      </c>
      <c r="Q588" t="s">
        <v>33</v>
      </c>
      <c r="R588" t="s">
        <v>387</v>
      </c>
      <c r="S588">
        <v>70.98</v>
      </c>
      <c r="T588">
        <v>1</v>
      </c>
      <c r="U588">
        <v>0</v>
      </c>
      <c r="V588">
        <v>4.968599999999995</v>
      </c>
    </row>
    <row r="589" spans="1:22">
      <c r="A589">
        <v>1201</v>
      </c>
      <c r="B589" t="s">
        <v>773</v>
      </c>
      <c r="C589">
        <v>2013</v>
      </c>
      <c r="D589" s="21">
        <v>41474</v>
      </c>
      <c r="E589" s="21">
        <v>41480</v>
      </c>
      <c r="F589" t="s">
        <v>42</v>
      </c>
      <c r="G589" t="s">
        <v>673</v>
      </c>
      <c r="H589" t="s">
        <v>674</v>
      </c>
      <c r="I589" t="s">
        <v>37</v>
      </c>
      <c r="J589" t="s">
        <v>27</v>
      </c>
      <c r="K589" t="s">
        <v>256</v>
      </c>
      <c r="L589" t="s">
        <v>163</v>
      </c>
      <c r="M589">
        <v>80219</v>
      </c>
      <c r="N589" t="s">
        <v>40</v>
      </c>
      <c r="O589" t="s">
        <v>615</v>
      </c>
      <c r="P589" t="s">
        <v>31</v>
      </c>
      <c r="Q589" t="s">
        <v>33</v>
      </c>
      <c r="R589" t="s">
        <v>616</v>
      </c>
      <c r="S589">
        <v>544.00800000000004</v>
      </c>
      <c r="T589">
        <v>3</v>
      </c>
      <c r="U589">
        <v>0.2</v>
      </c>
      <c r="V589">
        <v>40.800600000000003</v>
      </c>
    </row>
    <row r="590" spans="1:22">
      <c r="A590">
        <v>1199</v>
      </c>
      <c r="B590" t="s">
        <v>770</v>
      </c>
      <c r="C590">
        <v>2013</v>
      </c>
      <c r="D590" s="21">
        <v>41373</v>
      </c>
      <c r="E590" s="21">
        <v>41377</v>
      </c>
      <c r="F590" t="s">
        <v>42</v>
      </c>
      <c r="G590" t="s">
        <v>520</v>
      </c>
      <c r="H590" t="s">
        <v>521</v>
      </c>
      <c r="I590" t="s">
        <v>26</v>
      </c>
      <c r="J590" t="s">
        <v>27</v>
      </c>
      <c r="K590" t="s">
        <v>84</v>
      </c>
      <c r="L590" t="s">
        <v>63</v>
      </c>
      <c r="M590">
        <v>77041</v>
      </c>
      <c r="N590" t="s">
        <v>64</v>
      </c>
      <c r="O590" t="s">
        <v>771</v>
      </c>
      <c r="P590" t="s">
        <v>31</v>
      </c>
      <c r="Q590" t="s">
        <v>33</v>
      </c>
      <c r="R590" t="s">
        <v>772</v>
      </c>
      <c r="S590">
        <v>95.983999999999995</v>
      </c>
      <c r="T590">
        <v>4</v>
      </c>
      <c r="U590">
        <v>0.3</v>
      </c>
      <c r="V590">
        <v>-4.1135999999999981</v>
      </c>
    </row>
    <row r="591" spans="1:22">
      <c r="A591">
        <v>1191</v>
      </c>
      <c r="B591" t="s">
        <v>765</v>
      </c>
      <c r="C591">
        <v>2014</v>
      </c>
      <c r="D591" s="21">
        <v>41697</v>
      </c>
      <c r="E591" s="21">
        <v>41699</v>
      </c>
      <c r="F591" t="s">
        <v>23</v>
      </c>
      <c r="G591" t="s">
        <v>766</v>
      </c>
      <c r="H591" t="s">
        <v>767</v>
      </c>
      <c r="I591" t="s">
        <v>61</v>
      </c>
      <c r="J591" t="s">
        <v>27</v>
      </c>
      <c r="K591" t="s">
        <v>38</v>
      </c>
      <c r="L591" t="s">
        <v>39</v>
      </c>
      <c r="M591">
        <v>90036</v>
      </c>
      <c r="N591" t="s">
        <v>40</v>
      </c>
      <c r="O591" t="s">
        <v>768</v>
      </c>
      <c r="P591" t="s">
        <v>31</v>
      </c>
      <c r="Q591" t="s">
        <v>33</v>
      </c>
      <c r="R591" t="s">
        <v>769</v>
      </c>
      <c r="S591">
        <v>892.22400000000005</v>
      </c>
      <c r="T591">
        <v>3</v>
      </c>
      <c r="U591">
        <v>0.2</v>
      </c>
      <c r="V591">
        <v>89.222400000000022</v>
      </c>
    </row>
    <row r="592" spans="1:22">
      <c r="A592">
        <v>1178</v>
      </c>
      <c r="B592" t="s">
        <v>759</v>
      </c>
      <c r="C592">
        <v>2013</v>
      </c>
      <c r="D592" s="21">
        <v>41610</v>
      </c>
      <c r="E592" s="21">
        <v>41614</v>
      </c>
      <c r="F592" t="s">
        <v>42</v>
      </c>
      <c r="G592" t="s">
        <v>133</v>
      </c>
      <c r="H592" t="s">
        <v>134</v>
      </c>
      <c r="I592" t="s">
        <v>26</v>
      </c>
      <c r="J592" t="s">
        <v>27</v>
      </c>
      <c r="K592" t="s">
        <v>760</v>
      </c>
      <c r="L592" t="s">
        <v>677</v>
      </c>
      <c r="M592">
        <v>20852</v>
      </c>
      <c r="N592" t="s">
        <v>79</v>
      </c>
      <c r="O592" t="s">
        <v>761</v>
      </c>
      <c r="P592" t="s">
        <v>31</v>
      </c>
      <c r="Q592" t="s">
        <v>33</v>
      </c>
      <c r="R592" t="s">
        <v>762</v>
      </c>
      <c r="S592">
        <v>172.5</v>
      </c>
      <c r="T592">
        <v>2</v>
      </c>
      <c r="U592">
        <v>0</v>
      </c>
      <c r="V592">
        <v>51.749999999999986</v>
      </c>
    </row>
    <row r="593" spans="1:22">
      <c r="A593">
        <v>1159</v>
      </c>
      <c r="B593" t="s">
        <v>754</v>
      </c>
      <c r="C593">
        <v>2013</v>
      </c>
      <c r="D593" s="21">
        <v>41458</v>
      </c>
      <c r="E593" s="21">
        <v>41463</v>
      </c>
      <c r="F593" t="s">
        <v>23</v>
      </c>
      <c r="G593" t="s">
        <v>682</v>
      </c>
      <c r="H593" t="s">
        <v>683</v>
      </c>
      <c r="I593" t="s">
        <v>37</v>
      </c>
      <c r="J593" t="s">
        <v>27</v>
      </c>
      <c r="K593" t="s">
        <v>38</v>
      </c>
      <c r="L593" t="s">
        <v>39</v>
      </c>
      <c r="M593">
        <v>90004</v>
      </c>
      <c r="N593" t="s">
        <v>40</v>
      </c>
      <c r="O593" t="s">
        <v>755</v>
      </c>
      <c r="P593" t="s">
        <v>31</v>
      </c>
      <c r="Q593" t="s">
        <v>33</v>
      </c>
      <c r="R593" t="s">
        <v>756</v>
      </c>
      <c r="S593">
        <v>195.184</v>
      </c>
      <c r="T593">
        <v>1</v>
      </c>
      <c r="U593">
        <v>0.2</v>
      </c>
      <c r="V593">
        <v>19.518400000000007</v>
      </c>
    </row>
    <row r="594" spans="1:22">
      <c r="A594">
        <v>1127</v>
      </c>
      <c r="B594" t="s">
        <v>750</v>
      </c>
      <c r="C594">
        <v>2011</v>
      </c>
      <c r="D594" s="21">
        <v>40564</v>
      </c>
      <c r="E594" s="21">
        <v>40570</v>
      </c>
      <c r="F594" t="s">
        <v>42</v>
      </c>
      <c r="G594" t="s">
        <v>678</v>
      </c>
      <c r="H594" t="s">
        <v>679</v>
      </c>
      <c r="I594" t="s">
        <v>26</v>
      </c>
      <c r="J594" t="s">
        <v>27</v>
      </c>
      <c r="K594" t="s">
        <v>751</v>
      </c>
      <c r="L594" t="s">
        <v>447</v>
      </c>
      <c r="M594">
        <v>72401</v>
      </c>
      <c r="N594" t="s">
        <v>30</v>
      </c>
      <c r="O594" t="s">
        <v>434</v>
      </c>
      <c r="P594" t="s">
        <v>31</v>
      </c>
      <c r="Q594" t="s">
        <v>33</v>
      </c>
      <c r="R594" t="s">
        <v>435</v>
      </c>
      <c r="S594">
        <v>1067.94</v>
      </c>
      <c r="T594">
        <v>3</v>
      </c>
      <c r="U594">
        <v>0</v>
      </c>
      <c r="V594">
        <v>224.2673999999999</v>
      </c>
    </row>
    <row r="595" spans="1:22">
      <c r="A595">
        <v>1082</v>
      </c>
      <c r="B595" t="s">
        <v>738</v>
      </c>
      <c r="C595">
        <v>2012</v>
      </c>
      <c r="D595" s="21">
        <v>41242</v>
      </c>
      <c r="E595" s="21">
        <v>41247</v>
      </c>
      <c r="F595" t="s">
        <v>42</v>
      </c>
      <c r="G595" t="s">
        <v>739</v>
      </c>
      <c r="H595" t="s">
        <v>740</v>
      </c>
      <c r="I595" t="s">
        <v>37</v>
      </c>
      <c r="J595" t="s">
        <v>27</v>
      </c>
      <c r="K595" t="s">
        <v>270</v>
      </c>
      <c r="L595" t="s">
        <v>100</v>
      </c>
      <c r="M595">
        <v>48227</v>
      </c>
      <c r="N595" t="s">
        <v>64</v>
      </c>
      <c r="O595" t="s">
        <v>741</v>
      </c>
      <c r="P595" t="s">
        <v>31</v>
      </c>
      <c r="Q595" t="s">
        <v>33</v>
      </c>
      <c r="R595" t="s">
        <v>742</v>
      </c>
      <c r="S595">
        <v>1106.9099999999999</v>
      </c>
      <c r="T595">
        <v>9</v>
      </c>
      <c r="U595">
        <v>0</v>
      </c>
      <c r="V595">
        <v>121.76009999999994</v>
      </c>
    </row>
    <row r="596" spans="1:22">
      <c r="A596">
        <v>1068</v>
      </c>
      <c r="B596" t="s">
        <v>730</v>
      </c>
      <c r="C596">
        <v>2013</v>
      </c>
      <c r="D596" s="21">
        <v>41549</v>
      </c>
      <c r="E596" s="21">
        <v>41550</v>
      </c>
      <c r="F596" t="s">
        <v>85</v>
      </c>
      <c r="G596" t="s">
        <v>731</v>
      </c>
      <c r="H596" t="s">
        <v>732</v>
      </c>
      <c r="I596" t="s">
        <v>26</v>
      </c>
      <c r="J596" t="s">
        <v>27</v>
      </c>
      <c r="K596" t="s">
        <v>70</v>
      </c>
      <c r="L596" t="s">
        <v>39</v>
      </c>
      <c r="M596">
        <v>94122</v>
      </c>
      <c r="N596" t="s">
        <v>40</v>
      </c>
      <c r="O596" t="s">
        <v>123</v>
      </c>
      <c r="P596" t="s">
        <v>31</v>
      </c>
      <c r="Q596" t="s">
        <v>33</v>
      </c>
      <c r="R596" t="s">
        <v>124</v>
      </c>
      <c r="S596">
        <v>194.84800000000001</v>
      </c>
      <c r="T596">
        <v>4</v>
      </c>
      <c r="U596">
        <v>0.2</v>
      </c>
      <c r="V596">
        <v>12.177999999999983</v>
      </c>
    </row>
    <row r="597" spans="1:22">
      <c r="A597">
        <v>1061</v>
      </c>
      <c r="B597" t="s">
        <v>727</v>
      </c>
      <c r="C597">
        <v>2012</v>
      </c>
      <c r="D597" s="21">
        <v>40991</v>
      </c>
      <c r="E597" s="21">
        <v>40997</v>
      </c>
      <c r="F597" t="s">
        <v>42</v>
      </c>
      <c r="G597" t="s">
        <v>358</v>
      </c>
      <c r="H597" t="s">
        <v>359</v>
      </c>
      <c r="I597" t="s">
        <v>26</v>
      </c>
      <c r="J597" t="s">
        <v>27</v>
      </c>
      <c r="K597" t="s">
        <v>84</v>
      </c>
      <c r="L597" t="s">
        <v>63</v>
      </c>
      <c r="M597">
        <v>77095</v>
      </c>
      <c r="N597" t="s">
        <v>64</v>
      </c>
      <c r="O597" t="s">
        <v>418</v>
      </c>
      <c r="P597" t="s">
        <v>31</v>
      </c>
      <c r="Q597" t="s">
        <v>33</v>
      </c>
      <c r="R597" t="s">
        <v>419</v>
      </c>
      <c r="S597">
        <v>107.77200000000001</v>
      </c>
      <c r="T597">
        <v>2</v>
      </c>
      <c r="U597">
        <v>0.3</v>
      </c>
      <c r="V597">
        <v>-29.252400000000009</v>
      </c>
    </row>
    <row r="598" spans="1:22">
      <c r="A598">
        <v>1046</v>
      </c>
      <c r="B598" t="s">
        <v>719</v>
      </c>
      <c r="C598">
        <v>2014</v>
      </c>
      <c r="D598" s="21">
        <v>41925</v>
      </c>
      <c r="E598" s="21">
        <v>41929</v>
      </c>
      <c r="F598" t="s">
        <v>42</v>
      </c>
      <c r="G598" t="s">
        <v>87</v>
      </c>
      <c r="H598" t="s">
        <v>88</v>
      </c>
      <c r="I598" t="s">
        <v>61</v>
      </c>
      <c r="J598" t="s">
        <v>27</v>
      </c>
      <c r="K598" t="s">
        <v>720</v>
      </c>
      <c r="L598" t="s">
        <v>94</v>
      </c>
      <c r="M598">
        <v>61107</v>
      </c>
      <c r="N598" t="s">
        <v>64</v>
      </c>
      <c r="O598" t="s">
        <v>721</v>
      </c>
      <c r="P598" t="s">
        <v>31</v>
      </c>
      <c r="Q598" t="s">
        <v>33</v>
      </c>
      <c r="R598" t="s">
        <v>722</v>
      </c>
      <c r="S598">
        <v>254.60399999999998</v>
      </c>
      <c r="T598">
        <v>14</v>
      </c>
      <c r="U598">
        <v>0.3</v>
      </c>
      <c r="V598">
        <v>-18.185999999999993</v>
      </c>
    </row>
    <row r="599" spans="1:22">
      <c r="A599">
        <v>1031</v>
      </c>
      <c r="B599" t="s">
        <v>714</v>
      </c>
      <c r="C599">
        <v>2011</v>
      </c>
      <c r="D599" s="21">
        <v>40735</v>
      </c>
      <c r="E599" s="21">
        <v>40739</v>
      </c>
      <c r="F599" t="s">
        <v>42</v>
      </c>
      <c r="G599" t="s">
        <v>372</v>
      </c>
      <c r="H599" t="s">
        <v>373</v>
      </c>
      <c r="I599" t="s">
        <v>37</v>
      </c>
      <c r="J599" t="s">
        <v>27</v>
      </c>
      <c r="K599" t="s">
        <v>326</v>
      </c>
      <c r="L599" t="s">
        <v>249</v>
      </c>
      <c r="M599">
        <v>7601</v>
      </c>
      <c r="N599" t="s">
        <v>79</v>
      </c>
      <c r="O599" t="s">
        <v>468</v>
      </c>
      <c r="P599" t="s">
        <v>31</v>
      </c>
      <c r="Q599" t="s">
        <v>33</v>
      </c>
      <c r="R599" t="s">
        <v>469</v>
      </c>
      <c r="S599">
        <v>854.94</v>
      </c>
      <c r="T599">
        <v>3</v>
      </c>
      <c r="U599">
        <v>0</v>
      </c>
      <c r="V599">
        <v>213.73500000000001</v>
      </c>
    </row>
    <row r="600" spans="1:22">
      <c r="A600">
        <v>1022</v>
      </c>
      <c r="B600" t="s">
        <v>708</v>
      </c>
      <c r="C600">
        <v>2012</v>
      </c>
      <c r="D600" s="21">
        <v>41026</v>
      </c>
      <c r="E600" s="21">
        <v>41032</v>
      </c>
      <c r="F600" t="s">
        <v>42</v>
      </c>
      <c r="G600" t="s">
        <v>491</v>
      </c>
      <c r="H600" t="s">
        <v>492</v>
      </c>
      <c r="I600" t="s">
        <v>26</v>
      </c>
      <c r="J600" t="s">
        <v>27</v>
      </c>
      <c r="K600" t="s">
        <v>58</v>
      </c>
      <c r="L600" t="s">
        <v>709</v>
      </c>
      <c r="M600">
        <v>20016</v>
      </c>
      <c r="N600" t="s">
        <v>79</v>
      </c>
      <c r="O600" t="s">
        <v>710</v>
      </c>
      <c r="P600" t="s">
        <v>31</v>
      </c>
      <c r="Q600" t="s">
        <v>33</v>
      </c>
      <c r="R600" t="s">
        <v>711</v>
      </c>
      <c r="S600">
        <v>1267.53</v>
      </c>
      <c r="T600">
        <v>3</v>
      </c>
      <c r="U600">
        <v>0</v>
      </c>
      <c r="V600">
        <v>316.88249999999999</v>
      </c>
    </row>
    <row r="601" spans="1:22">
      <c r="A601">
        <v>991</v>
      </c>
      <c r="B601" t="s">
        <v>702</v>
      </c>
      <c r="C601">
        <v>2012</v>
      </c>
      <c r="D601" s="21">
        <v>40997</v>
      </c>
      <c r="E601" s="21">
        <v>40999</v>
      </c>
      <c r="F601" t="s">
        <v>23</v>
      </c>
      <c r="G601" t="s">
        <v>703</v>
      </c>
      <c r="H601" t="s">
        <v>704</v>
      </c>
      <c r="I601" t="s">
        <v>61</v>
      </c>
      <c r="J601" t="s">
        <v>27</v>
      </c>
      <c r="K601" t="s">
        <v>412</v>
      </c>
      <c r="L601" t="s">
        <v>45</v>
      </c>
      <c r="M601">
        <v>32216</v>
      </c>
      <c r="N601" t="s">
        <v>30</v>
      </c>
      <c r="O601" t="s">
        <v>324</v>
      </c>
      <c r="P601" t="s">
        <v>31</v>
      </c>
      <c r="Q601" t="s">
        <v>33</v>
      </c>
      <c r="R601" t="s">
        <v>325</v>
      </c>
      <c r="S601">
        <v>1166.92</v>
      </c>
      <c r="T601">
        <v>5</v>
      </c>
      <c r="U601">
        <v>0.2</v>
      </c>
      <c r="V601">
        <v>131.27849999999995</v>
      </c>
    </row>
    <row r="602" spans="1:22">
      <c r="A602">
        <v>984</v>
      </c>
      <c r="B602" t="s">
        <v>697</v>
      </c>
      <c r="C602">
        <v>2011</v>
      </c>
      <c r="D602" s="21">
        <v>40858</v>
      </c>
      <c r="E602" s="21">
        <v>40861</v>
      </c>
      <c r="F602" t="s">
        <v>23</v>
      </c>
      <c r="G602" t="s">
        <v>698</v>
      </c>
      <c r="H602" t="s">
        <v>699</v>
      </c>
      <c r="I602" t="s">
        <v>26</v>
      </c>
      <c r="J602" t="s">
        <v>27</v>
      </c>
      <c r="K602" t="s">
        <v>399</v>
      </c>
      <c r="L602" t="s">
        <v>163</v>
      </c>
      <c r="M602">
        <v>80027</v>
      </c>
      <c r="N602" t="s">
        <v>40</v>
      </c>
      <c r="O602" t="s">
        <v>654</v>
      </c>
      <c r="P602" t="s">
        <v>31</v>
      </c>
      <c r="Q602" t="s">
        <v>33</v>
      </c>
      <c r="R602" t="s">
        <v>655</v>
      </c>
      <c r="S602">
        <v>603.91999999999996</v>
      </c>
      <c r="T602">
        <v>5</v>
      </c>
      <c r="U602">
        <v>0.2</v>
      </c>
      <c r="V602">
        <v>75.489999999999924</v>
      </c>
    </row>
    <row r="603" spans="1:22">
      <c r="A603">
        <v>981</v>
      </c>
      <c r="B603" t="s">
        <v>696</v>
      </c>
      <c r="C603">
        <v>2013</v>
      </c>
      <c r="D603" s="21">
        <v>41551</v>
      </c>
      <c r="E603" s="21">
        <v>41556</v>
      </c>
      <c r="F603" t="s">
        <v>42</v>
      </c>
      <c r="G603" t="s">
        <v>82</v>
      </c>
      <c r="H603" t="s">
        <v>83</v>
      </c>
      <c r="I603" t="s">
        <v>26</v>
      </c>
      <c r="J603" t="s">
        <v>27</v>
      </c>
      <c r="K603" t="s">
        <v>109</v>
      </c>
      <c r="L603" t="s">
        <v>110</v>
      </c>
      <c r="M603">
        <v>10035</v>
      </c>
      <c r="N603" t="s">
        <v>79</v>
      </c>
      <c r="O603" t="s">
        <v>626</v>
      </c>
      <c r="P603" t="s">
        <v>31</v>
      </c>
      <c r="Q603" t="s">
        <v>33</v>
      </c>
      <c r="R603" t="s">
        <v>627</v>
      </c>
      <c r="S603">
        <v>599.29200000000003</v>
      </c>
      <c r="T603">
        <v>6</v>
      </c>
      <c r="U603">
        <v>0.1</v>
      </c>
      <c r="V603">
        <v>93.223199999999977</v>
      </c>
    </row>
    <row r="604" spans="1:22">
      <c r="A604">
        <v>961</v>
      </c>
      <c r="B604" t="s">
        <v>691</v>
      </c>
      <c r="C604">
        <v>2014</v>
      </c>
      <c r="D604" s="21">
        <v>41958</v>
      </c>
      <c r="E604" s="21">
        <v>41963</v>
      </c>
      <c r="F604" t="s">
        <v>42</v>
      </c>
      <c r="G604" t="s">
        <v>692</v>
      </c>
      <c r="H604" t="s">
        <v>693</v>
      </c>
      <c r="I604" t="s">
        <v>37</v>
      </c>
      <c r="J604" t="s">
        <v>27</v>
      </c>
      <c r="K604" t="s">
        <v>70</v>
      </c>
      <c r="L604" t="s">
        <v>39</v>
      </c>
      <c r="M604">
        <v>94110</v>
      </c>
      <c r="N604" t="s">
        <v>40</v>
      </c>
      <c r="O604" t="s">
        <v>288</v>
      </c>
      <c r="P604" t="s">
        <v>31</v>
      </c>
      <c r="Q604" t="s">
        <v>33</v>
      </c>
      <c r="R604" t="s">
        <v>289</v>
      </c>
      <c r="S604">
        <v>321.56799999999998</v>
      </c>
      <c r="T604">
        <v>2</v>
      </c>
      <c r="U604">
        <v>0.2</v>
      </c>
      <c r="V604">
        <v>28.137200000000007</v>
      </c>
    </row>
    <row r="605" spans="1:22">
      <c r="A605">
        <v>917</v>
      </c>
      <c r="B605" t="s">
        <v>684</v>
      </c>
      <c r="C605">
        <v>2011</v>
      </c>
      <c r="D605" s="21">
        <v>40709</v>
      </c>
      <c r="E605" s="21">
        <v>40715</v>
      </c>
      <c r="F605" t="s">
        <v>42</v>
      </c>
      <c r="G605" t="s">
        <v>307</v>
      </c>
      <c r="H605" t="s">
        <v>308</v>
      </c>
      <c r="I605" t="s">
        <v>37</v>
      </c>
      <c r="J605" t="s">
        <v>27</v>
      </c>
      <c r="K605" t="s">
        <v>224</v>
      </c>
      <c r="L605" t="s">
        <v>63</v>
      </c>
      <c r="M605">
        <v>78207</v>
      </c>
      <c r="N605" t="s">
        <v>64</v>
      </c>
      <c r="O605" t="s">
        <v>468</v>
      </c>
      <c r="P605" t="s">
        <v>31</v>
      </c>
      <c r="Q605" t="s">
        <v>33</v>
      </c>
      <c r="R605" t="s">
        <v>469</v>
      </c>
      <c r="S605">
        <v>797.94399999999996</v>
      </c>
      <c r="T605">
        <v>4</v>
      </c>
      <c r="U605">
        <v>0.3</v>
      </c>
      <c r="V605">
        <v>-56.995999999999981</v>
      </c>
    </row>
    <row r="606" spans="1:22">
      <c r="A606">
        <v>881</v>
      </c>
      <c r="B606" t="s">
        <v>676</v>
      </c>
      <c r="C606">
        <v>2014</v>
      </c>
      <c r="D606" s="21">
        <v>41974</v>
      </c>
      <c r="E606" s="21">
        <v>41976</v>
      </c>
      <c r="F606" t="s">
        <v>23</v>
      </c>
      <c r="G606" t="s">
        <v>59</v>
      </c>
      <c r="H606" t="s">
        <v>60</v>
      </c>
      <c r="I606" t="s">
        <v>61</v>
      </c>
      <c r="J606" t="s">
        <v>27</v>
      </c>
      <c r="K606" t="s">
        <v>109</v>
      </c>
      <c r="L606" t="s">
        <v>110</v>
      </c>
      <c r="M606">
        <v>10024</v>
      </c>
      <c r="N606" t="s">
        <v>79</v>
      </c>
      <c r="O606" t="s">
        <v>225</v>
      </c>
      <c r="P606" t="s">
        <v>31</v>
      </c>
      <c r="Q606" t="s">
        <v>33</v>
      </c>
      <c r="R606" t="s">
        <v>226</v>
      </c>
      <c r="S606">
        <v>1242.8999999999999</v>
      </c>
      <c r="T606">
        <v>5</v>
      </c>
      <c r="U606">
        <v>0.1</v>
      </c>
      <c r="V606">
        <v>262.38999999999987</v>
      </c>
    </row>
    <row r="607" spans="1:22">
      <c r="A607">
        <v>848</v>
      </c>
      <c r="B607" t="s">
        <v>658</v>
      </c>
      <c r="C607">
        <v>2012</v>
      </c>
      <c r="D607" s="21">
        <v>41195</v>
      </c>
      <c r="E607" s="21">
        <v>41199</v>
      </c>
      <c r="F607" t="s">
        <v>42</v>
      </c>
      <c r="G607" t="s">
        <v>659</v>
      </c>
      <c r="H607" t="s">
        <v>660</v>
      </c>
      <c r="I607" t="s">
        <v>26</v>
      </c>
      <c r="J607" t="s">
        <v>27</v>
      </c>
      <c r="K607" t="s">
        <v>399</v>
      </c>
      <c r="L607" t="s">
        <v>29</v>
      </c>
      <c r="M607">
        <v>40214</v>
      </c>
      <c r="N607" t="s">
        <v>30</v>
      </c>
      <c r="O607" t="s">
        <v>310</v>
      </c>
      <c r="P607" t="s">
        <v>31</v>
      </c>
      <c r="Q607" t="s">
        <v>33</v>
      </c>
      <c r="R607" t="s">
        <v>311</v>
      </c>
      <c r="S607">
        <v>287.94</v>
      </c>
      <c r="T607">
        <v>3</v>
      </c>
      <c r="U607">
        <v>0</v>
      </c>
      <c r="V607">
        <v>77.743800000000022</v>
      </c>
    </row>
    <row r="608" spans="1:22">
      <c r="A608">
        <v>830</v>
      </c>
      <c r="B608" t="s">
        <v>652</v>
      </c>
      <c r="C608">
        <v>2014</v>
      </c>
      <c r="D608" s="21">
        <v>41807</v>
      </c>
      <c r="E608" s="21">
        <v>41812</v>
      </c>
      <c r="F608" t="s">
        <v>23</v>
      </c>
      <c r="G608" t="s">
        <v>133</v>
      </c>
      <c r="H608" t="s">
        <v>134</v>
      </c>
      <c r="I608" t="s">
        <v>26</v>
      </c>
      <c r="J608" t="s">
        <v>27</v>
      </c>
      <c r="K608" t="s">
        <v>653</v>
      </c>
      <c r="L608" t="s">
        <v>29</v>
      </c>
      <c r="M608">
        <v>41042</v>
      </c>
      <c r="N608" t="s">
        <v>30</v>
      </c>
      <c r="O608" t="s">
        <v>654</v>
      </c>
      <c r="P608" t="s">
        <v>31</v>
      </c>
      <c r="Q608" t="s">
        <v>33</v>
      </c>
      <c r="R608" t="s">
        <v>655</v>
      </c>
      <c r="S608">
        <v>301.95999999999998</v>
      </c>
      <c r="T608">
        <v>2</v>
      </c>
      <c r="U608">
        <v>0</v>
      </c>
      <c r="V608">
        <v>90.587999999999965</v>
      </c>
    </row>
    <row r="609" spans="1:22">
      <c r="A609">
        <v>820</v>
      </c>
      <c r="B609" t="s">
        <v>647</v>
      </c>
      <c r="C609">
        <v>2011</v>
      </c>
      <c r="D609" s="21">
        <v>40722</v>
      </c>
      <c r="E609" s="21">
        <v>40726</v>
      </c>
      <c r="F609" t="s">
        <v>42</v>
      </c>
      <c r="G609" t="s">
        <v>498</v>
      </c>
      <c r="H609" t="s">
        <v>499</v>
      </c>
      <c r="I609" t="s">
        <v>26</v>
      </c>
      <c r="J609" t="s">
        <v>27</v>
      </c>
      <c r="K609" t="s">
        <v>77</v>
      </c>
      <c r="L609" t="s">
        <v>78</v>
      </c>
      <c r="M609">
        <v>19140</v>
      </c>
      <c r="N609" t="s">
        <v>79</v>
      </c>
      <c r="O609" t="s">
        <v>648</v>
      </c>
      <c r="P609" t="s">
        <v>31</v>
      </c>
      <c r="Q609" t="s">
        <v>33</v>
      </c>
      <c r="R609" t="s">
        <v>649</v>
      </c>
      <c r="S609">
        <v>1228.4649999999999</v>
      </c>
      <c r="T609">
        <v>5</v>
      </c>
      <c r="U609">
        <v>0.3</v>
      </c>
      <c r="V609">
        <v>0</v>
      </c>
    </row>
    <row r="610" spans="1:22">
      <c r="A610">
        <v>800</v>
      </c>
      <c r="B610" t="s">
        <v>632</v>
      </c>
      <c r="C610">
        <v>2012</v>
      </c>
      <c r="D610" s="21">
        <v>41240</v>
      </c>
      <c r="E610" s="21">
        <v>41246</v>
      </c>
      <c r="F610" t="s">
        <v>42</v>
      </c>
      <c r="G610" t="s">
        <v>633</v>
      </c>
      <c r="H610" t="s">
        <v>634</v>
      </c>
      <c r="I610" t="s">
        <v>26</v>
      </c>
      <c r="J610" t="s">
        <v>27</v>
      </c>
      <c r="K610" t="s">
        <v>635</v>
      </c>
      <c r="L610" t="s">
        <v>39</v>
      </c>
      <c r="M610">
        <v>92530</v>
      </c>
      <c r="N610" t="s">
        <v>40</v>
      </c>
      <c r="O610" t="s">
        <v>484</v>
      </c>
      <c r="P610" t="s">
        <v>31</v>
      </c>
      <c r="Q610" t="s">
        <v>33</v>
      </c>
      <c r="R610" t="s">
        <v>485</v>
      </c>
      <c r="S610">
        <v>283.92</v>
      </c>
      <c r="T610">
        <v>5</v>
      </c>
      <c r="U610">
        <v>0.2</v>
      </c>
      <c r="V610">
        <v>17.745000000000019</v>
      </c>
    </row>
    <row r="611" spans="1:22">
      <c r="A611">
        <v>792</v>
      </c>
      <c r="B611" t="s">
        <v>625</v>
      </c>
      <c r="C611">
        <v>2012</v>
      </c>
      <c r="D611" s="21">
        <v>41086</v>
      </c>
      <c r="E611" s="21">
        <v>41090</v>
      </c>
      <c r="F611" t="s">
        <v>42</v>
      </c>
      <c r="G611" t="s">
        <v>439</v>
      </c>
      <c r="H611" t="s">
        <v>440</v>
      </c>
      <c r="I611" t="s">
        <v>26</v>
      </c>
      <c r="J611" t="s">
        <v>27</v>
      </c>
      <c r="K611" t="s">
        <v>398</v>
      </c>
      <c r="L611" t="s">
        <v>130</v>
      </c>
      <c r="M611">
        <v>23223</v>
      </c>
      <c r="N611" t="s">
        <v>30</v>
      </c>
      <c r="O611" t="s">
        <v>626</v>
      </c>
      <c r="P611" t="s">
        <v>31</v>
      </c>
      <c r="Q611" t="s">
        <v>33</v>
      </c>
      <c r="R611" t="s">
        <v>627</v>
      </c>
      <c r="S611">
        <v>332.94</v>
      </c>
      <c r="T611">
        <v>3</v>
      </c>
      <c r="U611">
        <v>0</v>
      </c>
      <c r="V611">
        <v>79.905599999999993</v>
      </c>
    </row>
    <row r="612" spans="1:22">
      <c r="A612">
        <v>788</v>
      </c>
      <c r="B612" t="s">
        <v>620</v>
      </c>
      <c r="C612">
        <v>2012</v>
      </c>
      <c r="D612" s="21">
        <v>41255</v>
      </c>
      <c r="E612" s="21">
        <v>41259</v>
      </c>
      <c r="F612" t="s">
        <v>42</v>
      </c>
      <c r="G612" t="s">
        <v>621</v>
      </c>
      <c r="H612" t="s">
        <v>622</v>
      </c>
      <c r="I612" t="s">
        <v>26</v>
      </c>
      <c r="J612" t="s">
        <v>27</v>
      </c>
      <c r="K612" t="s">
        <v>619</v>
      </c>
      <c r="L612" t="s">
        <v>39</v>
      </c>
      <c r="M612">
        <v>93534</v>
      </c>
      <c r="N612" t="s">
        <v>40</v>
      </c>
      <c r="O612" t="s">
        <v>623</v>
      </c>
      <c r="P612" t="s">
        <v>31</v>
      </c>
      <c r="Q612" t="s">
        <v>33</v>
      </c>
      <c r="R612" t="s">
        <v>624</v>
      </c>
      <c r="S612">
        <v>348.92800000000005</v>
      </c>
      <c r="T612">
        <v>2</v>
      </c>
      <c r="U612">
        <v>0.2</v>
      </c>
      <c r="V612">
        <v>34.89279999999998</v>
      </c>
    </row>
    <row r="613" spans="1:22">
      <c r="A613">
        <v>778</v>
      </c>
      <c r="B613" t="s">
        <v>614</v>
      </c>
      <c r="C613">
        <v>2012</v>
      </c>
      <c r="D613" s="21">
        <v>41142</v>
      </c>
      <c r="E613" s="21">
        <v>41144</v>
      </c>
      <c r="F613" t="s">
        <v>85</v>
      </c>
      <c r="G613" t="s">
        <v>304</v>
      </c>
      <c r="H613" t="s">
        <v>305</v>
      </c>
      <c r="I613" t="s">
        <v>61</v>
      </c>
      <c r="J613" t="s">
        <v>27</v>
      </c>
      <c r="K613" t="s">
        <v>70</v>
      </c>
      <c r="L613" t="s">
        <v>39</v>
      </c>
      <c r="M613">
        <v>94110</v>
      </c>
      <c r="N613" t="s">
        <v>40</v>
      </c>
      <c r="O613" t="s">
        <v>615</v>
      </c>
      <c r="P613" t="s">
        <v>31</v>
      </c>
      <c r="Q613" t="s">
        <v>33</v>
      </c>
      <c r="R613" t="s">
        <v>616</v>
      </c>
      <c r="S613">
        <v>544.00800000000004</v>
      </c>
      <c r="T613">
        <v>3</v>
      </c>
      <c r="U613">
        <v>0.2</v>
      </c>
      <c r="V613">
        <v>40.800600000000003</v>
      </c>
    </row>
    <row r="614" spans="1:22">
      <c r="A614">
        <v>770</v>
      </c>
      <c r="B614" t="s">
        <v>607</v>
      </c>
      <c r="C614">
        <v>2013</v>
      </c>
      <c r="D614" s="21">
        <v>41414</v>
      </c>
      <c r="E614" s="21">
        <v>41419</v>
      </c>
      <c r="F614" t="s">
        <v>42</v>
      </c>
      <c r="G614" t="s">
        <v>262</v>
      </c>
      <c r="H614" t="s">
        <v>263</v>
      </c>
      <c r="I614" t="s">
        <v>26</v>
      </c>
      <c r="J614" t="s">
        <v>27</v>
      </c>
      <c r="K614" t="s">
        <v>319</v>
      </c>
      <c r="L614" t="s">
        <v>130</v>
      </c>
      <c r="M614">
        <v>22204</v>
      </c>
      <c r="N614" t="s">
        <v>30</v>
      </c>
      <c r="O614" t="s">
        <v>608</v>
      </c>
      <c r="P614" t="s">
        <v>31</v>
      </c>
      <c r="Q614" t="s">
        <v>33</v>
      </c>
      <c r="R614" t="s">
        <v>609</v>
      </c>
      <c r="S614">
        <v>641.96</v>
      </c>
      <c r="T614">
        <v>2</v>
      </c>
      <c r="U614">
        <v>0</v>
      </c>
      <c r="V614">
        <v>179.74880000000002</v>
      </c>
    </row>
    <row r="615" spans="1:22">
      <c r="A615">
        <v>731</v>
      </c>
      <c r="B615" t="s">
        <v>594</v>
      </c>
      <c r="C615">
        <v>2013</v>
      </c>
      <c r="D615" s="21">
        <v>41612</v>
      </c>
      <c r="E615" s="21">
        <v>41615</v>
      </c>
      <c r="F615" t="s">
        <v>85</v>
      </c>
      <c r="G615" t="s">
        <v>595</v>
      </c>
      <c r="H615" t="s">
        <v>596</v>
      </c>
      <c r="I615" t="s">
        <v>26</v>
      </c>
      <c r="J615" t="s">
        <v>27</v>
      </c>
      <c r="K615" t="s">
        <v>597</v>
      </c>
      <c r="L615" t="s">
        <v>110</v>
      </c>
      <c r="M615">
        <v>11572</v>
      </c>
      <c r="N615" t="s">
        <v>79</v>
      </c>
      <c r="O615" t="s">
        <v>288</v>
      </c>
      <c r="P615" t="s">
        <v>31</v>
      </c>
      <c r="Q615" t="s">
        <v>33</v>
      </c>
      <c r="R615" t="s">
        <v>289</v>
      </c>
      <c r="S615">
        <v>542.64599999999996</v>
      </c>
      <c r="T615">
        <v>3</v>
      </c>
      <c r="U615">
        <v>0.1</v>
      </c>
      <c r="V615">
        <v>102.49980000000001</v>
      </c>
    </row>
    <row r="616" spans="1:22">
      <c r="A616">
        <v>658</v>
      </c>
      <c r="B616" t="s">
        <v>561</v>
      </c>
      <c r="C616">
        <v>2013</v>
      </c>
      <c r="D616" s="21">
        <v>41537</v>
      </c>
      <c r="E616" s="21">
        <v>41537</v>
      </c>
      <c r="F616" t="s">
        <v>360</v>
      </c>
      <c r="G616" t="s">
        <v>562</v>
      </c>
      <c r="H616" t="s">
        <v>563</v>
      </c>
      <c r="I616" t="s">
        <v>61</v>
      </c>
      <c r="J616" t="s">
        <v>27</v>
      </c>
      <c r="K616" t="s">
        <v>162</v>
      </c>
      <c r="L616" t="s">
        <v>94</v>
      </c>
      <c r="M616">
        <v>60505</v>
      </c>
      <c r="N616" t="s">
        <v>64</v>
      </c>
      <c r="O616" t="s">
        <v>454</v>
      </c>
      <c r="P616" t="s">
        <v>31</v>
      </c>
      <c r="Q616" t="s">
        <v>33</v>
      </c>
      <c r="R616" t="s">
        <v>455</v>
      </c>
      <c r="S616">
        <v>701.37199999999996</v>
      </c>
      <c r="T616">
        <v>2</v>
      </c>
      <c r="U616">
        <v>0.3</v>
      </c>
      <c r="V616">
        <v>-50.098000000000013</v>
      </c>
    </row>
    <row r="617" spans="1:22">
      <c r="A617">
        <v>636</v>
      </c>
      <c r="B617" t="s">
        <v>539</v>
      </c>
      <c r="C617">
        <v>2012</v>
      </c>
      <c r="D617" s="21">
        <v>41186</v>
      </c>
      <c r="E617" s="21">
        <v>41191</v>
      </c>
      <c r="F617" t="s">
        <v>23</v>
      </c>
      <c r="G617" t="s">
        <v>540</v>
      </c>
      <c r="H617" t="s">
        <v>541</v>
      </c>
      <c r="I617" t="s">
        <v>37</v>
      </c>
      <c r="J617" t="s">
        <v>27</v>
      </c>
      <c r="K617" t="s">
        <v>542</v>
      </c>
      <c r="L617" t="s">
        <v>352</v>
      </c>
      <c r="M617">
        <v>31088</v>
      </c>
      <c r="N617" t="s">
        <v>30</v>
      </c>
      <c r="O617" t="s">
        <v>543</v>
      </c>
      <c r="P617" t="s">
        <v>31</v>
      </c>
      <c r="Q617" t="s">
        <v>33</v>
      </c>
      <c r="R617" t="s">
        <v>544</v>
      </c>
      <c r="S617">
        <v>392.93999999999994</v>
      </c>
      <c r="T617">
        <v>3</v>
      </c>
      <c r="U617">
        <v>0</v>
      </c>
      <c r="V617">
        <v>43.223399999999984</v>
      </c>
    </row>
    <row r="618" spans="1:22">
      <c r="A618">
        <v>623</v>
      </c>
      <c r="B618" t="s">
        <v>529</v>
      </c>
      <c r="C618">
        <v>2012</v>
      </c>
      <c r="D618" s="21">
        <v>41242</v>
      </c>
      <c r="E618" s="21">
        <v>41246</v>
      </c>
      <c r="F618" t="s">
        <v>42</v>
      </c>
      <c r="G618" t="s">
        <v>530</v>
      </c>
      <c r="H618" t="s">
        <v>531</v>
      </c>
      <c r="I618" t="s">
        <v>37</v>
      </c>
      <c r="J618" t="s">
        <v>27</v>
      </c>
      <c r="K618" t="s">
        <v>532</v>
      </c>
      <c r="L618" t="s">
        <v>100</v>
      </c>
      <c r="M618">
        <v>48126</v>
      </c>
      <c r="N618" t="s">
        <v>64</v>
      </c>
      <c r="O618" t="s">
        <v>533</v>
      </c>
      <c r="P618" t="s">
        <v>31</v>
      </c>
      <c r="Q618" t="s">
        <v>33</v>
      </c>
      <c r="R618" t="s">
        <v>534</v>
      </c>
      <c r="S618">
        <v>301.95999999999998</v>
      </c>
      <c r="T618">
        <v>2</v>
      </c>
      <c r="U618">
        <v>0</v>
      </c>
      <c r="V618">
        <v>87.568399999999968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EC73B-7B24-4146-AB25-F7443E620C62}">
  <dimension ref="A3:B9"/>
  <sheetViews>
    <sheetView workbookViewId="0">
      <selection activeCell="M10" sqref="M10"/>
    </sheetView>
  </sheetViews>
  <sheetFormatPr defaultRowHeight="14.5"/>
  <cols>
    <col min="1" max="1" width="12.36328125" bestFit="1" customWidth="1"/>
    <col min="2" max="2" width="11.26953125" bestFit="1" customWidth="1"/>
  </cols>
  <sheetData>
    <row r="3" spans="1:2">
      <c r="A3" s="4" t="s">
        <v>1852</v>
      </c>
      <c r="B3" s="5" t="s">
        <v>1870</v>
      </c>
    </row>
    <row r="4" spans="1:2">
      <c r="A4" s="6" t="s">
        <v>52</v>
      </c>
      <c r="B4" s="31">
        <v>203412.73300000009</v>
      </c>
    </row>
    <row r="5" spans="1:2">
      <c r="A5" s="11" t="s">
        <v>46</v>
      </c>
      <c r="B5" s="32">
        <v>206965.53200000009</v>
      </c>
    </row>
    <row r="6" spans="1:2">
      <c r="A6" s="11" t="s">
        <v>47</v>
      </c>
      <c r="B6" s="32">
        <v>223843.60800000012</v>
      </c>
    </row>
    <row r="7" spans="1:2">
      <c r="A7" s="11" t="s">
        <v>33</v>
      </c>
      <c r="B7" s="32">
        <v>328449.1030000007</v>
      </c>
    </row>
    <row r="8" spans="1:2">
      <c r="A8" s="11" t="s">
        <v>51</v>
      </c>
      <c r="B8" s="32">
        <v>330007.05400000012</v>
      </c>
    </row>
    <row r="9" spans="1:2">
      <c r="A9" s="7" t="s">
        <v>1853</v>
      </c>
      <c r="B9" s="33">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A156F-CEF8-4BF4-B1A9-C6D48E41D8D9}">
  <dimension ref="A3:R17"/>
  <sheetViews>
    <sheetView topLeftCell="A3" zoomScale="68" workbookViewId="0">
      <selection activeCell="E30" sqref="E30"/>
    </sheetView>
  </sheetViews>
  <sheetFormatPr defaultRowHeight="14.5"/>
  <cols>
    <col min="1" max="1" width="13.453125" bestFit="1" customWidth="1"/>
    <col min="2" max="2" width="11.81640625" bestFit="1" customWidth="1"/>
    <col min="4" max="4" width="13.453125" bestFit="1" customWidth="1"/>
    <col min="5" max="5" width="11.81640625" bestFit="1" customWidth="1"/>
    <col min="8" max="8" width="13.453125" bestFit="1" customWidth="1"/>
    <col min="9" max="10" width="14.36328125" bestFit="1" customWidth="1"/>
    <col min="13" max="13" width="13.453125" bestFit="1" customWidth="1"/>
    <col min="14" max="14" width="15.7265625" bestFit="1" customWidth="1"/>
    <col min="17" max="17" width="13.453125" bestFit="1" customWidth="1"/>
    <col min="18" max="18" width="18.1796875" bestFit="1" customWidth="1"/>
  </cols>
  <sheetData>
    <row r="3" spans="1:18">
      <c r="A3" s="4" t="s">
        <v>1852</v>
      </c>
      <c r="B3" s="5" t="s">
        <v>1870</v>
      </c>
      <c r="D3" s="4" t="s">
        <v>1852</v>
      </c>
      <c r="E3" s="5" t="s">
        <v>1871</v>
      </c>
      <c r="H3" s="4" t="s">
        <v>1852</v>
      </c>
      <c r="I3" s="5" t="s">
        <v>1875</v>
      </c>
      <c r="M3" s="4" t="s">
        <v>1852</v>
      </c>
      <c r="N3" s="5" t="s">
        <v>1874</v>
      </c>
      <c r="Q3" s="4" t="s">
        <v>1852</v>
      </c>
      <c r="R3" s="5" t="s">
        <v>1876</v>
      </c>
    </row>
    <row r="4" spans="1:18">
      <c r="A4" s="6" t="s">
        <v>1858</v>
      </c>
      <c r="B4" s="31">
        <v>95365.937600000019</v>
      </c>
      <c r="D4" s="6" t="s">
        <v>1858</v>
      </c>
      <c r="E4" s="31">
        <v>9199.2699999999986</v>
      </c>
      <c r="H4" s="6" t="s">
        <v>1858</v>
      </c>
      <c r="I4" s="31">
        <v>1500</v>
      </c>
      <c r="M4" s="6" t="s">
        <v>1858</v>
      </c>
      <c r="N4" s="31">
        <v>387</v>
      </c>
      <c r="Q4" s="6" t="s">
        <v>1858</v>
      </c>
      <c r="R4" s="31">
        <v>9.6462848596792869E-2</v>
      </c>
    </row>
    <row r="5" spans="1:18">
      <c r="A5" s="6" t="s">
        <v>1859</v>
      </c>
      <c r="B5" s="31">
        <v>60172.649400000024</v>
      </c>
      <c r="D5" s="6" t="s">
        <v>1859</v>
      </c>
      <c r="E5" s="31">
        <v>10288.898699999991</v>
      </c>
      <c r="H5" s="6" t="s">
        <v>1859</v>
      </c>
      <c r="I5" s="31">
        <v>1068</v>
      </c>
      <c r="M5" s="6" t="s">
        <v>1859</v>
      </c>
      <c r="N5" s="31">
        <v>301</v>
      </c>
      <c r="Q5" s="6" t="s">
        <v>1859</v>
      </c>
      <c r="R5" s="31">
        <v>0.17098962406664425</v>
      </c>
    </row>
    <row r="6" spans="1:18">
      <c r="A6" s="6" t="s">
        <v>1860</v>
      </c>
      <c r="B6" s="31">
        <v>199252.98399999991</v>
      </c>
      <c r="D6" s="6" t="s">
        <v>1860</v>
      </c>
      <c r="E6" s="31">
        <v>26806.573700000015</v>
      </c>
      <c r="H6" s="6" t="s">
        <v>1860</v>
      </c>
      <c r="I6" s="31">
        <v>2491</v>
      </c>
      <c r="M6" s="6" t="s">
        <v>1860</v>
      </c>
      <c r="N6" s="31">
        <v>680</v>
      </c>
      <c r="Q6" s="6" t="s">
        <v>1860</v>
      </c>
      <c r="R6" s="31">
        <v>0.13453536886554246</v>
      </c>
    </row>
    <row r="7" spans="1:18">
      <c r="A7" s="6" t="s">
        <v>1861</v>
      </c>
      <c r="B7" s="31">
        <v>141851.5674</v>
      </c>
      <c r="D7" s="6" t="s">
        <v>1861</v>
      </c>
      <c r="E7" s="31">
        <v>13437.806799999998</v>
      </c>
      <c r="H7" s="6" t="s">
        <v>1861</v>
      </c>
      <c r="I7" s="31">
        <v>2441</v>
      </c>
      <c r="M7" s="6" t="s">
        <v>1861</v>
      </c>
      <c r="N7" s="31">
        <v>663</v>
      </c>
      <c r="Q7" s="6" t="s">
        <v>1861</v>
      </c>
      <c r="R7" s="31">
        <v>9.4731465053942004E-2</v>
      </c>
    </row>
    <row r="8" spans="1:18">
      <c r="A8" s="6" t="s">
        <v>1862</v>
      </c>
      <c r="B8" s="31">
        <v>156122.28669999994</v>
      </c>
      <c r="D8" s="6" t="s">
        <v>1862</v>
      </c>
      <c r="E8" s="31">
        <v>22308.51279999999</v>
      </c>
      <c r="H8" s="6" t="s">
        <v>1862</v>
      </c>
      <c r="I8" s="31">
        <v>2850</v>
      </c>
      <c r="M8" s="6" t="s">
        <v>1862</v>
      </c>
      <c r="N8" s="31">
        <v>750</v>
      </c>
      <c r="Q8" s="6" t="s">
        <v>1862</v>
      </c>
      <c r="R8" s="31">
        <v>0.14289127626517142</v>
      </c>
    </row>
    <row r="9" spans="1:18">
      <c r="A9" s="6" t="s">
        <v>1863</v>
      </c>
      <c r="B9" s="31">
        <v>147082.61130000011</v>
      </c>
      <c r="D9" s="6" t="s">
        <v>1863</v>
      </c>
      <c r="E9" s="31">
        <v>20899.334500000012</v>
      </c>
      <c r="H9" s="6" t="s">
        <v>1863</v>
      </c>
      <c r="I9" s="31">
        <v>2644</v>
      </c>
      <c r="M9" s="6" t="s">
        <v>1863</v>
      </c>
      <c r="N9" s="31">
        <v>709</v>
      </c>
      <c r="Q9" s="6" t="s">
        <v>1863</v>
      </c>
      <c r="R9" s="31">
        <v>0.1420924901678027</v>
      </c>
    </row>
    <row r="10" spans="1:18">
      <c r="A10" s="6" t="s">
        <v>1864</v>
      </c>
      <c r="B10" s="31">
        <v>149580.83800000031</v>
      </c>
      <c r="D10" s="6" t="s">
        <v>1864</v>
      </c>
      <c r="E10" s="31">
        <v>13535.38299999998</v>
      </c>
      <c r="H10" s="6" t="s">
        <v>1864</v>
      </c>
      <c r="I10" s="31">
        <v>2705</v>
      </c>
      <c r="M10" s="6" t="s">
        <v>1864</v>
      </c>
      <c r="N10" s="31">
        <v>708</v>
      </c>
      <c r="Q10" s="6" t="s">
        <v>1864</v>
      </c>
      <c r="R10" s="31">
        <v>9.0488749635163512E-2</v>
      </c>
    </row>
    <row r="11" spans="1:18">
      <c r="A11" s="6" t="s">
        <v>1865</v>
      </c>
      <c r="B11" s="31">
        <v>159589.45099999988</v>
      </c>
      <c r="D11" s="6" t="s">
        <v>1865</v>
      </c>
      <c r="E11" s="31">
        <v>21896.715399999972</v>
      </c>
      <c r="H11" s="6" t="s">
        <v>1865</v>
      </c>
      <c r="I11" s="31">
        <v>2796</v>
      </c>
      <c r="M11" s="6" t="s">
        <v>1865</v>
      </c>
      <c r="N11" s="31">
        <v>710</v>
      </c>
      <c r="Q11" s="6" t="s">
        <v>1865</v>
      </c>
      <c r="R11" s="31">
        <v>0.13720653378273723</v>
      </c>
    </row>
    <row r="12" spans="1:18">
      <c r="A12" s="6" t="s">
        <v>1866</v>
      </c>
      <c r="B12" s="31">
        <v>309770.09970000025</v>
      </c>
      <c r="D12" s="6" t="s">
        <v>1866</v>
      </c>
      <c r="E12" s="31">
        <v>37293.192500000034</v>
      </c>
      <c r="H12" s="6" t="s">
        <v>1866</v>
      </c>
      <c r="I12" s="31">
        <v>5073</v>
      </c>
      <c r="M12" s="6" t="s">
        <v>1866</v>
      </c>
      <c r="N12" s="31">
        <v>1386</v>
      </c>
      <c r="Q12" s="6" t="s">
        <v>1866</v>
      </c>
      <c r="R12" s="31">
        <v>0.12038990379031732</v>
      </c>
    </row>
    <row r="13" spans="1:18">
      <c r="A13" s="6" t="s">
        <v>1867</v>
      </c>
      <c r="B13" s="31">
        <v>197115.20170000009</v>
      </c>
      <c r="D13" s="6" t="s">
        <v>1867</v>
      </c>
      <c r="E13" s="31">
        <v>31469.663800000035</v>
      </c>
      <c r="H13" s="6" t="s">
        <v>1867</v>
      </c>
      <c r="I13" s="31">
        <v>3095</v>
      </c>
      <c r="M13" s="6" t="s">
        <v>1867</v>
      </c>
      <c r="N13" s="31">
        <v>817</v>
      </c>
      <c r="Q13" s="6" t="s">
        <v>1867</v>
      </c>
      <c r="R13" s="31">
        <v>0.15965112547684351</v>
      </c>
    </row>
    <row r="14" spans="1:18">
      <c r="A14" s="6" t="s">
        <v>1868</v>
      </c>
      <c r="B14" s="31">
        <v>349120.07400000008</v>
      </c>
      <c r="D14" s="6" t="s">
        <v>1868</v>
      </c>
      <c r="E14" s="31">
        <v>35825.536599999927</v>
      </c>
      <c r="H14" s="6" t="s">
        <v>1868</v>
      </c>
      <c r="I14" s="31">
        <v>5741</v>
      </c>
      <c r="M14" s="6" t="s">
        <v>1868</v>
      </c>
      <c r="N14" s="31">
        <v>1462</v>
      </c>
      <c r="Q14" s="6" t="s">
        <v>1868</v>
      </c>
      <c r="R14" s="31">
        <v>0.10261666191099604</v>
      </c>
    </row>
    <row r="15" spans="1:18">
      <c r="A15" s="6" t="s">
        <v>1869</v>
      </c>
      <c r="B15" s="31">
        <v>332177.15950000001</v>
      </c>
      <c r="D15" s="6" t="s">
        <v>1869</v>
      </c>
      <c r="E15" s="31">
        <v>43436.13390000003</v>
      </c>
      <c r="H15" s="6" t="s">
        <v>1869</v>
      </c>
      <c r="I15" s="31">
        <v>5469</v>
      </c>
      <c r="M15" s="6" t="s">
        <v>1869</v>
      </c>
      <c r="N15" s="31">
        <v>1421</v>
      </c>
      <c r="Q15" s="6" t="s">
        <v>1869</v>
      </c>
      <c r="R15" s="31">
        <v>0.13076195234308405</v>
      </c>
    </row>
    <row r="16" spans="1:18">
      <c r="A16" s="7" t="s">
        <v>1853</v>
      </c>
      <c r="B16" s="33">
        <v>2297200.8603000008</v>
      </c>
      <c r="D16" s="7" t="s">
        <v>1853</v>
      </c>
      <c r="E16" s="33">
        <v>286397.02169999998</v>
      </c>
      <c r="H16" s="7" t="s">
        <v>1853</v>
      </c>
      <c r="I16" s="33">
        <v>37873</v>
      </c>
      <c r="M16" s="7" t="s">
        <v>1853</v>
      </c>
      <c r="N16" s="33">
        <v>9994</v>
      </c>
      <c r="Q16" s="7" t="s">
        <v>1853</v>
      </c>
      <c r="R16" s="33">
        <v>0.12467217240315856</v>
      </c>
    </row>
    <row r="17" spans="2:18">
      <c r="B17" s="22">
        <f>GETPIVOTDATA("Sales",$A$3)</f>
        <v>2297200.8603000008</v>
      </c>
      <c r="E17" s="22">
        <f>GETPIVOTDATA("Profit",$D$3)</f>
        <v>286397.02169999998</v>
      </c>
      <c r="I17" s="23">
        <f>GETPIVOTDATA("Quantity",$H$3)</f>
        <v>37873</v>
      </c>
      <c r="N17" s="23">
        <f>GETPIVOTDATA("Order ID",$M$3)</f>
        <v>9994</v>
      </c>
      <c r="R17" s="24">
        <f>GETPIVOTDATA("Profit Margin",$Q$3)</f>
        <v>0.12467217240315856</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D849F-133E-424C-BC85-12C1ABBC0B77}">
  <dimension ref="A3:M9"/>
  <sheetViews>
    <sheetView topLeftCell="D1" workbookViewId="0">
      <selection activeCell="M9" sqref="M9"/>
    </sheetView>
  </sheetViews>
  <sheetFormatPr defaultRowHeight="14.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9" max="10" width="11.81640625" bestFit="1" customWidth="1"/>
    <col min="11" max="11" width="9.81640625" bestFit="1" customWidth="1"/>
    <col min="12" max="12" width="11.81640625" bestFit="1" customWidth="1"/>
    <col min="13" max="13" width="12.453125" bestFit="1" customWidth="1"/>
  </cols>
  <sheetData>
    <row r="3" spans="1:13">
      <c r="A3" s="4" t="s">
        <v>1852</v>
      </c>
      <c r="B3" s="3" t="s">
        <v>1870</v>
      </c>
      <c r="C3" s="25" t="s">
        <v>1871</v>
      </c>
      <c r="D3" s="25" t="s">
        <v>1875</v>
      </c>
      <c r="E3" s="25" t="s">
        <v>1874</v>
      </c>
      <c r="F3" s="8" t="s">
        <v>1876</v>
      </c>
    </row>
    <row r="4" spans="1:13">
      <c r="A4" s="6" t="s">
        <v>1854</v>
      </c>
      <c r="B4" s="35">
        <v>484247.49810000096</v>
      </c>
      <c r="C4" s="39">
        <v>49543.974100000007</v>
      </c>
      <c r="D4" s="39">
        <v>7581</v>
      </c>
      <c r="E4" s="39">
        <v>1993</v>
      </c>
      <c r="F4" s="36">
        <v>0.10231126499236715</v>
      </c>
    </row>
    <row r="5" spans="1:13">
      <c r="A5" s="11" t="s">
        <v>1855</v>
      </c>
      <c r="B5" s="40">
        <v>470532.50899999985</v>
      </c>
      <c r="C5" s="41">
        <v>61618.603700000051</v>
      </c>
      <c r="D5" s="41">
        <v>7979</v>
      </c>
      <c r="E5" s="41">
        <v>2102</v>
      </c>
      <c r="F5" s="42">
        <v>0.13095504034557592</v>
      </c>
    </row>
    <row r="6" spans="1:13">
      <c r="A6" s="11" t="s">
        <v>1856</v>
      </c>
      <c r="B6" s="40">
        <v>608473.83000000066</v>
      </c>
      <c r="C6" s="41">
        <v>81726.930800000177</v>
      </c>
      <c r="D6" s="41">
        <v>9810</v>
      </c>
      <c r="E6" s="41">
        <v>2580</v>
      </c>
      <c r="F6" s="42">
        <v>0.13431461924993568</v>
      </c>
    </row>
    <row r="7" spans="1:13">
      <c r="A7" s="26" t="s">
        <v>1857</v>
      </c>
      <c r="B7" s="43">
        <v>733947.0231999997</v>
      </c>
      <c r="C7" s="44">
        <v>93507.513099999967</v>
      </c>
      <c r="D7" s="44">
        <v>12503</v>
      </c>
      <c r="E7" s="44">
        <v>3319</v>
      </c>
      <c r="F7" s="45">
        <v>0.12740362743390987</v>
      </c>
    </row>
    <row r="9" spans="1:13">
      <c r="I9" s="27">
        <f>(GETPIVOTDATA("Sum of Sales",$A$3,"Years (Order Date)",2014)/GETPIVOTDATA("Sum of Sales",$A$3,"Years (Order Date)",2013))-1</f>
        <v>0.20620967905883303</v>
      </c>
      <c r="J9" s="27">
        <f>(GETPIVOTDATA("Sum of Profit",$A$3,"Years (Order Date)",2014)/GETPIVOTDATA("Sum of Profit",$A$3,"Years (Order Date)",2013))-1</f>
        <v>0.14414565902185772</v>
      </c>
      <c r="K9" s="27">
        <f>(GETPIVOTDATA("Sum of Quantity",$A$3,"Years (Order Date)",2014)/GETPIVOTDATA("Sum of Quantity",$A$3,"Years (Order Date)",2013))-1</f>
        <v>0.27451580020387367</v>
      </c>
      <c r="L9" s="27">
        <f>(GETPIVOTDATA("Count of Order ID",$A$3,"Years (Order Date)",2014)/GETPIVOTDATA("Count of Order ID",$A$3,"Years (Order Date)",2013))-1</f>
        <v>0.2864341085271318</v>
      </c>
      <c r="M9" s="27">
        <f>(GETPIVOTDATA("Sum of Profit Margin",$A$3,"Years (Order Date)",2014)/GETPIVOTDATA("Sum of Profit Margin",$A$3,"Years (Order Date)",2013))-1</f>
        <v>-5.1453757264990463E-2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48" zoomScaleNormal="100" workbookViewId="0">
      <selection activeCell="V44" sqref="V44"/>
    </sheetView>
  </sheetViews>
  <sheetFormatPr defaultColWidth="14.453125" defaultRowHeight="15" customHeight="1"/>
  <cols>
    <col min="1" max="26" width="8.7265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2" t="s">
        <v>1851</v>
      </c>
      <c r="B11" s="1" t="e">
        <f>#REF!</f>
        <v>#REF!</v>
      </c>
      <c r="Q11" s="2"/>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PIE CHART</vt:lpstr>
      <vt:lpstr>MAP CHART</vt:lpstr>
      <vt:lpstr>descriptive analysis</vt:lpstr>
      <vt:lpstr>REGRESSION</vt:lpstr>
      <vt:lpstr>DATA</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UTKARSH ANAND</cp:lastModifiedBy>
  <dcterms:created xsi:type="dcterms:W3CDTF">2015-06-05T18:17:20Z</dcterms:created>
  <dcterms:modified xsi:type="dcterms:W3CDTF">2024-09-16T16:49:43Z</dcterms:modified>
</cp:coreProperties>
</file>