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.localhost\u-Boulanger\home\utkusarioglu\dev\workshops\system-design-workshop\src\twitter-like\"/>
    </mc:Choice>
  </mc:AlternateContent>
  <xr:revisionPtr revIDLastSave="0" documentId="13_ncr:1_{F0959A8D-3987-40E1-9FDE-4A5761FF1EDF}" xr6:coauthVersionLast="37" xr6:coauthVersionMax="37" xr10:uidLastSave="{00000000-0000-0000-0000-000000000000}"/>
  <bookViews>
    <workbookView xWindow="0" yWindow="0" windowWidth="20370" windowHeight="10125" xr2:uid="{27699D78-A5B2-48C6-BB64-18CD5BE0D3B7}"/>
  </bookViews>
  <sheets>
    <sheet name="Sheet1" sheetId="1" r:id="rId1"/>
    <sheet name="Reference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0" i="1" l="1"/>
  <c r="B68" i="1"/>
  <c r="B69" i="1" s="1"/>
  <c r="B70" i="1" s="1"/>
  <c r="C67" i="1"/>
  <c r="C79" i="1"/>
  <c r="C76" i="1"/>
  <c r="B74" i="1"/>
  <c r="B65" i="1"/>
  <c r="B77" i="1" s="1"/>
  <c r="B61" i="1"/>
  <c r="B57" i="1"/>
  <c r="B52" i="1"/>
  <c r="B48" i="1"/>
  <c r="B44" i="1"/>
  <c r="B78" i="1" s="1"/>
  <c r="B79" i="1" s="1"/>
  <c r="B39" i="1" l="1"/>
  <c r="B75" i="1" s="1"/>
  <c r="B76" i="1" s="1"/>
  <c r="B34" i="1"/>
  <c r="B66" i="1" s="1"/>
  <c r="B67" i="1" s="1"/>
  <c r="B71" i="1" s="1"/>
</calcChain>
</file>

<file path=xl/sharedStrings.xml><?xml version="1.0" encoding="utf-8"?>
<sst xmlns="http://schemas.openxmlformats.org/spreadsheetml/2006/main" count="168" uniqueCount="89">
  <si>
    <t>Entry</t>
  </si>
  <si>
    <t>Value</t>
  </si>
  <si>
    <t>* Unit</t>
  </si>
  <si>
    <t>/ Unit</t>
  </si>
  <si>
    <t>Notes</t>
  </si>
  <si>
    <t>Twitter-Like Capacity Calculations</t>
  </si>
  <si>
    <t>Total users</t>
  </si>
  <si>
    <t>%</t>
  </si>
  <si>
    <t>*Unit</t>
  </si>
  <si>
    <t>tweet</t>
  </si>
  <si>
    <t>day</t>
  </si>
  <si>
    <t>/Unit</t>
  </si>
  <si>
    <t>activeUser</t>
  </si>
  <si>
    <t>user</t>
  </si>
  <si>
    <t>follow</t>
  </si>
  <si>
    <t>Daily active User stats</t>
  </si>
  <si>
    <t>General stats</t>
  </si>
  <si>
    <t>Post view</t>
  </si>
  <si>
    <t>postView</t>
  </si>
  <si>
    <t>Tweet</t>
  </si>
  <si>
    <t>New follow</t>
  </si>
  <si>
    <t>Tweet Delete</t>
  </si>
  <si>
    <t>Feed Visit</t>
  </si>
  <si>
    <t>feedView</t>
  </si>
  <si>
    <t>Timeline Visit</t>
  </si>
  <si>
    <t>timelineView</t>
  </si>
  <si>
    <t>Daily General Stats</t>
  </si>
  <si>
    <t>Active user</t>
  </si>
  <si>
    <t>New account creation</t>
  </si>
  <si>
    <t>USER table</t>
  </si>
  <si>
    <t>user_id: SERIAL</t>
  </si>
  <si>
    <t>byte</t>
  </si>
  <si>
    <t>profile_photo_url: VARCHAR(60)</t>
  </si>
  <si>
    <t>first_name: VARCHAR(20)</t>
  </si>
  <si>
    <t>middle_name: VARCHAR(20)</t>
  </si>
  <si>
    <t>last_name: VARCHAR(20)</t>
  </si>
  <si>
    <t>date_of_birth: DATETIME</t>
  </si>
  <si>
    <t>username: VARCHAR(20)</t>
  </si>
  <si>
    <t>email: VARCHAR(30)</t>
  </si>
  <si>
    <t>password: CHAR(64)</t>
  </si>
  <si>
    <t>Total</t>
  </si>
  <si>
    <t>TWEET table</t>
  </si>
  <si>
    <t xml:space="preserve">tweet_id: SERIAL </t>
  </si>
  <si>
    <t>content_text: VARCHAR(140)</t>
  </si>
  <si>
    <t>creation_date: DATETIMETZ</t>
  </si>
  <si>
    <t>*1</t>
  </si>
  <si>
    <t>Reference no</t>
  </si>
  <si>
    <t>Byte values based on postgresql varchar overhead: For strings shorter than 126 bytes, the overhead is 1 byte, for longer strings, it is 4 bytes</t>
  </si>
  <si>
    <t>REACTION table</t>
  </si>
  <si>
    <t>reaction_id: SERIAL</t>
  </si>
  <si>
    <t>reaction_type: ENUM</t>
  </si>
  <si>
    <t>FOLLOW table</t>
  </si>
  <si>
    <t xml:space="preserve">follow_id: SERIAL </t>
  </si>
  <si>
    <t>A_USER_TWEET table</t>
  </si>
  <si>
    <t>user_id: INT</t>
  </si>
  <si>
    <t>tweet_id: INT</t>
  </si>
  <si>
    <t>A_USER_USER_FOLLOW table</t>
  </si>
  <si>
    <t xml:space="preserve">source_user_id: INT </t>
  </si>
  <si>
    <t xml:space="preserve">target_user_id: INT </t>
  </si>
  <si>
    <t xml:space="preserve">follow_id: INT </t>
  </si>
  <si>
    <t>A_USER_REACTION table</t>
  </si>
  <si>
    <t>reaction_id: INT</t>
  </si>
  <si>
    <t>Table disk sizes</t>
  </si>
  <si>
    <t>Storage Stats</t>
  </si>
  <si>
    <t>Storage safety factor</t>
  </si>
  <si>
    <t>Average compression effectiveness</t>
  </si>
  <si>
    <t>Active user count</t>
  </si>
  <si>
    <t>Gibyte</t>
  </si>
  <si>
    <t>Net Tweet count</t>
  </si>
  <si>
    <t>General</t>
  </si>
  <si>
    <t>Daily</t>
  </si>
  <si>
    <t>Net Tweet storage</t>
  </si>
  <si>
    <t>Reaction storage</t>
  </si>
  <si>
    <t>reaction</t>
  </si>
  <si>
    <t>Reaction count</t>
  </si>
  <si>
    <t>Tweet reaction</t>
  </si>
  <si>
    <t>Net Tweet storage /w compression, sf</t>
  </si>
  <si>
    <t>Reaction storage /w compression, sf</t>
  </si>
  <si>
    <t>User account db storage</t>
  </si>
  <si>
    <t>Average user profile photo size</t>
  </si>
  <si>
    <t>User account db storage /w comp, sf</t>
  </si>
  <si>
    <t>Ratio of users with profile photos</t>
  </si>
  <si>
    <t>User profile photos count</t>
  </si>
  <si>
    <t>photo</t>
  </si>
  <si>
    <t>User profile photo storage</t>
  </si>
  <si>
    <t>kibyte</t>
  </si>
  <si>
    <t>Tibyte</t>
  </si>
  <si>
    <t>User profile photo storage /w comp, sf</t>
  </si>
  <si>
    <t>Per user profile storage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</si>
</sst>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#"/>
    <numFmt numFmtId="167" formatCode="#,###.##"/>
  </numFmts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theme="4" tint="0.39997558519241921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2" fillId="0" borderId="2" applyNumberFormat="0" applyFill="0" applyAlignment="0" applyProtection="0"/>
    <xf numFmtId="0" fontId="4" fillId="2" borderId="3" applyNumberFormat="0" applyAlignment="0" applyProtection="0"/>
  </cellStyleXfs>
  <cellXfs count="18">
    <xf numFmtId="0" fontId="0" fillId="0" borderId="0" xfId="0"/>
    <xf numFmtId="0" fontId="2" fillId="0" borderId="0" xfId="2"/>
    <xf numFmtId="0" fontId="1" fillId="0" borderId="0" xfId="1"/>
    <xf numFmtId="0" fontId="0" fillId="0" borderId="0" xfId="0" applyBorder="1"/>
    <xf numFmtId="3" fontId="0" fillId="0" borderId="0" xfId="0" applyNumberFormat="1"/>
    <xf numFmtId="0" fontId="0" fillId="0" borderId="0" xfId="0" applyFill="1" applyBorder="1"/>
    <xf numFmtId="0" fontId="2" fillId="0" borderId="2" xfId="4"/>
    <xf numFmtId="0" fontId="3" fillId="0" borderId="1" xfId="3"/>
    <xf numFmtId="3" fontId="3" fillId="0" borderId="1" xfId="3" applyNumberFormat="1"/>
    <xf numFmtId="0" fontId="4" fillId="2" borderId="3" xfId="5"/>
    <xf numFmtId="0" fontId="4" fillId="2" borderId="5" xfId="5" applyBorder="1"/>
    <xf numFmtId="0" fontId="4" fillId="2" borderId="4" xfId="5" applyBorder="1"/>
    <xf numFmtId="0" fontId="2" fillId="0" borderId="0" xfId="4" applyBorder="1"/>
    <xf numFmtId="0" fontId="0" fillId="0" borderId="6" xfId="0" applyBorder="1"/>
    <xf numFmtId="2" fontId="0" fillId="0" borderId="0" xfId="0" applyNumberFormat="1"/>
    <xf numFmtId="166" fontId="0" fillId="0" borderId="0" xfId="0" applyNumberFormat="1"/>
    <xf numFmtId="166" fontId="2" fillId="0" borderId="2" xfId="4" applyNumberFormat="1"/>
    <xf numFmtId="167" fontId="0" fillId="0" borderId="0" xfId="0" applyNumberFormat="1"/>
  </cellXfs>
  <cellStyles count="6">
    <cellStyle name="Calculation" xfId="5" builtinId="22"/>
    <cellStyle name="Heading 2" xfId="3" builtinId="17"/>
    <cellStyle name="Heading 3" xfId="4" builtinId="18"/>
    <cellStyle name="Heading 4" xfId="2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7666-E319-4DFB-BF1F-D81DDFB8BA49}">
  <sheetPr codeName="Sheet1"/>
  <dimension ref="A1:G79"/>
  <sheetViews>
    <sheetView showGridLines="0" tabSelected="1" workbookViewId="0">
      <pane ySplit="2" topLeftCell="A3" activePane="bottomLeft" state="frozen"/>
      <selection pane="bottomLeft" activeCell="L65" sqref="L65"/>
    </sheetView>
  </sheetViews>
  <sheetFormatPr defaultRowHeight="15" x14ac:dyDescent="0.25"/>
  <cols>
    <col min="1" max="1" width="35.28515625" bestFit="1" customWidth="1"/>
    <col min="2" max="2" width="13.85546875" bestFit="1" customWidth="1"/>
    <col min="3" max="3" width="6.7109375" bestFit="1" customWidth="1"/>
    <col min="4" max="4" width="5.85546875" bestFit="1" customWidth="1"/>
    <col min="5" max="5" width="6.140625" bestFit="1" customWidth="1"/>
    <col min="6" max="6" width="10.28515625" bestFit="1" customWidth="1"/>
    <col min="7" max="7" width="6.28515625" bestFit="1" customWidth="1"/>
  </cols>
  <sheetData>
    <row r="1" spans="1:7" ht="23.25" x14ac:dyDescent="0.35">
      <c r="A1" s="2" t="s">
        <v>5</v>
      </c>
      <c r="B1" s="2"/>
      <c r="C1" s="2"/>
      <c r="D1" s="2"/>
      <c r="E1" s="2"/>
      <c r="F1" s="2"/>
      <c r="G1" s="2"/>
    </row>
    <row r="2" spans="1:7" s="1" customFormat="1" x14ac:dyDescent="0.25">
      <c r="A2" s="1" t="s">
        <v>0</v>
      </c>
      <c r="B2" s="1" t="s">
        <v>1</v>
      </c>
      <c r="C2" s="1" t="s">
        <v>2</v>
      </c>
      <c r="D2" s="1" t="s">
        <v>8</v>
      </c>
      <c r="E2" s="1" t="s">
        <v>3</v>
      </c>
      <c r="F2" s="1" t="s">
        <v>11</v>
      </c>
      <c r="G2" s="1" t="s">
        <v>4</v>
      </c>
    </row>
    <row r="3" spans="1:7" ht="18" thickBot="1" x14ac:dyDescent="0.35">
      <c r="A3" s="7" t="s">
        <v>16</v>
      </c>
      <c r="B3" s="7"/>
      <c r="C3" s="7"/>
      <c r="D3" s="7"/>
      <c r="E3" s="7"/>
      <c r="F3" s="7"/>
      <c r="G3" s="7"/>
    </row>
    <row r="4" spans="1:7" ht="15.75" thickTop="1" x14ac:dyDescent="0.25">
      <c r="A4" t="s">
        <v>6</v>
      </c>
      <c r="B4" s="4">
        <v>300000000</v>
      </c>
      <c r="C4" t="s">
        <v>13</v>
      </c>
      <c r="D4" s="3"/>
      <c r="E4" s="3"/>
      <c r="F4" s="3"/>
    </row>
    <row r="5" spans="1:7" x14ac:dyDescent="0.25">
      <c r="A5" t="s">
        <v>64</v>
      </c>
      <c r="B5" s="4">
        <v>3</v>
      </c>
      <c r="D5" s="3"/>
      <c r="E5" s="3"/>
      <c r="F5" s="3"/>
    </row>
    <row r="6" spans="1:7" x14ac:dyDescent="0.25">
      <c r="A6" t="s">
        <v>65</v>
      </c>
      <c r="B6" s="14">
        <v>50</v>
      </c>
      <c r="C6" t="s">
        <v>7</v>
      </c>
      <c r="D6" s="3"/>
      <c r="E6" s="3"/>
      <c r="F6" s="3"/>
    </row>
    <row r="7" spans="1:7" x14ac:dyDescent="0.25">
      <c r="A7" t="s">
        <v>79</v>
      </c>
      <c r="B7" s="14">
        <v>100</v>
      </c>
      <c r="C7" t="s">
        <v>85</v>
      </c>
      <c r="D7" s="3"/>
      <c r="E7" s="3" t="s">
        <v>13</v>
      </c>
      <c r="F7" s="3"/>
    </row>
    <row r="8" spans="1:7" x14ac:dyDescent="0.25">
      <c r="A8" t="s">
        <v>81</v>
      </c>
      <c r="B8" s="14">
        <v>80</v>
      </c>
      <c r="C8" t="s">
        <v>7</v>
      </c>
      <c r="D8" s="3"/>
      <c r="E8" s="3" t="s">
        <v>13</v>
      </c>
      <c r="F8" s="3"/>
    </row>
    <row r="9" spans="1:7" x14ac:dyDescent="0.25">
      <c r="B9" s="4"/>
      <c r="D9" s="3"/>
      <c r="E9" s="3"/>
      <c r="F9" s="3"/>
    </row>
    <row r="10" spans="1:7" ht="18" thickBot="1" x14ac:dyDescent="0.35">
      <c r="A10" s="7" t="s">
        <v>26</v>
      </c>
      <c r="B10" s="8"/>
      <c r="C10" s="7"/>
      <c r="D10" s="7"/>
      <c r="E10" s="7"/>
      <c r="F10" s="7"/>
      <c r="G10" s="7"/>
    </row>
    <row r="11" spans="1:7" ht="15.75" thickTop="1" x14ac:dyDescent="0.25">
      <c r="A11" t="s">
        <v>27</v>
      </c>
      <c r="B11">
        <v>20</v>
      </c>
      <c r="C11" t="s">
        <v>7</v>
      </c>
      <c r="D11" t="s">
        <v>13</v>
      </c>
      <c r="E11" t="s">
        <v>10</v>
      </c>
      <c r="F11" s="3"/>
    </row>
    <row r="12" spans="1:7" x14ac:dyDescent="0.25">
      <c r="A12" t="s">
        <v>28</v>
      </c>
      <c r="B12">
        <v>1000</v>
      </c>
      <c r="C12" t="s">
        <v>13</v>
      </c>
      <c r="E12" t="s">
        <v>10</v>
      </c>
    </row>
    <row r="13" spans="1:7" x14ac:dyDescent="0.25">
      <c r="F13" s="3"/>
    </row>
    <row r="14" spans="1:7" ht="18" thickBot="1" x14ac:dyDescent="0.35">
      <c r="A14" s="7" t="s">
        <v>15</v>
      </c>
      <c r="B14" s="7"/>
      <c r="C14" s="7"/>
      <c r="D14" s="7"/>
      <c r="E14" s="7"/>
      <c r="F14" s="7"/>
      <c r="G14" s="7"/>
    </row>
    <row r="15" spans="1:7" ht="15.75" thickTop="1" x14ac:dyDescent="0.25">
      <c r="A15" t="s">
        <v>19</v>
      </c>
      <c r="B15">
        <v>2</v>
      </c>
      <c r="C15" t="s">
        <v>9</v>
      </c>
      <c r="E15" t="s">
        <v>10</v>
      </c>
      <c r="F15" t="s">
        <v>12</v>
      </c>
    </row>
    <row r="16" spans="1:7" x14ac:dyDescent="0.25">
      <c r="A16" t="s">
        <v>21</v>
      </c>
      <c r="B16">
        <v>0.1</v>
      </c>
      <c r="C16" t="s">
        <v>9</v>
      </c>
      <c r="E16" t="s">
        <v>10</v>
      </c>
      <c r="F16" t="s">
        <v>12</v>
      </c>
    </row>
    <row r="17" spans="1:7" x14ac:dyDescent="0.25">
      <c r="A17" t="s">
        <v>75</v>
      </c>
      <c r="B17">
        <v>10</v>
      </c>
      <c r="C17" t="s">
        <v>73</v>
      </c>
      <c r="E17" t="s">
        <v>10</v>
      </c>
      <c r="F17" s="3" t="s">
        <v>12</v>
      </c>
    </row>
    <row r="18" spans="1:7" x14ac:dyDescent="0.25">
      <c r="A18" t="s">
        <v>20</v>
      </c>
      <c r="B18">
        <v>1</v>
      </c>
      <c r="C18" t="s">
        <v>14</v>
      </c>
      <c r="E18" t="s">
        <v>10</v>
      </c>
      <c r="F18" s="5" t="s">
        <v>12</v>
      </c>
      <c r="G18" s="3"/>
    </row>
    <row r="19" spans="1:7" x14ac:dyDescent="0.25">
      <c r="A19" t="s">
        <v>17</v>
      </c>
      <c r="B19">
        <v>50</v>
      </c>
      <c r="C19" t="s">
        <v>18</v>
      </c>
      <c r="E19" t="s">
        <v>10</v>
      </c>
      <c r="F19" s="5" t="s">
        <v>12</v>
      </c>
      <c r="G19" s="3"/>
    </row>
    <row r="20" spans="1:7" x14ac:dyDescent="0.25">
      <c r="A20" t="s">
        <v>22</v>
      </c>
      <c r="B20">
        <v>5</v>
      </c>
      <c r="C20" t="s">
        <v>23</v>
      </c>
      <c r="E20" t="s">
        <v>10</v>
      </c>
      <c r="F20" s="5" t="s">
        <v>12</v>
      </c>
    </row>
    <row r="21" spans="1:7" x14ac:dyDescent="0.25">
      <c r="A21" t="s">
        <v>24</v>
      </c>
      <c r="B21">
        <v>2</v>
      </c>
      <c r="C21" t="s">
        <v>25</v>
      </c>
      <c r="E21" t="s">
        <v>10</v>
      </c>
      <c r="F21" s="5" t="s">
        <v>12</v>
      </c>
    </row>
    <row r="22" spans="1:7" x14ac:dyDescent="0.25">
      <c r="G22" s="3"/>
    </row>
    <row r="23" spans="1:7" ht="18" thickBot="1" x14ac:dyDescent="0.35">
      <c r="A23" s="7" t="s">
        <v>62</v>
      </c>
      <c r="B23" s="7"/>
      <c r="C23" s="7"/>
      <c r="D23" s="7"/>
      <c r="E23" s="7"/>
      <c r="F23" s="7"/>
      <c r="G23" s="7"/>
    </row>
    <row r="24" spans="1:7" ht="16.5" thickTop="1" thickBot="1" x14ac:dyDescent="0.3">
      <c r="A24" s="6" t="s">
        <v>29</v>
      </c>
      <c r="B24" s="6"/>
      <c r="C24" s="6"/>
      <c r="D24" s="6"/>
      <c r="E24" s="6"/>
      <c r="F24" s="6"/>
      <c r="G24" s="6"/>
    </row>
    <row r="25" spans="1:7" x14ac:dyDescent="0.25">
      <c r="A25" t="s">
        <v>30</v>
      </c>
      <c r="B25">
        <v>8</v>
      </c>
      <c r="C25" t="s">
        <v>31</v>
      </c>
    </row>
    <row r="26" spans="1:7" x14ac:dyDescent="0.25">
      <c r="A26" t="s">
        <v>37</v>
      </c>
      <c r="B26">
        <v>21</v>
      </c>
      <c r="C26" t="s">
        <v>31</v>
      </c>
      <c r="G26" t="s">
        <v>45</v>
      </c>
    </row>
    <row r="27" spans="1:7" x14ac:dyDescent="0.25">
      <c r="A27" t="s">
        <v>38</v>
      </c>
      <c r="B27">
        <v>31</v>
      </c>
      <c r="C27" t="s">
        <v>31</v>
      </c>
      <c r="G27" t="s">
        <v>45</v>
      </c>
    </row>
    <row r="28" spans="1:7" x14ac:dyDescent="0.25">
      <c r="A28" t="s">
        <v>39</v>
      </c>
      <c r="B28">
        <v>65</v>
      </c>
      <c r="C28" t="s">
        <v>31</v>
      </c>
      <c r="G28" t="s">
        <v>45</v>
      </c>
    </row>
    <row r="29" spans="1:7" x14ac:dyDescent="0.25">
      <c r="A29" t="s">
        <v>32</v>
      </c>
      <c r="B29">
        <v>61</v>
      </c>
      <c r="C29" t="s">
        <v>31</v>
      </c>
      <c r="G29" t="s">
        <v>45</v>
      </c>
    </row>
    <row r="30" spans="1:7" x14ac:dyDescent="0.25">
      <c r="A30" t="s">
        <v>33</v>
      </c>
      <c r="B30">
        <v>21</v>
      </c>
      <c r="C30" t="s">
        <v>31</v>
      </c>
      <c r="G30" t="s">
        <v>45</v>
      </c>
    </row>
    <row r="31" spans="1:7" x14ac:dyDescent="0.25">
      <c r="A31" t="s">
        <v>34</v>
      </c>
      <c r="B31">
        <v>21</v>
      </c>
      <c r="C31" t="s">
        <v>31</v>
      </c>
      <c r="G31" t="s">
        <v>45</v>
      </c>
    </row>
    <row r="32" spans="1:7" x14ac:dyDescent="0.25">
      <c r="A32" t="s">
        <v>35</v>
      </c>
      <c r="B32">
        <v>21</v>
      </c>
      <c r="C32" t="s">
        <v>31</v>
      </c>
    </row>
    <row r="33" spans="1:7" x14ac:dyDescent="0.25">
      <c r="A33" t="s">
        <v>36</v>
      </c>
      <c r="B33">
        <v>8</v>
      </c>
      <c r="C33" t="s">
        <v>31</v>
      </c>
    </row>
    <row r="34" spans="1:7" x14ac:dyDescent="0.25">
      <c r="A34" s="9" t="s">
        <v>40</v>
      </c>
      <c r="B34" s="9">
        <f>SUM($B25:$B33)</f>
        <v>257</v>
      </c>
      <c r="C34" s="9" t="s">
        <v>31</v>
      </c>
      <c r="D34" s="9"/>
      <c r="E34" s="9"/>
      <c r="F34" s="9"/>
      <c r="G34" s="9"/>
    </row>
    <row r="35" spans="1:7" ht="15.75" thickBot="1" x14ac:dyDescent="0.3">
      <c r="A35" s="6" t="s">
        <v>41</v>
      </c>
      <c r="B35" s="6"/>
      <c r="C35" s="6"/>
      <c r="D35" s="6"/>
      <c r="E35" s="6"/>
      <c r="F35" s="6"/>
      <c r="G35" s="6"/>
    </row>
    <row r="36" spans="1:7" x14ac:dyDescent="0.25">
      <c r="A36" t="s">
        <v>42</v>
      </c>
      <c r="B36">
        <v>8</v>
      </c>
      <c r="C36" t="s">
        <v>31</v>
      </c>
    </row>
    <row r="37" spans="1:7" x14ac:dyDescent="0.25">
      <c r="A37" t="s">
        <v>43</v>
      </c>
      <c r="B37">
        <v>144</v>
      </c>
      <c r="C37" t="s">
        <v>31</v>
      </c>
      <c r="G37" t="s">
        <v>45</v>
      </c>
    </row>
    <row r="38" spans="1:7" x14ac:dyDescent="0.25">
      <c r="A38" t="s">
        <v>44</v>
      </c>
      <c r="B38">
        <v>8</v>
      </c>
      <c r="C38" t="s">
        <v>31</v>
      </c>
    </row>
    <row r="39" spans="1:7" x14ac:dyDescent="0.25">
      <c r="A39" s="11" t="s">
        <v>40</v>
      </c>
      <c r="B39" s="10">
        <f>SUM($B36:$B38)</f>
        <v>160</v>
      </c>
      <c r="C39" s="9" t="s">
        <v>31</v>
      </c>
      <c r="D39" s="9"/>
      <c r="E39" s="9"/>
      <c r="F39" s="9"/>
      <c r="G39" s="9"/>
    </row>
    <row r="40" spans="1:7" ht="15.75" thickBot="1" x14ac:dyDescent="0.3">
      <c r="A40" s="6" t="s">
        <v>48</v>
      </c>
      <c r="B40" s="6"/>
      <c r="C40" s="6"/>
      <c r="D40" s="6"/>
      <c r="E40" s="6"/>
      <c r="F40" s="6"/>
      <c r="G40" s="6"/>
    </row>
    <row r="41" spans="1:7" x14ac:dyDescent="0.25">
      <c r="A41" t="s">
        <v>49</v>
      </c>
      <c r="B41">
        <v>8</v>
      </c>
      <c r="C41" t="s">
        <v>31</v>
      </c>
    </row>
    <row r="42" spans="1:7" x14ac:dyDescent="0.25">
      <c r="A42" t="s">
        <v>50</v>
      </c>
      <c r="B42">
        <v>4</v>
      </c>
      <c r="C42" t="s">
        <v>31</v>
      </c>
    </row>
    <row r="43" spans="1:7" x14ac:dyDescent="0.25">
      <c r="A43" t="s">
        <v>44</v>
      </c>
      <c r="B43">
        <v>8</v>
      </c>
      <c r="C43" t="s">
        <v>31</v>
      </c>
    </row>
    <row r="44" spans="1:7" x14ac:dyDescent="0.25">
      <c r="A44" s="11" t="s">
        <v>40</v>
      </c>
      <c r="B44" s="10">
        <f>SUM($B41:$B43)</f>
        <v>20</v>
      </c>
      <c r="C44" s="9" t="s">
        <v>31</v>
      </c>
      <c r="D44" s="9"/>
      <c r="E44" s="9"/>
      <c r="F44" s="9"/>
      <c r="G44" s="9"/>
    </row>
    <row r="45" spans="1:7" ht="15.75" thickBot="1" x14ac:dyDescent="0.3">
      <c r="A45" s="6" t="s">
        <v>51</v>
      </c>
      <c r="B45" s="6"/>
      <c r="C45" s="6"/>
      <c r="D45" s="6"/>
      <c r="E45" s="6"/>
      <c r="F45" s="6"/>
      <c r="G45" s="6"/>
    </row>
    <row r="46" spans="1:7" x14ac:dyDescent="0.25">
      <c r="A46" t="s">
        <v>52</v>
      </c>
      <c r="B46">
        <v>8</v>
      </c>
      <c r="C46" t="s">
        <v>31</v>
      </c>
    </row>
    <row r="47" spans="1:7" x14ac:dyDescent="0.25">
      <c r="A47" t="s">
        <v>44</v>
      </c>
      <c r="B47">
        <v>8</v>
      </c>
      <c r="C47" t="s">
        <v>31</v>
      </c>
    </row>
    <row r="48" spans="1:7" x14ac:dyDescent="0.25">
      <c r="A48" s="11" t="s">
        <v>40</v>
      </c>
      <c r="B48" s="10">
        <f>SUM($B46:$B47)</f>
        <v>16</v>
      </c>
      <c r="C48" s="9" t="s">
        <v>31</v>
      </c>
      <c r="D48" s="9"/>
      <c r="E48" s="9"/>
      <c r="F48" s="9"/>
      <c r="G48" s="9"/>
    </row>
    <row r="49" spans="1:7" ht="15.75" thickBot="1" x14ac:dyDescent="0.3">
      <c r="A49" s="6" t="s">
        <v>53</v>
      </c>
      <c r="B49" s="6"/>
      <c r="C49" s="6"/>
      <c r="D49" s="6"/>
      <c r="E49" s="6"/>
      <c r="F49" s="6"/>
      <c r="G49" s="6"/>
    </row>
    <row r="50" spans="1:7" x14ac:dyDescent="0.25">
      <c r="A50" t="s">
        <v>54</v>
      </c>
      <c r="B50">
        <v>8</v>
      </c>
      <c r="C50" t="s">
        <v>31</v>
      </c>
    </row>
    <row r="51" spans="1:7" x14ac:dyDescent="0.25">
      <c r="A51" t="s">
        <v>55</v>
      </c>
      <c r="B51">
        <v>8</v>
      </c>
      <c r="C51" t="s">
        <v>31</v>
      </c>
    </row>
    <row r="52" spans="1:7" x14ac:dyDescent="0.25">
      <c r="A52" s="11" t="s">
        <v>40</v>
      </c>
      <c r="B52" s="10">
        <f>SUM($B50:$B51)</f>
        <v>16</v>
      </c>
      <c r="C52" s="9" t="s">
        <v>31</v>
      </c>
      <c r="D52" s="9"/>
      <c r="E52" s="9"/>
      <c r="F52" s="9"/>
      <c r="G52" s="9"/>
    </row>
    <row r="53" spans="1:7" ht="15.75" thickBot="1" x14ac:dyDescent="0.3">
      <c r="A53" s="12" t="s">
        <v>56</v>
      </c>
      <c r="B53" s="6"/>
      <c r="C53" s="6"/>
      <c r="D53" s="6"/>
      <c r="E53" s="6"/>
      <c r="F53" s="6"/>
      <c r="G53" s="6"/>
    </row>
    <row r="54" spans="1:7" x14ac:dyDescent="0.25">
      <c r="A54" s="13" t="s">
        <v>57</v>
      </c>
      <c r="B54">
        <v>8</v>
      </c>
      <c r="C54" t="s">
        <v>31</v>
      </c>
    </row>
    <row r="55" spans="1:7" x14ac:dyDescent="0.25">
      <c r="A55" s="3" t="s">
        <v>58</v>
      </c>
      <c r="B55">
        <v>8</v>
      </c>
      <c r="C55" t="s">
        <v>31</v>
      </c>
    </row>
    <row r="56" spans="1:7" x14ac:dyDescent="0.25">
      <c r="A56" t="s">
        <v>59</v>
      </c>
      <c r="B56">
        <v>8</v>
      </c>
      <c r="C56" t="s">
        <v>31</v>
      </c>
    </row>
    <row r="57" spans="1:7" x14ac:dyDescent="0.25">
      <c r="A57" s="11" t="s">
        <v>40</v>
      </c>
      <c r="B57" s="10">
        <f>SUM($B54:$B56)</f>
        <v>24</v>
      </c>
      <c r="C57" s="9" t="s">
        <v>31</v>
      </c>
      <c r="D57" s="9"/>
      <c r="E57" s="9"/>
      <c r="F57" s="9"/>
      <c r="G57" s="9"/>
    </row>
    <row r="58" spans="1:7" ht="15.75" thickBot="1" x14ac:dyDescent="0.3">
      <c r="A58" s="6" t="s">
        <v>60</v>
      </c>
      <c r="B58" s="6"/>
      <c r="C58" s="6"/>
      <c r="D58" s="6"/>
      <c r="E58" s="6"/>
      <c r="F58" s="6"/>
      <c r="G58" s="6"/>
    </row>
    <row r="59" spans="1:7" x14ac:dyDescent="0.25">
      <c r="A59" t="s">
        <v>54</v>
      </c>
      <c r="B59">
        <v>8</v>
      </c>
      <c r="C59" t="s">
        <v>31</v>
      </c>
    </row>
    <row r="60" spans="1:7" x14ac:dyDescent="0.25">
      <c r="A60" t="s">
        <v>61</v>
      </c>
      <c r="B60">
        <v>8</v>
      </c>
      <c r="C60" t="s">
        <v>31</v>
      </c>
    </row>
    <row r="61" spans="1:7" x14ac:dyDescent="0.25">
      <c r="A61" s="11" t="s">
        <v>40</v>
      </c>
      <c r="B61" s="10">
        <f>SUM($B58:$B60)</f>
        <v>16</v>
      </c>
      <c r="C61" s="9" t="s">
        <v>31</v>
      </c>
      <c r="D61" s="9"/>
      <c r="E61" s="9"/>
      <c r="F61" s="9"/>
      <c r="G61" s="9"/>
    </row>
    <row r="63" spans="1:7" ht="18" thickBot="1" x14ac:dyDescent="0.35">
      <c r="A63" s="7" t="s">
        <v>63</v>
      </c>
      <c r="B63" s="7"/>
      <c r="C63" s="7"/>
      <c r="D63" s="7"/>
      <c r="E63" s="7"/>
      <c r="F63" s="7"/>
      <c r="G63" s="7"/>
    </row>
    <row r="64" spans="1:7" ht="16.5" thickTop="1" thickBot="1" x14ac:dyDescent="0.3">
      <c r="A64" s="6" t="s">
        <v>69</v>
      </c>
      <c r="B64" s="6"/>
      <c r="C64" s="6"/>
      <c r="D64" s="6"/>
      <c r="E64" s="6"/>
      <c r="F64" s="6"/>
      <c r="G64" s="6"/>
    </row>
    <row r="65" spans="1:7" x14ac:dyDescent="0.25">
      <c r="A65" t="s">
        <v>66</v>
      </c>
      <c r="B65" s="15">
        <f>PRODUCT($B4, $B11, 0.01)</f>
        <v>60000000</v>
      </c>
      <c r="C65" t="s">
        <v>12</v>
      </c>
    </row>
    <row r="66" spans="1:7" x14ac:dyDescent="0.25">
      <c r="A66" t="s">
        <v>78</v>
      </c>
      <c r="B66" s="14">
        <f>CONVERT(PRODUCT($B34,$B4), "byte", $C66)</f>
        <v>71.804970502853394</v>
      </c>
      <c r="C66" t="s">
        <v>67</v>
      </c>
    </row>
    <row r="67" spans="1:7" x14ac:dyDescent="0.25">
      <c r="A67" t="s">
        <v>80</v>
      </c>
      <c r="B67" s="14">
        <f>PRODUCT($B66, $B5, $B6, 0.01)</f>
        <v>107.70745575428009</v>
      </c>
      <c r="C67" t="str">
        <f>$C66</f>
        <v>Gibyte</v>
      </c>
    </row>
    <row r="68" spans="1:7" x14ac:dyDescent="0.25">
      <c r="A68" t="s">
        <v>82</v>
      </c>
      <c r="B68" s="15">
        <f>PRODUCT($B4, $B8,0.01)</f>
        <v>240000000</v>
      </c>
      <c r="C68" t="s">
        <v>83</v>
      </c>
    </row>
    <row r="69" spans="1:7" x14ac:dyDescent="0.25">
      <c r="A69" t="s">
        <v>84</v>
      </c>
      <c r="B69" s="17">
        <f>CONVERT(PRODUCT($B68, $B7),$C7, $C69)</f>
        <v>22.351741790771484</v>
      </c>
      <c r="C69" t="s">
        <v>86</v>
      </c>
    </row>
    <row r="70" spans="1:7" x14ac:dyDescent="0.25">
      <c r="A70" t="s">
        <v>87</v>
      </c>
      <c r="B70" s="17">
        <f>PRODUCT($B69, $B5, $B6, 0.01)</f>
        <v>33.527612686157227</v>
      </c>
      <c r="C70" t="str">
        <f>$C69</f>
        <v>Tibyte</v>
      </c>
    </row>
    <row r="71" spans="1:7" x14ac:dyDescent="0.25">
      <c r="A71" t="s">
        <v>88</v>
      </c>
      <c r="B71" s="17">
        <f>SUM(CONVERT($B67, $C67, $C71), CONVERT($B70,$C70,$C71))</f>
        <v>33.632795748417266</v>
      </c>
      <c r="C71" t="s">
        <v>86</v>
      </c>
    </row>
    <row r="72" spans="1:7" x14ac:dyDescent="0.25">
      <c r="B72" s="15"/>
    </row>
    <row r="73" spans="1:7" ht="15.75" thickBot="1" x14ac:dyDescent="0.3">
      <c r="A73" s="6" t="s">
        <v>70</v>
      </c>
      <c r="B73" s="16"/>
      <c r="C73" s="6"/>
      <c r="D73" s="6"/>
      <c r="E73" s="6"/>
      <c r="F73" s="6"/>
      <c r="G73" s="6"/>
    </row>
    <row r="74" spans="1:7" x14ac:dyDescent="0.25">
      <c r="A74" t="s">
        <v>68</v>
      </c>
      <c r="B74" s="15">
        <f>PRODUCT($B65, $B15 - $B16)</f>
        <v>114000000</v>
      </c>
      <c r="C74" t="s">
        <v>9</v>
      </c>
      <c r="E74" t="s">
        <v>10</v>
      </c>
    </row>
    <row r="75" spans="1:7" x14ac:dyDescent="0.25">
      <c r="A75" t="s">
        <v>71</v>
      </c>
      <c r="B75" s="14">
        <f>CONVERT(PRODUCT(SUM($B39, $B52), $B74), "byte", $C75)</f>
        <v>18.686056137084961</v>
      </c>
      <c r="C75" t="s">
        <v>67</v>
      </c>
      <c r="E75" t="s">
        <v>10</v>
      </c>
    </row>
    <row r="76" spans="1:7" x14ac:dyDescent="0.25">
      <c r="A76" t="s">
        <v>76</v>
      </c>
      <c r="B76" s="14">
        <f>PRODUCT($B75,$B5,$B6, 0.01)</f>
        <v>28.029084205627441</v>
      </c>
      <c r="C76" t="str">
        <f>$C75</f>
        <v>Gibyte</v>
      </c>
      <c r="E76" t="s">
        <v>10</v>
      </c>
    </row>
    <row r="77" spans="1:7" x14ac:dyDescent="0.25">
      <c r="A77" t="s">
        <v>74</v>
      </c>
      <c r="B77" s="15">
        <f>PRODUCT($B17,B65)</f>
        <v>600000000</v>
      </c>
      <c r="C77" t="s">
        <v>73</v>
      </c>
      <c r="E77" t="s">
        <v>10</v>
      </c>
    </row>
    <row r="78" spans="1:7" x14ac:dyDescent="0.25">
      <c r="A78" t="s">
        <v>72</v>
      </c>
      <c r="B78" s="14">
        <f>CONVERT(PRODUCT(SUM($B44,$B61), $B77), "byte", $C78)</f>
        <v>20.116567611694336</v>
      </c>
      <c r="C78" t="s">
        <v>67</v>
      </c>
      <c r="E78" t="s">
        <v>10</v>
      </c>
    </row>
    <row r="79" spans="1:7" x14ac:dyDescent="0.25">
      <c r="A79" t="s">
        <v>77</v>
      </c>
      <c r="B79" s="14">
        <f>PRODUCT($B78, $B5, $B6, 0.01)</f>
        <v>30.174851417541504</v>
      </c>
      <c r="C79" t="str">
        <f>$C78</f>
        <v>Gibyte</v>
      </c>
      <c r="E79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DC50-8310-47ED-8EDF-0D4D10985623}">
  <dimension ref="A1:B2"/>
  <sheetViews>
    <sheetView zoomScaleNormal="100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26.5703125" bestFit="1" customWidth="1"/>
  </cols>
  <sheetData>
    <row r="1" spans="1:2" x14ac:dyDescent="0.25">
      <c r="A1" s="1" t="s">
        <v>46</v>
      </c>
      <c r="B1" s="1" t="s">
        <v>4</v>
      </c>
    </row>
    <row r="2" spans="1:2" x14ac:dyDescent="0.25">
      <c r="A2">
        <v>1</v>
      </c>
      <c r="B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Sarioglu</dc:creator>
  <cp:lastModifiedBy>Utku Sarioglu</cp:lastModifiedBy>
  <dcterms:created xsi:type="dcterms:W3CDTF">2023-10-04T09:52:17Z</dcterms:created>
  <dcterms:modified xsi:type="dcterms:W3CDTF">2023-10-05T12:55:55Z</dcterms:modified>
</cp:coreProperties>
</file>