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mDbVANssZ/+YvmRL+P5Btz1kUxqisDd76jb3Wi5Ulfc="/>
    </ext>
  </extLst>
</workbook>
</file>

<file path=xl/sharedStrings.xml><?xml version="1.0" encoding="utf-8"?>
<sst xmlns="http://schemas.openxmlformats.org/spreadsheetml/2006/main" count="33" uniqueCount="33">
  <si>
    <t>resturant</t>
  </si>
  <si>
    <t>Quaterly sales</t>
  </si>
  <si>
    <t>student population</t>
  </si>
  <si>
    <t>id</t>
  </si>
  <si>
    <t>yi</t>
  </si>
  <si>
    <t>xi</t>
  </si>
  <si>
    <t>x-xi</t>
  </si>
  <si>
    <t>y-yi</t>
  </si>
  <si>
    <t>y^=60+5xi</t>
  </si>
  <si>
    <t>error</t>
  </si>
  <si>
    <t>error2</t>
  </si>
  <si>
    <t>y-yi sq</t>
  </si>
  <si>
    <t xml:space="preserve">error </t>
  </si>
  <si>
    <t>real population</t>
  </si>
  <si>
    <t>residuals</t>
  </si>
  <si>
    <t>sample population</t>
  </si>
  <si>
    <t>year</t>
  </si>
  <si>
    <t>pcey</t>
  </si>
  <si>
    <t>gdpx</t>
  </si>
  <si>
    <t>Predicted_Consumption</t>
  </si>
  <si>
    <t>Y</t>
  </si>
  <si>
    <t>X</t>
  </si>
  <si>
    <t>Xi-XMEAN</t>
  </si>
  <si>
    <t>Yi-YMEAN</t>
  </si>
  <si>
    <t>C*D</t>
  </si>
  <si>
    <t>C SQ</t>
  </si>
  <si>
    <t>PREDICTION Y</t>
  </si>
  <si>
    <t>Intercept</t>
  </si>
  <si>
    <t>B0</t>
  </si>
  <si>
    <t>Slope</t>
  </si>
  <si>
    <t>B1</t>
  </si>
  <si>
    <t xml:space="preserve">Regression Equation </t>
  </si>
  <si>
    <t>Y=B0+B1X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</si>
</sst>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7.0"/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046981627296589"/>
          <c:y val="0.1115277777777778"/>
          <c:w val="0.8838635170603675"/>
          <c:h val="0.720887649460484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Sheet1!$B$3:$B$12</c:f>
            </c:numRef>
          </c:xVal>
          <c:yVal>
            <c:numRef>
              <c:f>Sheet1!$C$3:$C$12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24741"/>
        <c:axId val="464656618"/>
      </c:scatterChart>
      <c:valAx>
        <c:axId val="1972324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4656618"/>
      </c:valAx>
      <c:valAx>
        <c:axId val="46465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232474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</xdr:row>
      <xdr:rowOff>28575</xdr:rowOff>
    </xdr:from>
    <xdr:ext cx="4152900" cy="2714625"/>
    <xdr:graphicFrame>
      <xdr:nvGraphicFramePr>
        <xdr:cNvPr id="20562660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13</xdr:row>
      <xdr:rowOff>57150</xdr:rowOff>
    </xdr:from>
    <xdr:ext cx="4076700" cy="3228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581025</xdr:colOff>
      <xdr:row>31</xdr:row>
      <xdr:rowOff>38100</xdr:rowOff>
    </xdr:from>
    <xdr:ext cx="7886700" cy="4133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1</xdr:row>
      <xdr:rowOff>38100</xdr:rowOff>
    </xdr:from>
    <xdr:ext cx="6648450" cy="48958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I13" displayName="Table_1" name="Table_1" id="1">
  <tableColumns count="9">
    <tableColumn name="id" id="1"/>
    <tableColumn name="yi" id="2"/>
    <tableColumn name="xi" id="3"/>
    <tableColumn name="x-xi" id="4"/>
    <tableColumn name="y-yi" id="5"/>
    <tableColumn name="y^=60+5xi" id="6"/>
    <tableColumn name="error" id="7"/>
    <tableColumn name="error2" id="8"/>
    <tableColumn name="y-yi sq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8.57"/>
    <col customWidth="1" min="3" max="3" width="30.86"/>
    <col customWidth="1" min="4" max="5" width="8.71"/>
    <col customWidth="1" min="6" max="6" width="10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ht="14.25" customHeight="1">
      <c r="A3" s="2">
        <v>1.0</v>
      </c>
      <c r="B3" s="2">
        <v>58.0</v>
      </c>
      <c r="C3" s="2">
        <v>2.0</v>
      </c>
      <c r="D3" s="2">
        <f t="shared" ref="D3:D12" si="1">(C3-C16)</f>
        <v>-12</v>
      </c>
      <c r="E3" s="2">
        <f t="shared" ref="E3:E12" si="2">(B3-C17)</f>
        <v>-72</v>
      </c>
      <c r="F3" s="2">
        <f t="shared" ref="F3:F12" si="3">(60+5*C3)</f>
        <v>70</v>
      </c>
      <c r="G3" s="2">
        <f>(F3-B3)</f>
        <v>12</v>
      </c>
      <c r="H3" s="2">
        <f t="shared" ref="H3:H12" si="4">(G3^2)</f>
        <v>144</v>
      </c>
      <c r="I3" s="2">
        <f t="shared" ref="I3:I12" si="5">(E3^2)</f>
        <v>5184</v>
      </c>
    </row>
    <row r="4" ht="14.25" customHeight="1">
      <c r="A4" s="2">
        <v>2.0</v>
      </c>
      <c r="B4" s="2">
        <v>105.0</v>
      </c>
      <c r="C4" s="2">
        <v>6.0</v>
      </c>
      <c r="D4" s="2">
        <f t="shared" si="1"/>
        <v>-124</v>
      </c>
      <c r="E4" s="2">
        <f t="shared" si="2"/>
        <v>105</v>
      </c>
      <c r="F4" s="2">
        <f t="shared" si="3"/>
        <v>90</v>
      </c>
      <c r="G4" s="2">
        <f t="shared" ref="G4:G12" si="6">(F4-E4)</f>
        <v>-15</v>
      </c>
      <c r="H4" s="2">
        <f t="shared" si="4"/>
        <v>225</v>
      </c>
      <c r="I4" s="2">
        <f t="shared" si="5"/>
        <v>11025</v>
      </c>
    </row>
    <row r="5" ht="14.25" customHeight="1">
      <c r="A5" s="2">
        <v>3.0</v>
      </c>
      <c r="B5" s="2">
        <v>88.0</v>
      </c>
      <c r="C5" s="2">
        <v>8.0</v>
      </c>
      <c r="D5" s="2">
        <f t="shared" si="1"/>
        <v>8</v>
      </c>
      <c r="E5" s="2">
        <f t="shared" si="2"/>
        <v>88</v>
      </c>
      <c r="F5" s="2">
        <f t="shared" si="3"/>
        <v>100</v>
      </c>
      <c r="G5" s="2">
        <f t="shared" si="6"/>
        <v>12</v>
      </c>
      <c r="H5" s="2">
        <f t="shared" si="4"/>
        <v>144</v>
      </c>
      <c r="I5" s="2">
        <f t="shared" si="5"/>
        <v>7744</v>
      </c>
    </row>
    <row r="6" ht="14.25" customHeight="1">
      <c r="A6" s="2">
        <v>4.0</v>
      </c>
      <c r="B6" s="2">
        <v>118.0</v>
      </c>
      <c r="C6" s="2">
        <v>8.0</v>
      </c>
      <c r="D6" s="2">
        <f t="shared" si="1"/>
        <v>8</v>
      </c>
      <c r="E6" s="2">
        <f t="shared" si="2"/>
        <v>118</v>
      </c>
      <c r="F6" s="2">
        <f t="shared" si="3"/>
        <v>100</v>
      </c>
      <c r="G6" s="2">
        <f t="shared" si="6"/>
        <v>-18</v>
      </c>
      <c r="H6" s="2">
        <f t="shared" si="4"/>
        <v>324</v>
      </c>
      <c r="I6" s="2">
        <f t="shared" si="5"/>
        <v>13924</v>
      </c>
    </row>
    <row r="7" ht="14.25" customHeight="1">
      <c r="A7" s="2">
        <v>5.0</v>
      </c>
      <c r="B7" s="2">
        <v>117.0</v>
      </c>
      <c r="C7" s="2">
        <v>12.0</v>
      </c>
      <c r="D7" s="2">
        <f t="shared" si="1"/>
        <v>12</v>
      </c>
      <c r="E7" s="2">
        <f t="shared" si="2"/>
        <v>117</v>
      </c>
      <c r="F7" s="2">
        <f t="shared" si="3"/>
        <v>120</v>
      </c>
      <c r="G7" s="2">
        <f t="shared" si="6"/>
        <v>3</v>
      </c>
      <c r="H7" s="2">
        <f t="shared" si="4"/>
        <v>9</v>
      </c>
      <c r="I7" s="2">
        <f t="shared" si="5"/>
        <v>13689</v>
      </c>
    </row>
    <row r="8" ht="14.25" customHeight="1">
      <c r="A8" s="2">
        <v>6.0</v>
      </c>
      <c r="B8" s="2">
        <v>137.0</v>
      </c>
      <c r="C8" s="2">
        <v>16.0</v>
      </c>
      <c r="D8" s="2">
        <f t="shared" si="1"/>
        <v>16</v>
      </c>
      <c r="E8" s="2">
        <f t="shared" si="2"/>
        <v>137</v>
      </c>
      <c r="F8" s="2">
        <f t="shared" si="3"/>
        <v>140</v>
      </c>
      <c r="G8" s="2">
        <f t="shared" si="6"/>
        <v>3</v>
      </c>
      <c r="H8" s="2">
        <f t="shared" si="4"/>
        <v>9</v>
      </c>
      <c r="I8" s="2">
        <f t="shared" si="5"/>
        <v>18769</v>
      </c>
    </row>
    <row r="9" ht="14.25" customHeight="1">
      <c r="A9" s="2">
        <v>7.0</v>
      </c>
      <c r="B9" s="2">
        <v>157.0</v>
      </c>
      <c r="C9" s="2">
        <v>20.0</v>
      </c>
      <c r="D9" s="2">
        <f t="shared" si="1"/>
        <v>20</v>
      </c>
      <c r="E9" s="2">
        <f t="shared" si="2"/>
        <v>157</v>
      </c>
      <c r="F9" s="2">
        <f t="shared" si="3"/>
        <v>160</v>
      </c>
      <c r="G9" s="2">
        <f t="shared" si="6"/>
        <v>3</v>
      </c>
      <c r="H9" s="2">
        <f t="shared" si="4"/>
        <v>9</v>
      </c>
      <c r="I9" s="2">
        <f t="shared" si="5"/>
        <v>24649</v>
      </c>
    </row>
    <row r="10" ht="14.25" customHeight="1">
      <c r="A10" s="2">
        <v>8.0</v>
      </c>
      <c r="B10" s="2">
        <v>169.0</v>
      </c>
      <c r="C10" s="2">
        <v>20.0</v>
      </c>
      <c r="D10" s="2">
        <f t="shared" si="1"/>
        <v>20</v>
      </c>
      <c r="E10" s="2">
        <f t="shared" si="2"/>
        <v>169</v>
      </c>
      <c r="F10" s="2">
        <f t="shared" si="3"/>
        <v>160</v>
      </c>
      <c r="G10" s="2">
        <f t="shared" si="6"/>
        <v>-9</v>
      </c>
      <c r="H10" s="2">
        <f t="shared" si="4"/>
        <v>81</v>
      </c>
      <c r="I10" s="2">
        <f t="shared" si="5"/>
        <v>28561</v>
      </c>
    </row>
    <row r="11" ht="14.25" customHeight="1">
      <c r="A11" s="2">
        <v>9.0</v>
      </c>
      <c r="B11" s="2">
        <v>149.0</v>
      </c>
      <c r="C11" s="2">
        <v>22.0</v>
      </c>
      <c r="D11" s="2">
        <f t="shared" si="1"/>
        <v>22</v>
      </c>
      <c r="E11" s="2">
        <f t="shared" si="2"/>
        <v>149</v>
      </c>
      <c r="F11" s="2">
        <f t="shared" si="3"/>
        <v>170</v>
      </c>
      <c r="G11" s="2">
        <f t="shared" si="6"/>
        <v>21</v>
      </c>
      <c r="H11" s="2">
        <f t="shared" si="4"/>
        <v>441</v>
      </c>
      <c r="I11" s="2">
        <f t="shared" si="5"/>
        <v>22201</v>
      </c>
    </row>
    <row r="12" ht="14.25" customHeight="1">
      <c r="A12" s="2">
        <v>10.0</v>
      </c>
      <c r="B12" s="2">
        <v>202.0</v>
      </c>
      <c r="C12" s="2">
        <v>26.0</v>
      </c>
      <c r="D12" s="2">
        <f t="shared" si="1"/>
        <v>26</v>
      </c>
      <c r="E12" s="2">
        <f t="shared" si="2"/>
        <v>202</v>
      </c>
      <c r="F12" s="2">
        <f t="shared" si="3"/>
        <v>190</v>
      </c>
      <c r="G12" s="2">
        <f t="shared" si="6"/>
        <v>-12</v>
      </c>
      <c r="H12" s="2">
        <f t="shared" si="4"/>
        <v>144</v>
      </c>
      <c r="I12" s="2">
        <f t="shared" si="5"/>
        <v>40804</v>
      </c>
    </row>
    <row r="13" ht="14.25" customHeight="1">
      <c r="A13" s="2"/>
      <c r="B13" s="2"/>
      <c r="C13" s="2"/>
      <c r="D13" s="2"/>
      <c r="E13" s="2"/>
      <c r="F13" s="2"/>
      <c r="G13" s="2">
        <f>AVERAGE(G3:G12)</f>
        <v>0</v>
      </c>
      <c r="H13" s="2">
        <f t="shared" ref="H13:I13" si="7">SUM(H3:H12)</f>
        <v>1530</v>
      </c>
      <c r="I13" s="2">
        <f t="shared" si="7"/>
        <v>186550</v>
      </c>
    </row>
    <row r="14" ht="14.25" customHeight="1"/>
    <row r="15" ht="14.25" customHeight="1"/>
    <row r="16" ht="14.25" customHeight="1">
      <c r="C16" s="1">
        <f>AVERAGE(C3:C12)</f>
        <v>14</v>
      </c>
    </row>
    <row r="17" ht="14.25" customHeight="1">
      <c r="C17" s="1">
        <f>AVERAGE(B3:B12)</f>
        <v>130</v>
      </c>
    </row>
    <row r="18" ht="14.25" customHeight="1"/>
    <row r="19" ht="14.25" customHeight="1"/>
    <row r="20" ht="14.25" customHeight="1"/>
    <row r="21" ht="14.25" customHeight="1">
      <c r="D21" s="1" t="s">
        <v>12</v>
      </c>
      <c r="E21" s="1" t="s">
        <v>13</v>
      </c>
    </row>
    <row r="22" ht="14.25" customHeight="1">
      <c r="D22" s="1" t="s">
        <v>14</v>
      </c>
      <c r="E22" s="1" t="s">
        <v>15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16</v>
      </c>
      <c r="B1" s="3" t="s">
        <v>17</v>
      </c>
      <c r="C1" s="3" t="s">
        <v>18</v>
      </c>
      <c r="D1" s="3" t="s">
        <v>19</v>
      </c>
    </row>
    <row r="2">
      <c r="A2" s="4">
        <v>1960.0</v>
      </c>
      <c r="B2" s="4">
        <v>1597.4</v>
      </c>
      <c r="C2" s="4">
        <v>2501.8</v>
      </c>
      <c r="D2" s="4">
        <v>1506.294</v>
      </c>
    </row>
    <row r="3">
      <c r="A3" s="4">
        <v>1961.0</v>
      </c>
      <c r="B3" s="4">
        <v>1630.3</v>
      </c>
      <c r="C3" s="4">
        <v>2560.0</v>
      </c>
      <c r="D3" s="4">
        <v>1548.305</v>
      </c>
    </row>
    <row r="4">
      <c r="A4" s="4">
        <v>1962.0</v>
      </c>
      <c r="B4" s="4">
        <v>1711.1</v>
      </c>
      <c r="C4" s="4">
        <v>2715.2</v>
      </c>
      <c r="D4" s="4">
        <v>1660.333</v>
      </c>
    </row>
    <row r="5">
      <c r="A5" s="4">
        <v>1963.0</v>
      </c>
      <c r="B5" s="4">
        <v>1781.6</v>
      </c>
      <c r="C5" s="4">
        <v>2834.0</v>
      </c>
      <c r="D5" s="4">
        <v>1746.087</v>
      </c>
    </row>
    <row r="6">
      <c r="A6" s="4">
        <v>1964.0</v>
      </c>
      <c r="B6" s="4">
        <v>1888.4</v>
      </c>
      <c r="C6" s="4">
        <v>2998.6</v>
      </c>
      <c r="D6" s="4">
        <v>1864.901</v>
      </c>
    </row>
    <row r="7">
      <c r="A7" s="4">
        <v>1965.0</v>
      </c>
      <c r="B7" s="4">
        <v>2007.7</v>
      </c>
      <c r="C7" s="4">
        <v>3191.1</v>
      </c>
      <c r="D7" s="4">
        <v>2003.854</v>
      </c>
    </row>
    <row r="8">
      <c r="A8" s="4">
        <v>1966.0</v>
      </c>
      <c r="B8" s="4">
        <v>2121.8</v>
      </c>
      <c r="C8" s="4">
        <v>3399.1</v>
      </c>
      <c r="D8" s="4">
        <v>2153.996</v>
      </c>
    </row>
    <row r="9">
      <c r="A9" s="4">
        <v>1967.0</v>
      </c>
      <c r="B9" s="4">
        <v>2185.0</v>
      </c>
      <c r="C9" s="4">
        <v>3484.6</v>
      </c>
      <c r="D9" s="4">
        <v>2215.713</v>
      </c>
    </row>
    <row r="10">
      <c r="A10" s="4">
        <v>1968.0</v>
      </c>
      <c r="B10" s="4">
        <v>2310.5</v>
      </c>
      <c r="C10" s="4">
        <v>3652.7</v>
      </c>
      <c r="D10" s="4">
        <v>2337.053</v>
      </c>
    </row>
    <row r="11">
      <c r="A11" s="4">
        <v>1969.0</v>
      </c>
      <c r="B11" s="4">
        <v>2396.4</v>
      </c>
      <c r="C11" s="4">
        <v>3765.4</v>
      </c>
      <c r="D11" s="4">
        <v>2418.404</v>
      </c>
    </row>
    <row r="12">
      <c r="A12" s="4">
        <v>1970.0</v>
      </c>
      <c r="B12" s="4">
        <v>2451.9</v>
      </c>
      <c r="C12" s="4">
        <v>3771.9</v>
      </c>
      <c r="D12" s="4">
        <v>2423.095</v>
      </c>
    </row>
    <row r="13">
      <c r="A13" s="4">
        <v>1971.0</v>
      </c>
      <c r="B13" s="4">
        <v>2545.5</v>
      </c>
      <c r="C13" s="4">
        <v>3898.6</v>
      </c>
      <c r="D13" s="4">
        <v>2514.552</v>
      </c>
    </row>
    <row r="14">
      <c r="A14" s="4">
        <v>1972.0</v>
      </c>
      <c r="B14" s="4">
        <v>2701.3</v>
      </c>
      <c r="C14" s="4">
        <v>4105.0</v>
      </c>
      <c r="D14" s="4">
        <v>2663.539</v>
      </c>
    </row>
    <row r="15">
      <c r="A15" s="4">
        <v>1973.0</v>
      </c>
      <c r="B15" s="4">
        <v>2833.8</v>
      </c>
      <c r="C15" s="4">
        <v>4341.5</v>
      </c>
      <c r="D15" s="4">
        <v>2834.252</v>
      </c>
    </row>
    <row r="16">
      <c r="A16" s="4">
        <v>1974.0</v>
      </c>
      <c r="B16" s="4">
        <v>2812.3</v>
      </c>
      <c r="C16" s="4">
        <v>4319.6</v>
      </c>
      <c r="D16" s="4">
        <v>2818.444</v>
      </c>
    </row>
    <row r="17">
      <c r="A17" s="4">
        <v>1975.0</v>
      </c>
      <c r="B17" s="4">
        <v>2876.9</v>
      </c>
      <c r="C17" s="4">
        <v>4311.2</v>
      </c>
      <c r="D17" s="4">
        <v>2812.381</v>
      </c>
    </row>
    <row r="18">
      <c r="A18" s="4">
        <v>1976.0</v>
      </c>
      <c r="B18" s="4">
        <v>3035.5</v>
      </c>
      <c r="C18" s="4">
        <v>4540.9</v>
      </c>
      <c r="D18" s="4">
        <v>2978.186</v>
      </c>
    </row>
    <row r="19">
      <c r="A19" s="4">
        <v>1977.0</v>
      </c>
      <c r="B19" s="4">
        <v>3164.1</v>
      </c>
      <c r="C19" s="4">
        <v>4750.5</v>
      </c>
      <c r="D19" s="4">
        <v>3129.483</v>
      </c>
    </row>
    <row r="20">
      <c r="A20" s="4">
        <v>1978.0</v>
      </c>
      <c r="B20" s="4">
        <v>3303.1</v>
      </c>
      <c r="C20" s="4">
        <v>5015.0</v>
      </c>
      <c r="D20" s="4">
        <v>3320.408</v>
      </c>
    </row>
    <row r="21">
      <c r="A21" s="4">
        <v>1979.0</v>
      </c>
      <c r="B21" s="4">
        <v>3383.4</v>
      </c>
      <c r="C21" s="4">
        <v>5173.4</v>
      </c>
      <c r="D21" s="4">
        <v>3434.746</v>
      </c>
    </row>
    <row r="22">
      <c r="A22" s="4">
        <v>1980.0</v>
      </c>
      <c r="B22" s="4">
        <v>3374.1</v>
      </c>
      <c r="C22" s="4">
        <v>5161.7</v>
      </c>
      <c r="D22" s="4">
        <v>3426.301</v>
      </c>
    </row>
    <row r="23">
      <c r="A23" s="4">
        <v>1981.0</v>
      </c>
      <c r="B23" s="4">
        <v>3422.2</v>
      </c>
      <c r="C23" s="4">
        <v>5291.7</v>
      </c>
      <c r="D23" s="4">
        <v>3520.14</v>
      </c>
    </row>
    <row r="24">
      <c r="A24" s="4">
        <v>1982.0</v>
      </c>
      <c r="B24" s="4">
        <v>3470.3</v>
      </c>
      <c r="C24" s="4">
        <v>5189.3</v>
      </c>
      <c r="D24" s="4">
        <v>3446.223</v>
      </c>
    </row>
    <row r="25">
      <c r="A25" s="4">
        <v>1983.0</v>
      </c>
      <c r="B25" s="4">
        <v>3668.6</v>
      </c>
      <c r="C25" s="4">
        <v>5423.8</v>
      </c>
      <c r="D25" s="4">
        <v>3615.494</v>
      </c>
    </row>
    <row r="26">
      <c r="A26" s="4">
        <v>1984.0</v>
      </c>
      <c r="B26" s="4">
        <v>3863.3</v>
      </c>
      <c r="C26" s="4">
        <v>5813.6</v>
      </c>
      <c r="D26" s="4">
        <v>3896.865</v>
      </c>
    </row>
    <row r="27">
      <c r="A27" s="4">
        <v>1985.0</v>
      </c>
      <c r="B27" s="4">
        <v>4064.0</v>
      </c>
      <c r="C27" s="4">
        <v>6053.7</v>
      </c>
      <c r="D27" s="4">
        <v>4070.177</v>
      </c>
    </row>
    <row r="28">
      <c r="A28" s="4">
        <v>1986.0</v>
      </c>
      <c r="B28" s="4">
        <v>4228.9</v>
      </c>
      <c r="C28" s="4">
        <v>6263.6</v>
      </c>
      <c r="D28" s="4">
        <v>4221.69</v>
      </c>
    </row>
    <row r="29">
      <c r="A29" s="4">
        <v>1987.0</v>
      </c>
      <c r="B29" s="4">
        <v>4369.8</v>
      </c>
      <c r="C29" s="4">
        <v>6475.1</v>
      </c>
      <c r="D29" s="4">
        <v>4374.358</v>
      </c>
    </row>
    <row r="30">
      <c r="A30" s="4">
        <v>1988.0</v>
      </c>
      <c r="B30" s="4">
        <v>4546.9</v>
      </c>
      <c r="C30" s="4">
        <v>6742.7</v>
      </c>
      <c r="D30" s="4">
        <v>4567.521</v>
      </c>
    </row>
    <row r="31">
      <c r="A31" s="4">
        <v>1989.0</v>
      </c>
      <c r="B31" s="4">
        <v>4675.0</v>
      </c>
      <c r="C31" s="4">
        <v>6981.4</v>
      </c>
      <c r="D31" s="4">
        <v>4739.823</v>
      </c>
    </row>
    <row r="32">
      <c r="A32" s="4">
        <v>1990.0</v>
      </c>
      <c r="B32" s="4">
        <v>4770.3</v>
      </c>
      <c r="C32" s="4">
        <v>7112.5</v>
      </c>
      <c r="D32" s="4">
        <v>4834.456</v>
      </c>
    </row>
    <row r="33">
      <c r="A33" s="4">
        <v>1991.0</v>
      </c>
      <c r="B33" s="4">
        <v>4778.4</v>
      </c>
      <c r="C33" s="4">
        <v>7100.5</v>
      </c>
      <c r="D33" s="4">
        <v>4825.793</v>
      </c>
    </row>
    <row r="34">
      <c r="A34" s="4">
        <v>1992.0</v>
      </c>
      <c r="B34" s="4">
        <v>4934.8</v>
      </c>
      <c r="C34" s="4">
        <v>7336.6</v>
      </c>
      <c r="D34" s="4">
        <v>4996.218</v>
      </c>
    </row>
    <row r="35">
      <c r="A35" s="4">
        <v>1993.0</v>
      </c>
      <c r="B35" s="4">
        <v>5099.8</v>
      </c>
      <c r="C35" s="4">
        <v>7532.7</v>
      </c>
      <c r="D35" s="4">
        <v>5137.77</v>
      </c>
    </row>
    <row r="36">
      <c r="A36" s="4">
        <v>1994.0</v>
      </c>
      <c r="B36" s="4">
        <v>5290.7</v>
      </c>
      <c r="C36" s="4">
        <v>7835.5</v>
      </c>
      <c r="D36" s="4">
        <v>5356.341</v>
      </c>
    </row>
    <row r="37">
      <c r="A37" s="4">
        <v>1995.0</v>
      </c>
      <c r="B37" s="4">
        <v>5433.5</v>
      </c>
      <c r="C37" s="4">
        <v>8031.7</v>
      </c>
      <c r="D37" s="4">
        <v>5497.966</v>
      </c>
    </row>
    <row r="38">
      <c r="A38" s="4">
        <v>1996.0</v>
      </c>
      <c r="B38" s="4">
        <v>5619.4</v>
      </c>
      <c r="C38" s="4">
        <v>8328.9</v>
      </c>
      <c r="D38" s="4">
        <v>5712.495</v>
      </c>
    </row>
    <row r="39">
      <c r="A39" s="4">
        <v>1997.0</v>
      </c>
      <c r="B39" s="4">
        <v>5831.8</v>
      </c>
      <c r="C39" s="4">
        <v>8703.5</v>
      </c>
      <c r="D39" s="4">
        <v>5982.894</v>
      </c>
    </row>
    <row r="40">
      <c r="A40" s="4">
        <v>1998.0</v>
      </c>
      <c r="B40" s="4">
        <v>6125.8</v>
      </c>
      <c r="C40" s="4">
        <v>9066.9</v>
      </c>
      <c r="D40" s="4">
        <v>6245.208</v>
      </c>
    </row>
    <row r="41">
      <c r="A41" s="4">
        <v>1999.0</v>
      </c>
      <c r="B41" s="4">
        <v>6438.6</v>
      </c>
      <c r="C41" s="4">
        <v>9470.3</v>
      </c>
      <c r="D41" s="4">
        <v>6536.396</v>
      </c>
    </row>
    <row r="42">
      <c r="A42" s="4">
        <v>2000.0</v>
      </c>
      <c r="B42" s="4">
        <v>6739.4</v>
      </c>
      <c r="C42" s="4">
        <v>9817.0</v>
      </c>
      <c r="D42" s="4">
        <v>6786.656</v>
      </c>
    </row>
    <row r="43">
      <c r="A43" s="4">
        <v>2001.0</v>
      </c>
      <c r="B43" s="4">
        <v>6910.4</v>
      </c>
      <c r="C43" s="4">
        <v>9890.7</v>
      </c>
      <c r="D43" s="4">
        <v>6839.855</v>
      </c>
    </row>
    <row r="44">
      <c r="A44" s="4">
        <v>2002.0</v>
      </c>
      <c r="B44" s="4">
        <v>7099.3</v>
      </c>
      <c r="C44" s="4">
        <v>10048.8</v>
      </c>
      <c r="D44" s="4">
        <v>6953.978</v>
      </c>
    </row>
    <row r="45">
      <c r="A45" s="4">
        <v>2003.0</v>
      </c>
      <c r="B45" s="4">
        <v>7295.3</v>
      </c>
      <c r="C45" s="4">
        <v>10301.0</v>
      </c>
      <c r="D45" s="4">
        <v>7136.024</v>
      </c>
    </row>
    <row r="46">
      <c r="A46" s="4">
        <v>2004.0</v>
      </c>
      <c r="B46" s="4">
        <v>7577.1</v>
      </c>
      <c r="C46" s="4">
        <v>10703.5</v>
      </c>
      <c r="D46" s="4">
        <v>7426.563</v>
      </c>
    </row>
    <row r="47">
      <c r="A47" s="4">
        <v>2005.0</v>
      </c>
      <c r="B47" s="4">
        <v>7841.2</v>
      </c>
      <c r="C47" s="4">
        <v>11048.6</v>
      </c>
      <c r="D47" s="4">
        <v>7675.667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20</v>
      </c>
      <c r="B1" s="5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7" t="s">
        <v>26</v>
      </c>
    </row>
    <row r="2">
      <c r="A2" s="8">
        <v>1597.4</v>
      </c>
      <c r="B2" s="8">
        <v>2501.8</v>
      </c>
      <c r="C2" s="9">
        <f t="shared" ref="C2:C47" si="1">B2-$B$49</f>
        <v>-3521.143478</v>
      </c>
      <c r="D2" s="9">
        <f>A2-A49</f>
        <v>-2450.576087</v>
      </c>
      <c r="E2" s="9">
        <f t="shared" ref="E2:E47" si="2">C2*D2</f>
        <v>8628830.007</v>
      </c>
      <c r="F2" s="9">
        <f t="shared" ref="F2:F47" si="3">C2^2</f>
        <v>12398451.39</v>
      </c>
      <c r="G2" s="9">
        <f>J34+J37*B2</f>
        <v>1506.293823</v>
      </c>
    </row>
    <row r="3">
      <c r="A3" s="8">
        <v>1630.3</v>
      </c>
      <c r="B3" s="8">
        <v>2560.0</v>
      </c>
      <c r="C3" s="9">
        <f t="shared" si="1"/>
        <v>-3462.943478</v>
      </c>
      <c r="D3" s="9">
        <f t="shared" ref="D3:D47" si="4">A3-$A$49</f>
        <v>-2417.676087</v>
      </c>
      <c r="E3" s="9">
        <f t="shared" si="2"/>
        <v>8372275.638</v>
      </c>
      <c r="F3" s="9">
        <f t="shared" si="3"/>
        <v>11991977.53</v>
      </c>
      <c r="G3" s="9">
        <f>J34+J37*B3</f>
        <v>1548.304581</v>
      </c>
    </row>
    <row r="4">
      <c r="A4" s="8">
        <v>1711.1</v>
      </c>
      <c r="B4" s="8">
        <v>2715.2</v>
      </c>
      <c r="C4" s="9">
        <f t="shared" si="1"/>
        <v>-3307.743478</v>
      </c>
      <c r="D4" s="9">
        <f t="shared" si="4"/>
        <v>-2336.876087</v>
      </c>
      <c r="E4" s="9">
        <f t="shared" si="2"/>
        <v>7729786.636</v>
      </c>
      <c r="F4" s="9">
        <f t="shared" si="3"/>
        <v>10941166.92</v>
      </c>
      <c r="G4" s="9">
        <f t="shared" ref="G4:G47" si="5">$J$34+$J$37*B4</f>
        <v>1660.33327</v>
      </c>
    </row>
    <row r="5">
      <c r="A5" s="8">
        <v>1781.6</v>
      </c>
      <c r="B5" s="8">
        <v>2834.0</v>
      </c>
      <c r="C5" s="9">
        <f t="shared" si="1"/>
        <v>-3188.943478</v>
      </c>
      <c r="D5" s="9">
        <f t="shared" si="4"/>
        <v>-2266.376087</v>
      </c>
      <c r="E5" s="9">
        <f t="shared" si="2"/>
        <v>7227345.242</v>
      </c>
      <c r="F5" s="9">
        <f t="shared" si="3"/>
        <v>10169360.51</v>
      </c>
      <c r="G5" s="9">
        <f t="shared" si="5"/>
        <v>1746.087189</v>
      </c>
    </row>
    <row r="6">
      <c r="A6" s="8">
        <v>1888.4</v>
      </c>
      <c r="B6" s="8">
        <v>2998.6</v>
      </c>
      <c r="C6" s="9">
        <f t="shared" si="1"/>
        <v>-3024.343478</v>
      </c>
      <c r="D6" s="9">
        <f t="shared" si="4"/>
        <v>-2159.576087</v>
      </c>
      <c r="E6" s="9">
        <f t="shared" si="2"/>
        <v>6531299.854</v>
      </c>
      <c r="F6" s="9">
        <f t="shared" si="3"/>
        <v>9146653.474</v>
      </c>
      <c r="G6" s="9">
        <f t="shared" si="5"/>
        <v>1864.901121</v>
      </c>
    </row>
    <row r="7">
      <c r="A7" s="8">
        <v>2007.7</v>
      </c>
      <c r="B7" s="8">
        <v>3191.1</v>
      </c>
      <c r="C7" s="9">
        <f t="shared" si="1"/>
        <v>-2831.843478</v>
      </c>
      <c r="D7" s="9">
        <f t="shared" si="4"/>
        <v>-2040.276087</v>
      </c>
      <c r="E7" s="9">
        <f t="shared" si="2"/>
        <v>5777742.531</v>
      </c>
      <c r="F7" s="9">
        <f t="shared" si="3"/>
        <v>8019337.485</v>
      </c>
      <c r="G7" s="9">
        <f t="shared" si="5"/>
        <v>2003.85423</v>
      </c>
    </row>
    <row r="8">
      <c r="A8" s="8">
        <v>2121.8</v>
      </c>
      <c r="B8" s="8">
        <v>3399.1</v>
      </c>
      <c r="C8" s="9">
        <f t="shared" si="1"/>
        <v>-2623.843478</v>
      </c>
      <c r="D8" s="9">
        <f t="shared" si="4"/>
        <v>-1926.176087</v>
      </c>
      <c r="E8" s="9">
        <f t="shared" si="2"/>
        <v>5053984.564</v>
      </c>
      <c r="F8" s="9">
        <f t="shared" si="3"/>
        <v>6884554.598</v>
      </c>
      <c r="G8" s="9">
        <f t="shared" si="5"/>
        <v>2153.995772</v>
      </c>
    </row>
    <row r="9">
      <c r="A9" s="8">
        <v>2185.0</v>
      </c>
      <c r="B9" s="8">
        <v>3484.6</v>
      </c>
      <c r="C9" s="9">
        <f t="shared" si="1"/>
        <v>-2538.343478</v>
      </c>
      <c r="D9" s="9">
        <f t="shared" si="4"/>
        <v>-1862.976087</v>
      </c>
      <c r="E9" s="9">
        <f t="shared" si="2"/>
        <v>4728873.2</v>
      </c>
      <c r="F9" s="9">
        <f t="shared" si="3"/>
        <v>6443187.614</v>
      </c>
      <c r="G9" s="9">
        <f t="shared" si="5"/>
        <v>2215.712608</v>
      </c>
    </row>
    <row r="10">
      <c r="A10" s="8">
        <v>2310.5</v>
      </c>
      <c r="B10" s="8">
        <v>3652.7</v>
      </c>
      <c r="C10" s="9">
        <f t="shared" si="1"/>
        <v>-2370.243478</v>
      </c>
      <c r="D10" s="9">
        <f t="shared" si="4"/>
        <v>-1737.476087</v>
      </c>
      <c r="E10" s="9">
        <f t="shared" si="2"/>
        <v>4118241.364</v>
      </c>
      <c r="F10" s="9">
        <f t="shared" si="3"/>
        <v>5618054.146</v>
      </c>
      <c r="G10" s="9">
        <f t="shared" si="5"/>
        <v>2337.05296</v>
      </c>
    </row>
    <row r="11">
      <c r="A11" s="8">
        <v>2396.4</v>
      </c>
      <c r="B11" s="8">
        <v>3765.4</v>
      </c>
      <c r="C11" s="9">
        <f t="shared" si="1"/>
        <v>-2257.543478</v>
      </c>
      <c r="D11" s="9">
        <f t="shared" si="4"/>
        <v>-1651.576087</v>
      </c>
      <c r="E11" s="9">
        <f t="shared" si="2"/>
        <v>3728504.824</v>
      </c>
      <c r="F11" s="9">
        <f t="shared" si="3"/>
        <v>5096502.556</v>
      </c>
      <c r="G11" s="9">
        <f t="shared" si="5"/>
        <v>2418.403689</v>
      </c>
    </row>
    <row r="12">
      <c r="A12" s="8">
        <v>2451.9</v>
      </c>
      <c r="B12" s="8">
        <v>3771.9</v>
      </c>
      <c r="C12" s="9">
        <f t="shared" si="1"/>
        <v>-2251.043478</v>
      </c>
      <c r="D12" s="9">
        <f t="shared" si="4"/>
        <v>-1596.076087</v>
      </c>
      <c r="E12" s="9">
        <f t="shared" si="2"/>
        <v>3592836.666</v>
      </c>
      <c r="F12" s="9">
        <f t="shared" si="3"/>
        <v>5067196.741</v>
      </c>
      <c r="G12" s="9">
        <f t="shared" si="5"/>
        <v>2423.095613</v>
      </c>
    </row>
    <row r="13">
      <c r="A13" s="8">
        <v>2545.5</v>
      </c>
      <c r="B13" s="8">
        <v>3898.6</v>
      </c>
      <c r="C13" s="9">
        <f t="shared" si="1"/>
        <v>-2124.343478</v>
      </c>
      <c r="D13" s="9">
        <f t="shared" si="4"/>
        <v>-1502.476087</v>
      </c>
      <c r="E13" s="9">
        <f t="shared" si="2"/>
        <v>3191775.277</v>
      </c>
      <c r="F13" s="9">
        <f t="shared" si="3"/>
        <v>4512835.214</v>
      </c>
      <c r="G13" s="9">
        <f t="shared" si="5"/>
        <v>2514.552023</v>
      </c>
    </row>
    <row r="14">
      <c r="A14" s="8">
        <v>2701.3</v>
      </c>
      <c r="B14" s="8">
        <v>4105.0</v>
      </c>
      <c r="C14" s="9">
        <f t="shared" si="1"/>
        <v>-1917.943478</v>
      </c>
      <c r="D14" s="9">
        <f t="shared" si="4"/>
        <v>-1346.676087</v>
      </c>
      <c r="E14" s="9">
        <f t="shared" si="2"/>
        <v>2582848.618</v>
      </c>
      <c r="F14" s="9">
        <f t="shared" si="3"/>
        <v>3678507.186</v>
      </c>
      <c r="G14" s="9">
        <f t="shared" si="5"/>
        <v>2663.53863</v>
      </c>
    </row>
    <row r="15">
      <c r="A15" s="8">
        <v>2833.8</v>
      </c>
      <c r="B15" s="8">
        <v>4341.5</v>
      </c>
      <c r="C15" s="9">
        <f t="shared" si="1"/>
        <v>-1681.443478</v>
      </c>
      <c r="D15" s="9">
        <f t="shared" si="4"/>
        <v>-1214.176087</v>
      </c>
      <c r="E15" s="9">
        <f t="shared" si="2"/>
        <v>2041568.463</v>
      </c>
      <c r="F15" s="9">
        <f t="shared" si="3"/>
        <v>2827252.171</v>
      </c>
      <c r="G15" s="9">
        <f t="shared" si="5"/>
        <v>2834.25245</v>
      </c>
    </row>
    <row r="16">
      <c r="A16" s="8">
        <v>2812.3</v>
      </c>
      <c r="B16" s="8">
        <v>4319.6</v>
      </c>
      <c r="C16" s="9">
        <f t="shared" si="1"/>
        <v>-1703.343478</v>
      </c>
      <c r="D16" s="9">
        <f t="shared" si="4"/>
        <v>-1235.676087</v>
      </c>
      <c r="E16" s="9">
        <f t="shared" si="2"/>
        <v>2104780.804</v>
      </c>
      <c r="F16" s="9">
        <f t="shared" si="3"/>
        <v>2901379.005</v>
      </c>
      <c r="G16" s="9">
        <f t="shared" si="5"/>
        <v>2818.444278</v>
      </c>
    </row>
    <row r="17">
      <c r="A17" s="8">
        <v>2876.9</v>
      </c>
      <c r="B17" s="8">
        <v>4311.2</v>
      </c>
      <c r="C17" s="9">
        <f t="shared" si="1"/>
        <v>-1711.743478</v>
      </c>
      <c r="D17" s="9">
        <f t="shared" si="4"/>
        <v>-1171.076087</v>
      </c>
      <c r="E17" s="9">
        <f t="shared" si="2"/>
        <v>2004581.854</v>
      </c>
      <c r="F17" s="9">
        <f t="shared" si="3"/>
        <v>2930065.735</v>
      </c>
      <c r="G17" s="9">
        <f t="shared" si="5"/>
        <v>2812.38087</v>
      </c>
    </row>
    <row r="18">
      <c r="A18" s="8">
        <v>3035.5</v>
      </c>
      <c r="B18" s="8">
        <v>4540.9</v>
      </c>
      <c r="C18" s="9">
        <f t="shared" si="1"/>
        <v>-1482.043478</v>
      </c>
      <c r="D18" s="9">
        <f t="shared" si="4"/>
        <v>-1012.476087</v>
      </c>
      <c r="E18" s="9">
        <f t="shared" si="2"/>
        <v>1500533.582</v>
      </c>
      <c r="F18" s="9">
        <f t="shared" si="3"/>
        <v>2196452.871</v>
      </c>
      <c r="G18" s="9">
        <f t="shared" si="5"/>
        <v>2978.186217</v>
      </c>
    </row>
    <row r="19">
      <c r="A19" s="8">
        <v>3164.1</v>
      </c>
      <c r="B19" s="8">
        <v>4750.5</v>
      </c>
      <c r="C19" s="9">
        <f t="shared" si="1"/>
        <v>-1272.443478</v>
      </c>
      <c r="D19" s="9">
        <f t="shared" si="4"/>
        <v>-883.876087</v>
      </c>
      <c r="E19" s="9">
        <f t="shared" si="2"/>
        <v>1124682.362</v>
      </c>
      <c r="F19" s="9">
        <f t="shared" si="3"/>
        <v>1619112.405</v>
      </c>
      <c r="G19" s="9">
        <f t="shared" si="5"/>
        <v>3129.482694</v>
      </c>
    </row>
    <row r="20">
      <c r="A20" s="8">
        <v>3303.1</v>
      </c>
      <c r="B20" s="8">
        <v>5015.0</v>
      </c>
      <c r="C20" s="9">
        <f t="shared" si="1"/>
        <v>-1007.943478</v>
      </c>
      <c r="D20" s="9">
        <f t="shared" si="4"/>
        <v>-744.876087</v>
      </c>
      <c r="E20" s="9">
        <f t="shared" si="2"/>
        <v>750792.994</v>
      </c>
      <c r="F20" s="9">
        <f t="shared" si="3"/>
        <v>1015950.055</v>
      </c>
      <c r="G20" s="9">
        <f t="shared" si="5"/>
        <v>3320.407876</v>
      </c>
    </row>
    <row r="21">
      <c r="A21" s="8">
        <v>3383.4</v>
      </c>
      <c r="B21" s="8">
        <v>5173.4</v>
      </c>
      <c r="C21" s="9">
        <f t="shared" si="1"/>
        <v>-849.5434783</v>
      </c>
      <c r="D21" s="9">
        <f t="shared" si="4"/>
        <v>-664.576087</v>
      </c>
      <c r="E21" s="9">
        <f t="shared" si="2"/>
        <v>564586.2805</v>
      </c>
      <c r="F21" s="9">
        <f t="shared" si="3"/>
        <v>721724.1215</v>
      </c>
      <c r="G21" s="9">
        <f t="shared" si="5"/>
        <v>3434.746434</v>
      </c>
    </row>
    <row r="22">
      <c r="A22" s="8">
        <v>3374.1</v>
      </c>
      <c r="B22" s="8">
        <v>5161.7</v>
      </c>
      <c r="C22" s="9">
        <f t="shared" si="1"/>
        <v>-861.2434783</v>
      </c>
      <c r="D22" s="9">
        <f t="shared" si="4"/>
        <v>-673.876087</v>
      </c>
      <c r="E22" s="9">
        <f t="shared" si="2"/>
        <v>580371.385</v>
      </c>
      <c r="F22" s="9">
        <f t="shared" si="3"/>
        <v>741740.3288</v>
      </c>
      <c r="G22" s="9">
        <f t="shared" si="5"/>
        <v>3426.300973</v>
      </c>
    </row>
    <row r="23">
      <c r="A23" s="8">
        <v>3422.2</v>
      </c>
      <c r="B23" s="8">
        <v>5291.7</v>
      </c>
      <c r="C23" s="9">
        <f t="shared" si="1"/>
        <v>-731.2434783</v>
      </c>
      <c r="D23" s="9">
        <f t="shared" si="4"/>
        <v>-625.776087</v>
      </c>
      <c r="E23" s="9">
        <f t="shared" si="2"/>
        <v>457594.6824</v>
      </c>
      <c r="F23" s="9">
        <f t="shared" si="3"/>
        <v>534717.0245</v>
      </c>
      <c r="G23" s="9">
        <f t="shared" si="5"/>
        <v>3520.139436</v>
      </c>
    </row>
    <row r="24">
      <c r="A24" s="8">
        <v>3470.3</v>
      </c>
      <c r="B24" s="8">
        <v>5189.3</v>
      </c>
      <c r="C24" s="9">
        <f t="shared" si="1"/>
        <v>-833.6434783</v>
      </c>
      <c r="D24" s="9">
        <f t="shared" si="4"/>
        <v>-577.676087</v>
      </c>
      <c r="E24" s="9">
        <f t="shared" si="2"/>
        <v>481575.9024</v>
      </c>
      <c r="F24" s="9">
        <f t="shared" si="3"/>
        <v>694961.4488</v>
      </c>
      <c r="G24" s="9">
        <f t="shared" si="5"/>
        <v>3446.2236</v>
      </c>
    </row>
    <row r="25">
      <c r="A25" s="8">
        <v>3668.6</v>
      </c>
      <c r="B25" s="8">
        <v>5423.8</v>
      </c>
      <c r="C25" s="9">
        <f t="shared" si="1"/>
        <v>-599.1434783</v>
      </c>
      <c r="D25" s="9">
        <f t="shared" si="4"/>
        <v>-379.376087</v>
      </c>
      <c r="E25" s="9">
        <f t="shared" si="2"/>
        <v>227300.7083</v>
      </c>
      <c r="F25" s="9">
        <f t="shared" si="3"/>
        <v>358972.9075</v>
      </c>
      <c r="G25" s="9">
        <f t="shared" si="5"/>
        <v>3615.493752</v>
      </c>
    </row>
    <row r="26">
      <c r="A26" s="8">
        <v>3863.3</v>
      </c>
      <c r="B26" s="8">
        <v>5813.6</v>
      </c>
      <c r="C26" s="9">
        <f t="shared" si="1"/>
        <v>-209.3434783</v>
      </c>
      <c r="D26" s="9">
        <f t="shared" si="4"/>
        <v>-184.676087</v>
      </c>
      <c r="E26" s="9">
        <f t="shared" si="2"/>
        <v>38660.7344</v>
      </c>
      <c r="F26" s="9">
        <f t="shared" si="3"/>
        <v>43824.69189</v>
      </c>
      <c r="G26" s="9">
        <f t="shared" si="5"/>
        <v>3896.864776</v>
      </c>
    </row>
    <row r="27">
      <c r="A27" s="8">
        <v>4064.0</v>
      </c>
      <c r="B27" s="8">
        <v>6053.7</v>
      </c>
      <c r="C27" s="9">
        <f t="shared" si="1"/>
        <v>30.75652174</v>
      </c>
      <c r="D27" s="9">
        <f t="shared" si="4"/>
        <v>16.02391304</v>
      </c>
      <c r="E27" s="9">
        <f t="shared" si="2"/>
        <v>492.8398299</v>
      </c>
      <c r="F27" s="9">
        <f t="shared" si="3"/>
        <v>945.9636295</v>
      </c>
      <c r="G27" s="9">
        <f t="shared" si="5"/>
        <v>4070.1772</v>
      </c>
    </row>
    <row r="28">
      <c r="A28" s="8">
        <v>4228.9</v>
      </c>
      <c r="B28" s="8">
        <v>6263.6</v>
      </c>
      <c r="C28" s="9">
        <f t="shared" si="1"/>
        <v>240.6565217</v>
      </c>
      <c r="D28" s="9">
        <f t="shared" si="4"/>
        <v>180.923913</v>
      </c>
      <c r="E28" s="9">
        <f t="shared" si="2"/>
        <v>43540.51961</v>
      </c>
      <c r="F28" s="9">
        <f t="shared" si="3"/>
        <v>57915.56146</v>
      </c>
      <c r="G28" s="9">
        <f t="shared" si="5"/>
        <v>4221.690228</v>
      </c>
    </row>
    <row r="29">
      <c r="A29" s="8">
        <v>4369.8</v>
      </c>
      <c r="B29" s="8">
        <v>6475.1</v>
      </c>
      <c r="C29" s="9">
        <f t="shared" si="1"/>
        <v>452.1565217</v>
      </c>
      <c r="D29" s="9">
        <f t="shared" si="4"/>
        <v>321.823913</v>
      </c>
      <c r="E29" s="9">
        <f t="shared" si="2"/>
        <v>145514.7811</v>
      </c>
      <c r="F29" s="9">
        <f t="shared" si="3"/>
        <v>204445.5202</v>
      </c>
      <c r="G29" s="9">
        <f t="shared" si="5"/>
        <v>4374.35819</v>
      </c>
    </row>
    <row r="30">
      <c r="A30" s="8">
        <v>4546.9</v>
      </c>
      <c r="B30" s="8">
        <v>6742.7</v>
      </c>
      <c r="C30" s="9">
        <f t="shared" si="1"/>
        <v>719.7565217</v>
      </c>
      <c r="D30" s="9">
        <f t="shared" si="4"/>
        <v>498.923913</v>
      </c>
      <c r="E30" s="9">
        <f t="shared" si="2"/>
        <v>359103.7403</v>
      </c>
      <c r="F30" s="9">
        <f t="shared" si="3"/>
        <v>518049.4506</v>
      </c>
      <c r="G30" s="9">
        <f t="shared" si="5"/>
        <v>4567.521058</v>
      </c>
    </row>
    <row r="31">
      <c r="A31" s="8">
        <v>4675.0</v>
      </c>
      <c r="B31" s="8">
        <v>6981.4</v>
      </c>
      <c r="C31" s="9">
        <f t="shared" si="1"/>
        <v>958.4565217</v>
      </c>
      <c r="D31" s="9">
        <f t="shared" si="4"/>
        <v>627.023913</v>
      </c>
      <c r="E31" s="9">
        <f t="shared" si="2"/>
        <v>600975.1587</v>
      </c>
      <c r="F31" s="9">
        <f t="shared" si="3"/>
        <v>918638.9041</v>
      </c>
      <c r="G31" s="9">
        <f t="shared" si="5"/>
        <v>4739.822914</v>
      </c>
    </row>
    <row r="32">
      <c r="A32" s="8">
        <v>4770.3</v>
      </c>
      <c r="B32" s="8">
        <v>7112.5</v>
      </c>
      <c r="C32" s="9">
        <f t="shared" si="1"/>
        <v>1089.556522</v>
      </c>
      <c r="D32" s="9">
        <f t="shared" si="4"/>
        <v>722.323913</v>
      </c>
      <c r="E32" s="9">
        <f t="shared" si="2"/>
        <v>787012.7303</v>
      </c>
      <c r="F32" s="9">
        <f t="shared" si="3"/>
        <v>1187133.414</v>
      </c>
      <c r="G32" s="9">
        <f t="shared" si="5"/>
        <v>4834.455395</v>
      </c>
    </row>
    <row r="33">
      <c r="A33" s="8">
        <v>4778.4</v>
      </c>
      <c r="B33" s="8">
        <v>7100.5</v>
      </c>
      <c r="C33" s="9">
        <f t="shared" si="1"/>
        <v>1077.556522</v>
      </c>
      <c r="D33" s="9">
        <f t="shared" si="4"/>
        <v>730.423913</v>
      </c>
      <c r="E33" s="9">
        <f t="shared" si="2"/>
        <v>787073.0511</v>
      </c>
      <c r="F33" s="9">
        <f t="shared" si="3"/>
        <v>1161128.058</v>
      </c>
      <c r="G33" s="9">
        <f t="shared" si="5"/>
        <v>4825.793383</v>
      </c>
    </row>
    <row r="34">
      <c r="A34" s="8">
        <v>4934.8</v>
      </c>
      <c r="B34" s="8">
        <v>7336.6</v>
      </c>
      <c r="C34" s="9">
        <f t="shared" si="1"/>
        <v>1313.656522</v>
      </c>
      <c r="D34" s="9">
        <f t="shared" si="4"/>
        <v>886.823913</v>
      </c>
      <c r="E34" s="9">
        <f t="shared" si="2"/>
        <v>1164982.017</v>
      </c>
      <c r="F34" s="9">
        <f t="shared" si="3"/>
        <v>1725693.457</v>
      </c>
      <c r="G34" s="9">
        <f t="shared" si="5"/>
        <v>4996.21847</v>
      </c>
      <c r="H34" s="4" t="s">
        <v>27</v>
      </c>
      <c r="I34" s="4" t="s">
        <v>28</v>
      </c>
      <c r="J34" s="1">
        <f>A49-J37*B49</f>
        <v>-299.591319</v>
      </c>
    </row>
    <row r="35">
      <c r="A35" s="8">
        <v>5099.8</v>
      </c>
      <c r="B35" s="8">
        <v>7532.7</v>
      </c>
      <c r="C35" s="9">
        <f t="shared" si="1"/>
        <v>1509.756522</v>
      </c>
      <c r="D35" s="9">
        <f t="shared" si="4"/>
        <v>1051.823913</v>
      </c>
      <c r="E35" s="9">
        <f t="shared" si="2"/>
        <v>1587998.012</v>
      </c>
      <c r="F35" s="9">
        <f t="shared" si="3"/>
        <v>2279364.755</v>
      </c>
      <c r="G35" s="9">
        <f t="shared" si="5"/>
        <v>5137.770183</v>
      </c>
    </row>
    <row r="36">
      <c r="A36" s="8">
        <v>5290.7</v>
      </c>
      <c r="B36" s="8">
        <v>7835.5</v>
      </c>
      <c r="C36" s="9">
        <f t="shared" si="1"/>
        <v>1812.556522</v>
      </c>
      <c r="D36" s="9">
        <f t="shared" si="4"/>
        <v>1242.723913</v>
      </c>
      <c r="E36" s="9">
        <f t="shared" si="2"/>
        <v>2252507.333</v>
      </c>
      <c r="F36" s="9">
        <f t="shared" si="3"/>
        <v>3285361.144</v>
      </c>
      <c r="G36" s="9">
        <f t="shared" si="5"/>
        <v>5356.34162</v>
      </c>
    </row>
    <row r="37">
      <c r="A37" s="8">
        <v>5433.5</v>
      </c>
      <c r="B37" s="8">
        <v>8031.7</v>
      </c>
      <c r="C37" s="9">
        <f t="shared" si="1"/>
        <v>2008.756522</v>
      </c>
      <c r="D37" s="9">
        <f t="shared" si="4"/>
        <v>1385.523913</v>
      </c>
      <c r="E37" s="9">
        <f t="shared" si="2"/>
        <v>2783180.196</v>
      </c>
      <c r="F37" s="9">
        <f t="shared" si="3"/>
        <v>4035102.764</v>
      </c>
      <c r="G37" s="9">
        <f t="shared" si="5"/>
        <v>5497.965517</v>
      </c>
      <c r="H37" s="4" t="s">
        <v>29</v>
      </c>
      <c r="I37" s="4" t="s">
        <v>30</v>
      </c>
      <c r="J37" s="1">
        <f>E49/F49</f>
        <v>0.7218343359</v>
      </c>
    </row>
    <row r="38">
      <c r="A38" s="8">
        <v>5619.4</v>
      </c>
      <c r="B38" s="8">
        <v>8328.9</v>
      </c>
      <c r="C38" s="9">
        <f t="shared" si="1"/>
        <v>2305.956522</v>
      </c>
      <c r="D38" s="9">
        <f t="shared" si="4"/>
        <v>1571.423913</v>
      </c>
      <c r="E38" s="9">
        <f t="shared" si="2"/>
        <v>3623635.221</v>
      </c>
      <c r="F38" s="9">
        <f t="shared" si="3"/>
        <v>5317435.48</v>
      </c>
      <c r="G38" s="9">
        <f t="shared" si="5"/>
        <v>5712.494682</v>
      </c>
    </row>
    <row r="39">
      <c r="A39" s="8">
        <v>5831.8</v>
      </c>
      <c r="B39" s="8">
        <v>8703.5</v>
      </c>
      <c r="C39" s="9">
        <f t="shared" si="1"/>
        <v>2680.556522</v>
      </c>
      <c r="D39" s="9">
        <f t="shared" si="4"/>
        <v>1783.823913</v>
      </c>
      <c r="E39" s="9">
        <f t="shared" si="2"/>
        <v>4781640.824</v>
      </c>
      <c r="F39" s="9">
        <f t="shared" si="3"/>
        <v>7185383.266</v>
      </c>
      <c r="G39" s="9">
        <f t="shared" si="5"/>
        <v>5982.893824</v>
      </c>
    </row>
    <row r="40">
      <c r="A40" s="8">
        <v>6125.8</v>
      </c>
      <c r="B40" s="8">
        <v>9066.9</v>
      </c>
      <c r="C40" s="9">
        <f t="shared" si="1"/>
        <v>3043.956522</v>
      </c>
      <c r="D40" s="9">
        <f t="shared" si="4"/>
        <v>2077.823913</v>
      </c>
      <c r="E40" s="9">
        <f t="shared" si="2"/>
        <v>6324805.651</v>
      </c>
      <c r="F40" s="9">
        <f t="shared" si="3"/>
        <v>9265671.306</v>
      </c>
      <c r="G40" s="9">
        <f t="shared" si="5"/>
        <v>6245.208421</v>
      </c>
      <c r="H40" s="4" t="s">
        <v>31</v>
      </c>
      <c r="J40" s="4" t="s">
        <v>32</v>
      </c>
    </row>
    <row r="41">
      <c r="A41" s="8">
        <v>6438.6</v>
      </c>
      <c r="B41" s="8">
        <v>9470.3</v>
      </c>
      <c r="C41" s="9">
        <f t="shared" si="1"/>
        <v>3447.356522</v>
      </c>
      <c r="D41" s="9">
        <f t="shared" si="4"/>
        <v>2390.623913</v>
      </c>
      <c r="E41" s="9">
        <f t="shared" si="2"/>
        <v>8241332.938</v>
      </c>
      <c r="F41" s="9">
        <f t="shared" si="3"/>
        <v>11884266.99</v>
      </c>
      <c r="G41" s="9">
        <f t="shared" si="5"/>
        <v>6536.396393</v>
      </c>
    </row>
    <row r="42">
      <c r="A42" s="8">
        <v>6739.4</v>
      </c>
      <c r="B42" s="8">
        <v>9817.0</v>
      </c>
      <c r="C42" s="9">
        <f t="shared" si="1"/>
        <v>3794.056522</v>
      </c>
      <c r="D42" s="9">
        <f t="shared" si="4"/>
        <v>2691.423913</v>
      </c>
      <c r="E42" s="9">
        <f t="shared" si="2"/>
        <v>10211414.45</v>
      </c>
      <c r="F42" s="9">
        <f t="shared" si="3"/>
        <v>14394864.89</v>
      </c>
      <c r="G42" s="9">
        <f t="shared" si="5"/>
        <v>6786.656357</v>
      </c>
    </row>
    <row r="43">
      <c r="A43" s="8">
        <v>6910.4</v>
      </c>
      <c r="B43" s="8">
        <v>9890.7</v>
      </c>
      <c r="C43" s="9">
        <f t="shared" si="1"/>
        <v>3867.756522</v>
      </c>
      <c r="D43" s="9">
        <f t="shared" si="4"/>
        <v>2862.423913</v>
      </c>
      <c r="E43" s="9">
        <f t="shared" si="2"/>
        <v>11071158.76</v>
      </c>
      <c r="F43" s="9">
        <f t="shared" si="3"/>
        <v>14959540.51</v>
      </c>
      <c r="G43" s="9">
        <f t="shared" si="5"/>
        <v>6839.855547</v>
      </c>
    </row>
    <row r="44">
      <c r="A44" s="8">
        <v>7099.3</v>
      </c>
      <c r="B44" s="8">
        <v>10048.8</v>
      </c>
      <c r="C44" s="9">
        <f t="shared" si="1"/>
        <v>4025.856522</v>
      </c>
      <c r="D44" s="9">
        <f t="shared" si="4"/>
        <v>3051.323913</v>
      </c>
      <c r="E44" s="9">
        <f t="shared" si="2"/>
        <v>12284192.28</v>
      </c>
      <c r="F44" s="9">
        <f t="shared" si="3"/>
        <v>16207520.73</v>
      </c>
      <c r="G44" s="9">
        <f t="shared" si="5"/>
        <v>6953.977556</v>
      </c>
    </row>
    <row r="45">
      <c r="A45" s="8">
        <v>7295.3</v>
      </c>
      <c r="B45" s="8">
        <v>10301.0</v>
      </c>
      <c r="C45" s="9">
        <f t="shared" si="1"/>
        <v>4278.056522</v>
      </c>
      <c r="D45" s="9">
        <f t="shared" si="4"/>
        <v>3247.323913</v>
      </c>
      <c r="E45" s="9">
        <f t="shared" si="2"/>
        <v>13892235.24</v>
      </c>
      <c r="F45" s="9">
        <f t="shared" si="3"/>
        <v>18301767.6</v>
      </c>
      <c r="G45" s="9">
        <f t="shared" si="5"/>
        <v>7136.024175</v>
      </c>
    </row>
    <row r="46">
      <c r="A46" s="8">
        <v>7577.1</v>
      </c>
      <c r="B46" s="8">
        <v>10703.5</v>
      </c>
      <c r="C46" s="9">
        <f t="shared" si="1"/>
        <v>4680.556522</v>
      </c>
      <c r="D46" s="9">
        <f t="shared" si="4"/>
        <v>3529.123913</v>
      </c>
      <c r="E46" s="9">
        <f t="shared" si="2"/>
        <v>16518263.95</v>
      </c>
      <c r="F46" s="9">
        <f t="shared" si="3"/>
        <v>21907609.35</v>
      </c>
      <c r="G46" s="9">
        <f t="shared" si="5"/>
        <v>7426.562496</v>
      </c>
    </row>
    <row r="47">
      <c r="A47" s="8">
        <v>7841.2</v>
      </c>
      <c r="B47" s="8">
        <v>11048.6</v>
      </c>
      <c r="C47" s="9">
        <f t="shared" si="1"/>
        <v>5025.656522</v>
      </c>
      <c r="D47" s="9">
        <f t="shared" si="4"/>
        <v>3793.223913</v>
      </c>
      <c r="E47" s="9">
        <f t="shared" si="2"/>
        <v>19063440.5</v>
      </c>
      <c r="F47" s="9">
        <f t="shared" si="3"/>
        <v>25257223.47</v>
      </c>
      <c r="G47" s="9">
        <f t="shared" si="5"/>
        <v>7675.667525</v>
      </c>
    </row>
    <row r="49">
      <c r="A49" s="4">
        <f t="shared" ref="A49:B49" si="6">AVERAGE(A2:A47)</f>
        <v>4047.976087</v>
      </c>
      <c r="B49" s="1">
        <f t="shared" si="6"/>
        <v>6022.943478</v>
      </c>
      <c r="E49" s="1">
        <f t="shared" ref="E49:F49" si="7">SUM(E2:E47)</f>
        <v>199665874.4</v>
      </c>
      <c r="F49" s="1">
        <f t="shared" si="7"/>
        <v>276609000.7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2024-05-03T12:04:11Z</dcterms:created>
  <dc:creator>utsavishere</dc:creator>
</cp:coreProperties>
</file>