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894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9" i="1" l="1"/>
  <c r="E10" i="1" l="1"/>
  <c r="C56" i="1"/>
  <c r="C59" i="1" s="1"/>
  <c r="A59" i="1"/>
  <c r="C61" i="1"/>
  <c r="D56" i="1"/>
  <c r="D59" i="1" s="1"/>
  <c r="E11" i="1" l="1"/>
  <c r="E56" i="1"/>
  <c r="E59" i="1" s="1"/>
  <c r="E12" i="1" l="1"/>
  <c r="E13" i="1" l="1"/>
  <c r="E14" i="1" l="1"/>
  <c r="E15" i="1" l="1"/>
  <c r="E16" i="1" l="1"/>
  <c r="E17" i="1" l="1"/>
  <c r="E18" i="1" l="1"/>
  <c r="E19" i="1" l="1"/>
  <c r="E20" i="1" l="1"/>
  <c r="E21" i="1" l="1"/>
  <c r="E22" i="1" l="1"/>
  <c r="E23" i="1" l="1"/>
  <c r="E24" i="1" l="1"/>
  <c r="E25" i="1" l="1"/>
  <c r="E26" i="1" l="1"/>
  <c r="E27" i="1" l="1"/>
  <c r="E28" i="1" l="1"/>
  <c r="E29" i="1" l="1"/>
  <c r="E30" i="1" l="1"/>
  <c r="E31" i="1" l="1"/>
  <c r="E32" i="1" l="1"/>
  <c r="E33" i="1" l="1"/>
  <c r="E34" i="1" l="1"/>
  <c r="E35" i="1" l="1"/>
  <c r="E36" i="1" l="1"/>
  <c r="E37" i="1" l="1"/>
  <c r="E38" i="1" l="1"/>
  <c r="E39" i="1" l="1"/>
  <c r="E40" i="1" l="1"/>
  <c r="E41" i="1" l="1"/>
  <c r="E42" i="1" l="1"/>
  <c r="E43" i="1" l="1"/>
  <c r="E44" i="1" l="1"/>
  <c r="E45" i="1" l="1"/>
  <c r="E46" i="1" l="1"/>
  <c r="E47" i="1" l="1"/>
  <c r="E48" i="1" l="1"/>
  <c r="E49" i="1" l="1"/>
  <c r="E50" i="1" l="1"/>
  <c r="E51" i="1" l="1"/>
  <c r="E52" i="1" l="1"/>
  <c r="E53" i="1" l="1"/>
  <c r="E54" i="1" l="1"/>
  <c r="E55" i="1" l="1"/>
</calcChain>
</file>

<file path=xl/sharedStrings.xml><?xml version="1.0" encoding="utf-8"?>
<sst xmlns="http://schemas.openxmlformats.org/spreadsheetml/2006/main" count="72" uniqueCount="42">
  <si>
    <t>Date</t>
  </si>
  <si>
    <t xml:space="preserve">Description </t>
  </si>
  <si>
    <t>Debit</t>
  </si>
  <si>
    <t>Credit</t>
  </si>
  <si>
    <t>Balance</t>
  </si>
  <si>
    <t xml:space="preserve">Total </t>
  </si>
  <si>
    <t>General Saving</t>
  </si>
  <si>
    <t>Interest Posted</t>
  </si>
  <si>
    <t>Tax Deducted</t>
  </si>
  <si>
    <t>Depsoted by Self</t>
  </si>
  <si>
    <t>Dr. Entries:</t>
  </si>
  <si>
    <t xml:space="preserve">Cr. Entries: </t>
  </si>
  <si>
    <t xml:space="preserve"> Balance: </t>
  </si>
  <si>
    <t>Issue Date :</t>
  </si>
  <si>
    <t>Balance B/F</t>
  </si>
  <si>
    <t>Transaction Summary</t>
  </si>
  <si>
    <t>A/c Type        :</t>
  </si>
  <si>
    <t>Interest %     :</t>
  </si>
  <si>
    <t>STATEMENT OF ACCOUNT</t>
  </si>
  <si>
    <t>Balance Forward</t>
  </si>
  <si>
    <t>Tax %            :</t>
  </si>
  <si>
    <t>Name       :</t>
  </si>
  <si>
    <t>Address   :</t>
  </si>
  <si>
    <t>A/c No     :</t>
  </si>
  <si>
    <t>Mrs. Gopi Maya Shrestha</t>
  </si>
  <si>
    <t>Dharan Sub-Metropolitan City, Ward No. 15, Pathibhara Line, Dharan, Sunsari, Koshi Province, Nepal</t>
  </si>
  <si>
    <t>GS-002419</t>
  </si>
  <si>
    <t>Ledger statement dated  from 2022/01/05 to 2023/05/03</t>
  </si>
  <si>
    <t>Depsoted by Hark Bahadur Shrestha</t>
  </si>
  <si>
    <t>Depsoted by Rita Devi Shrestha</t>
  </si>
  <si>
    <t>Depsoted by Laxita Devi Shrestha</t>
  </si>
  <si>
    <t>Withdraw by Hark Bahadur Shrestha # 11465</t>
  </si>
  <si>
    <t>Withdraw by Self # 11466</t>
  </si>
  <si>
    <t>Withdraw by Hark Bahadur Shrestha # 11467</t>
  </si>
  <si>
    <t>Withdraw by Self # 11468</t>
  </si>
  <si>
    <t>Withdraw by Self # 11469</t>
  </si>
  <si>
    <t>Withdraw by Rita Devi Shrestha # 11470</t>
  </si>
  <si>
    <t>Withdraw by Self # 11471</t>
  </si>
  <si>
    <t>Withdraw by Hark Bahadur Shrestha # 11472</t>
  </si>
  <si>
    <t>Withdraw by Rita Devi Shrestha # 11473</t>
  </si>
  <si>
    <t>Withdraw by Rita Devi Shrestha # 11474</t>
  </si>
  <si>
    <t>Withdraw by Self # 11475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</si>
</sst>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[$-10461]yyyy\-mm\-dd;@"/>
    <numFmt numFmtId="165" formatCode="0.0%"/>
    <numFmt numFmtId="166" formatCode="[$-10461]mm/dd/yyyy;@"/>
    <numFmt numFmtId="167" formatCode="yyyy\-mm\-dd;@"/>
    <numFmt numFmtId="168" formatCode="yyyy/mm/dd;@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.5"/>
      <name val="Calibri"/>
      <family val="2"/>
      <scheme val="minor"/>
    </font>
    <font>
      <b/>
      <sz val="9.5"/>
      <name val="Calibri"/>
      <family val="2"/>
      <scheme val="minor"/>
    </font>
    <font>
      <b/>
      <sz val="9.5"/>
      <color theme="1"/>
      <name val="Calibri"/>
      <family val="2"/>
      <scheme val="minor"/>
    </font>
    <font>
      <sz val="9.5"/>
      <color theme="1"/>
      <name val="Calibri"/>
      <family val="2"/>
      <scheme val="minor"/>
    </font>
    <font>
      <b/>
      <sz val="9"/>
      <name val="Tahoma"/>
      <family val="2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sz val="9"/>
      <name val="Tahoma"/>
      <family val="2"/>
    </font>
    <font>
      <sz val="9"/>
      <color rgb="FFFF0000"/>
      <name val="Tahoma"/>
      <family val="2"/>
    </font>
    <font>
      <b/>
      <sz val="10"/>
      <name val="Tahoma"/>
      <family val="2"/>
    </font>
    <font>
      <b/>
      <sz val="11"/>
      <name val="Tahoma"/>
      <family val="2"/>
    </font>
    <font>
      <b/>
      <sz val="11"/>
      <color theme="1"/>
      <name val="Tahoma"/>
      <family val="2"/>
    </font>
    <font>
      <sz val="9"/>
      <color theme="1"/>
      <name val="Thoma"/>
    </font>
    <font>
      <sz val="9"/>
      <name val="Thoma"/>
    </font>
    <font>
      <b/>
      <sz val="9"/>
      <name val="Thoma"/>
    </font>
  </fonts>
  <fills count="3">
    <fill>
      <patternFill patternType="none"/>
    </fill>
    <fill>
      <patternFill patternType="gray125"/>
    </fill>
    <fill>
      <patternFill patternType="solid">
        <fgColor rgb="FF33CC3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5">
    <xf numFmtId="0" fontId="0" fillId="0" borderId="0" xfId="0"/>
    <xf numFmtId="0" fontId="5" fillId="0" borderId="0" xfId="0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4" fontId="2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/>
    </xf>
    <xf numFmtId="39" fontId="0" fillId="0" borderId="0" xfId="0" applyNumberFormat="1" applyFont="1" applyAlignment="1">
      <alignment horizontal="center" vertical="center"/>
    </xf>
    <xf numFmtId="39" fontId="0" fillId="0" borderId="0" xfId="0" applyNumberFormat="1" applyFont="1" applyAlignment="1">
      <alignment horizontal="right" vertical="center"/>
    </xf>
    <xf numFmtId="0" fontId="0" fillId="0" borderId="0" xfId="0" applyFont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7" fillId="2" borderId="0" xfId="0" applyFont="1" applyFill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center" vertical="center"/>
    </xf>
    <xf numFmtId="39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center" vertical="center" wrapText="1"/>
    </xf>
    <xf numFmtId="165" fontId="7" fillId="0" borderId="0" xfId="0" applyNumberFormat="1" applyFont="1" applyBorder="1" applyAlignment="1">
      <alignment horizontal="center" vertical="center"/>
    </xf>
    <xf numFmtId="9" fontId="7" fillId="0" borderId="0" xfId="0" applyNumberFormat="1" applyFont="1" applyBorder="1" applyAlignment="1">
      <alignment horizontal="center" vertical="center"/>
    </xf>
    <xf numFmtId="4" fontId="7" fillId="2" borderId="0" xfId="0" applyNumberFormat="1" applyFont="1" applyFill="1" applyBorder="1" applyAlignment="1">
      <alignment horizontal="center" vertical="center"/>
    </xf>
    <xf numFmtId="2" fontId="10" fillId="0" borderId="0" xfId="0" applyNumberFormat="1" applyFont="1" applyFill="1" applyBorder="1" applyAlignment="1">
      <alignment horizontal="center" vertical="center"/>
    </xf>
    <xf numFmtId="166" fontId="0" fillId="0" borderId="0" xfId="0" applyNumberFormat="1" applyFont="1" applyAlignment="1">
      <alignment horizontal="left" vertical="top"/>
    </xf>
    <xf numFmtId="166" fontId="11" fillId="0" borderId="0" xfId="0" applyNumberFormat="1" applyFont="1" applyFill="1" applyBorder="1" applyAlignment="1">
      <alignment horizontal="left" vertical="top"/>
    </xf>
    <xf numFmtId="167" fontId="9" fillId="0" borderId="0" xfId="0" applyNumberFormat="1" applyFont="1" applyFill="1" applyBorder="1" applyAlignment="1">
      <alignment horizontal="center" vertical="top" wrapText="1"/>
    </xf>
    <xf numFmtId="0" fontId="6" fillId="0" borderId="0" xfId="0" applyFont="1" applyFill="1" applyBorder="1" applyAlignment="1">
      <alignment horizontal="center"/>
    </xf>
    <xf numFmtId="39" fontId="6" fillId="0" borderId="0" xfId="1" applyNumberFormat="1" applyFont="1" applyFill="1" applyBorder="1" applyAlignment="1">
      <alignment horizontal="center" vertical="top" wrapText="1"/>
    </xf>
    <xf numFmtId="39" fontId="9" fillId="0" borderId="0" xfId="0" applyNumberFormat="1" applyFont="1" applyFill="1" applyBorder="1" applyAlignment="1">
      <alignment horizontal="center" wrapText="1"/>
    </xf>
    <xf numFmtId="4" fontId="9" fillId="0" borderId="0" xfId="1" applyNumberFormat="1" applyFont="1" applyFill="1" applyBorder="1" applyAlignment="1">
      <alignment horizontal="center" vertical="top" wrapText="1"/>
    </xf>
    <xf numFmtId="39" fontId="6" fillId="0" borderId="4" xfId="1" applyNumberFormat="1" applyFont="1" applyFill="1" applyBorder="1" applyAlignment="1">
      <alignment horizontal="center" vertical="center" wrapText="1"/>
    </xf>
    <xf numFmtId="39" fontId="6" fillId="0" borderId="4" xfId="1" applyNumberFormat="1" applyFont="1" applyFill="1" applyBorder="1" applyAlignment="1">
      <alignment horizontal="center" vertical="center"/>
    </xf>
    <xf numFmtId="39" fontId="6" fillId="0" borderId="4" xfId="0" applyNumberFormat="1" applyFont="1" applyFill="1" applyBorder="1" applyAlignment="1">
      <alignment horizontal="center" vertical="center"/>
    </xf>
    <xf numFmtId="39" fontId="6" fillId="0" borderId="4" xfId="0" applyNumberFormat="1" applyFont="1" applyFill="1" applyBorder="1" applyAlignment="1">
      <alignment horizontal="center" vertical="center" wrapText="1"/>
    </xf>
    <xf numFmtId="39" fontId="12" fillId="0" borderId="4" xfId="0" applyNumberFormat="1" applyFont="1" applyFill="1" applyBorder="1" applyAlignment="1">
      <alignment horizontal="center" vertical="center" wrapText="1"/>
    </xf>
    <xf numFmtId="39" fontId="11" fillId="0" borderId="0" xfId="0" applyNumberFormat="1" applyFont="1" applyFill="1" applyBorder="1" applyAlignment="1">
      <alignment horizontal="left" vertical="center"/>
    </xf>
    <xf numFmtId="14" fontId="11" fillId="0" borderId="0" xfId="0" applyNumberFormat="1" applyFont="1" applyFill="1" applyBorder="1" applyAlignment="1">
      <alignment horizontal="left" vertical="center"/>
    </xf>
    <xf numFmtId="166" fontId="12" fillId="0" borderId="4" xfId="0" applyNumberFormat="1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15" fillId="0" borderId="4" xfId="0" applyFont="1" applyFill="1" applyBorder="1" applyAlignment="1">
      <alignment horizontal="left" vertical="center" wrapText="1"/>
    </xf>
    <xf numFmtId="39" fontId="15" fillId="0" borderId="4" xfId="0" applyNumberFormat="1" applyFont="1" applyFill="1" applyBorder="1" applyAlignment="1">
      <alignment horizontal="center" wrapText="1"/>
    </xf>
    <xf numFmtId="39" fontId="14" fillId="0" borderId="4" xfId="0" applyNumberFormat="1" applyFont="1" applyBorder="1" applyAlignment="1">
      <alignment horizontal="center" vertical="center"/>
    </xf>
    <xf numFmtId="39" fontId="16" fillId="0" borderId="4" xfId="0" applyNumberFormat="1" applyFont="1" applyFill="1" applyBorder="1" applyAlignment="1">
      <alignment horizontal="center" vertical="center" wrapText="1"/>
    </xf>
    <xf numFmtId="168" fontId="14" fillId="0" borderId="4" xfId="0" applyNumberFormat="1" applyFont="1" applyBorder="1" applyAlignment="1">
      <alignment horizontal="center" vertical="center"/>
    </xf>
    <xf numFmtId="39" fontId="6" fillId="0" borderId="0" xfId="0" applyNumberFormat="1" applyFont="1" applyFill="1" applyBorder="1" applyAlignment="1">
      <alignment horizontal="left" vertical="center"/>
    </xf>
    <xf numFmtId="165" fontId="11" fillId="0" borderId="0" xfId="0" applyNumberFormat="1" applyFont="1" applyFill="1" applyBorder="1" applyAlignment="1">
      <alignment horizontal="left" vertical="center"/>
    </xf>
    <xf numFmtId="166" fontId="13" fillId="0" borderId="0" xfId="0" applyNumberFormat="1" applyFont="1" applyAlignment="1">
      <alignment horizontal="center" vertical="center"/>
    </xf>
    <xf numFmtId="168" fontId="6" fillId="0" borderId="1" xfId="1" applyNumberFormat="1" applyFont="1" applyFill="1" applyBorder="1" applyAlignment="1">
      <alignment horizontal="center" vertical="center" wrapText="1"/>
    </xf>
    <xf numFmtId="168" fontId="6" fillId="0" borderId="3" xfId="1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14" fontId="8" fillId="0" borderId="0" xfId="0" applyNumberFormat="1" applyFont="1" applyFill="1" applyBorder="1" applyAlignment="1">
      <alignment vertical="top" wrapText="1"/>
    </xf>
    <xf numFmtId="14" fontId="8" fillId="0" borderId="0" xfId="0" applyNumberFormat="1" applyFont="1" applyFill="1" applyBorder="1" applyAlignment="1">
      <alignment vertical="top"/>
    </xf>
    <xf numFmtId="1" fontId="6" fillId="0" borderId="0" xfId="0" applyNumberFormat="1" applyFont="1" applyFill="1" applyBorder="1" applyAlignment="1">
      <alignment horizontal="left" vertical="top"/>
    </xf>
    <xf numFmtId="0" fontId="11" fillId="0" borderId="0" xfId="0" applyFont="1" applyFill="1" applyBorder="1" applyAlignment="1">
      <alignment horizontal="center" vertical="center"/>
    </xf>
    <xf numFmtId="4" fontId="6" fillId="0" borderId="4" xfId="0" applyNumberFormat="1" applyFont="1" applyFill="1" applyBorder="1" applyAlignment="1">
      <alignment horizontal="center" vertical="center" wrapText="1"/>
    </xf>
    <xf numFmtId="4" fontId="6" fillId="0" borderId="1" xfId="1" applyNumberFormat="1" applyFont="1" applyFill="1" applyBorder="1" applyAlignment="1">
      <alignment horizontal="center" vertical="center" wrapText="1"/>
    </xf>
    <xf numFmtId="4" fontId="6" fillId="0" borderId="2" xfId="1" applyNumberFormat="1" applyFont="1" applyFill="1" applyBorder="1" applyAlignment="1">
      <alignment horizontal="center" vertical="center" wrapText="1"/>
    </xf>
    <xf numFmtId="4" fontId="6" fillId="0" borderId="3" xfId="1" applyNumberFormat="1" applyFont="1" applyFill="1" applyBorder="1" applyAlignment="1">
      <alignment horizontal="center" vertical="center" wrapText="1"/>
    </xf>
    <xf numFmtId="164" fontId="6" fillId="0" borderId="4" xfId="0" applyNumberFormat="1" applyFont="1" applyFill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center" wrapText="1"/>
    </xf>
    <xf numFmtId="0" fontId="16" fillId="0" borderId="3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5"/>
  <sheetViews>
    <sheetView tabSelected="1" view="pageLayout" topLeftCell="A37" zoomScale="90" zoomScaleNormal="100" zoomScalePageLayoutView="90" workbookViewId="0">
      <selection activeCell="A57" sqref="A57:E57"/>
    </sheetView>
  </sheetViews>
  <sheetFormatPr defaultRowHeight="15"/>
  <cols>
    <col min="1" max="1" width="12.42578125" style="23" customWidth="1"/>
    <col min="2" max="2" width="35" style="12" customWidth="1"/>
    <col min="3" max="3" width="15.5703125" style="10" customWidth="1"/>
    <col min="4" max="4" width="14.42578125" style="11" customWidth="1"/>
    <col min="5" max="5" width="16.140625" style="11" customWidth="1"/>
    <col min="6" max="6" width="5.7109375" style="3" customWidth="1"/>
    <col min="7" max="7" width="6.7109375" style="3" customWidth="1"/>
    <col min="8" max="8" width="6.85546875" style="3" customWidth="1"/>
    <col min="9" max="9" width="6.42578125" style="3" customWidth="1"/>
    <col min="10" max="10" width="14.7109375" style="3" customWidth="1"/>
    <col min="11" max="11" width="15.28515625" style="8" customWidth="1"/>
    <col min="12" max="12" width="15" style="3" customWidth="1"/>
    <col min="13" max="13" width="11.140625" style="3" bestFit="1" customWidth="1"/>
    <col min="14" max="16384" width="9.140625" style="3"/>
  </cols>
  <sheetData>
    <row r="1" spans="1:12" ht="21.75" customHeight="1">
      <c r="A1" s="48" t="s">
        <v>18</v>
      </c>
      <c r="B1" s="48"/>
      <c r="C1" s="48"/>
      <c r="D1" s="48"/>
      <c r="E1" s="48"/>
    </row>
    <row r="2" spans="1:12">
      <c r="A2" s="24" t="s">
        <v>21</v>
      </c>
      <c r="B2" s="53" t="s">
        <v>24</v>
      </c>
      <c r="C2" s="53"/>
      <c r="D2" s="36" t="s">
        <v>16</v>
      </c>
      <c r="E2" s="46" t="s">
        <v>6</v>
      </c>
      <c r="F2" s="1"/>
      <c r="G2" s="1"/>
      <c r="H2" s="1"/>
      <c r="I2" s="1"/>
      <c r="J2" s="1"/>
      <c r="K2" s="2"/>
      <c r="L2" s="1"/>
    </row>
    <row r="3" spans="1:12" ht="28.5" customHeight="1">
      <c r="A3" s="24" t="s">
        <v>22</v>
      </c>
      <c r="B3" s="52" t="s">
        <v>25</v>
      </c>
      <c r="C3" s="52"/>
      <c r="D3" s="35" t="s">
        <v>17</v>
      </c>
      <c r="E3" s="47">
        <v>0.08</v>
      </c>
      <c r="F3" s="4"/>
      <c r="G3" s="4"/>
      <c r="H3" s="5"/>
      <c r="I3" s="9"/>
      <c r="J3" s="1"/>
      <c r="K3" s="2"/>
      <c r="L3" s="1"/>
    </row>
    <row r="4" spans="1:12">
      <c r="A4" s="24" t="s">
        <v>23</v>
      </c>
      <c r="B4" s="54" t="s">
        <v>26</v>
      </c>
      <c r="C4" s="54"/>
      <c r="D4" s="36" t="s">
        <v>20</v>
      </c>
      <c r="E4" s="47">
        <v>0.05</v>
      </c>
      <c r="F4" s="4"/>
      <c r="G4" s="1"/>
      <c r="H4" s="1"/>
      <c r="I4" s="1"/>
      <c r="J4" s="17"/>
      <c r="K4" s="2"/>
      <c r="L4" s="1"/>
    </row>
    <row r="5" spans="1:12">
      <c r="A5" s="55" t="s">
        <v>27</v>
      </c>
      <c r="B5" s="55"/>
      <c r="C5" s="55"/>
      <c r="D5" s="55"/>
      <c r="E5" s="55"/>
      <c r="F5" s="1"/>
      <c r="G5" s="1"/>
      <c r="H5" s="1"/>
      <c r="I5" s="1"/>
      <c r="J5" s="6"/>
      <c r="K5" s="7"/>
      <c r="L5" s="1"/>
    </row>
    <row r="6" spans="1:12">
      <c r="A6" s="51"/>
      <c r="B6" s="51"/>
      <c r="C6" s="51"/>
      <c r="D6" s="51"/>
      <c r="E6" s="51"/>
      <c r="F6" s="1"/>
      <c r="G6" s="1"/>
      <c r="H6" s="1"/>
      <c r="I6" s="1"/>
      <c r="J6" s="6"/>
      <c r="K6" s="7"/>
      <c r="L6" s="1"/>
    </row>
    <row r="7" spans="1:12" ht="16.5" customHeight="1">
      <c r="A7" s="37" t="s">
        <v>0</v>
      </c>
      <c r="B7" s="38" t="s">
        <v>1</v>
      </c>
      <c r="C7" s="34" t="s">
        <v>2</v>
      </c>
      <c r="D7" s="34" t="s">
        <v>3</v>
      </c>
      <c r="E7" s="34" t="s">
        <v>4</v>
      </c>
      <c r="F7" s="14"/>
      <c r="G7" s="13"/>
      <c r="H7" s="13"/>
      <c r="I7" s="13"/>
      <c r="J7" s="15"/>
      <c r="K7" s="16"/>
      <c r="L7" s="15"/>
    </row>
    <row r="8" spans="1:12" ht="16.5" customHeight="1">
      <c r="A8" s="45">
        <v>44566</v>
      </c>
      <c r="B8" s="40" t="s">
        <v>14</v>
      </c>
      <c r="C8" s="43"/>
      <c r="D8" s="43"/>
      <c r="E8" s="42">
        <v>1691954.27</v>
      </c>
      <c r="F8" s="18"/>
      <c r="G8" s="19"/>
      <c r="H8" s="13"/>
      <c r="I8" s="20"/>
      <c r="J8" s="21"/>
      <c r="K8" s="22"/>
      <c r="L8" s="21"/>
    </row>
    <row r="9" spans="1:12" ht="16.5" customHeight="1">
      <c r="A9" s="45">
        <v>44575</v>
      </c>
      <c r="B9" s="40" t="s">
        <v>7</v>
      </c>
      <c r="C9" s="43"/>
      <c r="D9" s="43">
        <v>33375.53</v>
      </c>
      <c r="E9" s="42">
        <f>SUM(E8+D9-C9)</f>
        <v>1725329.8</v>
      </c>
      <c r="F9" s="18"/>
      <c r="G9" s="19"/>
      <c r="H9" s="13"/>
      <c r="I9" s="20"/>
      <c r="J9" s="21"/>
      <c r="K9" s="22"/>
      <c r="L9" s="21"/>
    </row>
    <row r="10" spans="1:12" ht="16.5" customHeight="1">
      <c r="A10" s="45">
        <v>44575</v>
      </c>
      <c r="B10" s="40" t="s">
        <v>8</v>
      </c>
      <c r="C10" s="43">
        <v>1668.78</v>
      </c>
      <c r="D10" s="43"/>
      <c r="E10" s="42">
        <f t="shared" ref="E10:E55" si="0">SUM(E9+D10-C10)</f>
        <v>1723661.02</v>
      </c>
      <c r="F10" s="18"/>
      <c r="G10" s="19"/>
      <c r="H10" s="13"/>
      <c r="I10" s="20"/>
      <c r="J10" s="21"/>
      <c r="L10" s="21"/>
    </row>
    <row r="11" spans="1:12" ht="16.5" customHeight="1">
      <c r="A11" s="45">
        <v>44580</v>
      </c>
      <c r="B11" s="39" t="s">
        <v>31</v>
      </c>
      <c r="C11" s="43">
        <v>39200</v>
      </c>
      <c r="D11" s="43"/>
      <c r="E11" s="42">
        <f t="shared" si="0"/>
        <v>1684461.02</v>
      </c>
      <c r="F11" s="18"/>
      <c r="G11" s="19"/>
      <c r="H11" s="13"/>
      <c r="I11" s="20"/>
      <c r="J11" s="21"/>
      <c r="K11" s="22"/>
      <c r="L11" s="21"/>
    </row>
    <row r="12" spans="1:12" ht="16.5" customHeight="1">
      <c r="A12" s="45">
        <v>44593</v>
      </c>
      <c r="B12" s="41" t="s">
        <v>30</v>
      </c>
      <c r="C12" s="43"/>
      <c r="D12" s="43">
        <v>79000</v>
      </c>
      <c r="E12" s="42">
        <f t="shared" si="0"/>
        <v>1763461.02</v>
      </c>
      <c r="F12" s="18"/>
      <c r="G12" s="19"/>
      <c r="H12" s="13"/>
      <c r="I12" s="20"/>
      <c r="J12" s="21"/>
      <c r="K12" s="22"/>
      <c r="L12" s="21"/>
    </row>
    <row r="13" spans="1:12" ht="16.5" customHeight="1">
      <c r="A13" s="45">
        <v>44610</v>
      </c>
      <c r="B13" s="40" t="s">
        <v>32</v>
      </c>
      <c r="C13" s="43">
        <v>18000</v>
      </c>
      <c r="D13" s="43"/>
      <c r="E13" s="42">
        <f t="shared" si="0"/>
        <v>1745461.02</v>
      </c>
      <c r="F13" s="18"/>
      <c r="G13" s="19"/>
      <c r="H13" s="13"/>
      <c r="I13" s="20"/>
      <c r="J13" s="21"/>
      <c r="L13" s="21"/>
    </row>
    <row r="14" spans="1:12" ht="16.5" customHeight="1">
      <c r="A14" s="45">
        <v>44622</v>
      </c>
      <c r="B14" s="41" t="s">
        <v>28</v>
      </c>
      <c r="C14" s="43"/>
      <c r="D14" s="43">
        <v>39000</v>
      </c>
      <c r="E14" s="42">
        <f t="shared" si="0"/>
        <v>1784461.02</v>
      </c>
      <c r="F14" s="18"/>
      <c r="G14" s="19"/>
      <c r="H14" s="13"/>
      <c r="I14" s="20"/>
      <c r="J14" s="21"/>
      <c r="L14" s="21"/>
    </row>
    <row r="15" spans="1:12" ht="16.5" customHeight="1">
      <c r="A15" s="45">
        <v>44641</v>
      </c>
      <c r="B15" s="41" t="s">
        <v>9</v>
      </c>
      <c r="C15" s="43"/>
      <c r="D15" s="43">
        <v>46800</v>
      </c>
      <c r="E15" s="42">
        <f t="shared" si="0"/>
        <v>1831261.02</v>
      </c>
      <c r="F15" s="18"/>
      <c r="G15" s="19"/>
      <c r="H15" s="13"/>
      <c r="I15" s="20"/>
      <c r="J15" s="21"/>
      <c r="K15" s="22"/>
      <c r="L15" s="21"/>
    </row>
    <row r="16" spans="1:12" ht="16.5" customHeight="1">
      <c r="A16" s="45">
        <v>44649</v>
      </c>
      <c r="B16" s="40" t="s">
        <v>29</v>
      </c>
      <c r="C16" s="43"/>
      <c r="D16" s="43">
        <v>66000</v>
      </c>
      <c r="E16" s="42">
        <f t="shared" si="0"/>
        <v>1897261.02</v>
      </c>
      <c r="F16" s="18"/>
      <c r="G16" s="19"/>
      <c r="H16" s="13"/>
      <c r="I16" s="20"/>
      <c r="J16" s="21"/>
      <c r="K16" s="22"/>
      <c r="L16" s="21"/>
    </row>
    <row r="17" spans="1:12" ht="16.5" customHeight="1">
      <c r="A17" s="45">
        <v>44664</v>
      </c>
      <c r="B17" s="40" t="s">
        <v>7</v>
      </c>
      <c r="C17" s="43"/>
      <c r="D17" s="43">
        <v>34729.74</v>
      </c>
      <c r="E17" s="42">
        <f t="shared" si="0"/>
        <v>1931990.76</v>
      </c>
      <c r="F17" s="18"/>
      <c r="G17" s="19"/>
      <c r="H17" s="13"/>
      <c r="I17" s="20"/>
      <c r="J17" s="21"/>
      <c r="K17" s="22"/>
      <c r="L17" s="21"/>
    </row>
    <row r="18" spans="1:12" ht="16.5" customHeight="1">
      <c r="A18" s="45">
        <v>44664</v>
      </c>
      <c r="B18" s="40" t="s">
        <v>8</v>
      </c>
      <c r="C18" s="43">
        <v>1736.49</v>
      </c>
      <c r="D18" s="43"/>
      <c r="E18" s="42">
        <f t="shared" si="0"/>
        <v>1930254.27</v>
      </c>
      <c r="F18" s="18"/>
      <c r="G18" s="19"/>
      <c r="H18" s="13"/>
      <c r="I18" s="20"/>
      <c r="J18" s="21"/>
      <c r="K18" s="22"/>
      <c r="L18" s="21"/>
    </row>
    <row r="19" spans="1:12" ht="16.5" customHeight="1">
      <c r="A19" s="45">
        <v>44676</v>
      </c>
      <c r="B19" s="40" t="s">
        <v>33</v>
      </c>
      <c r="C19" s="43">
        <v>48500</v>
      </c>
      <c r="D19" s="43"/>
      <c r="E19" s="42">
        <f t="shared" si="0"/>
        <v>1881754.27</v>
      </c>
      <c r="F19" s="18"/>
      <c r="G19" s="19"/>
      <c r="H19" s="13"/>
      <c r="I19" s="20"/>
      <c r="J19" s="21"/>
      <c r="K19" s="22"/>
      <c r="L19" s="21"/>
    </row>
    <row r="20" spans="1:12" ht="16.5" customHeight="1">
      <c r="A20" s="45">
        <v>44684</v>
      </c>
      <c r="B20" s="41" t="s">
        <v>30</v>
      </c>
      <c r="C20" s="43"/>
      <c r="D20" s="43">
        <v>45000</v>
      </c>
      <c r="E20" s="42">
        <f t="shared" si="0"/>
        <v>1926754.27</v>
      </c>
      <c r="F20" s="18"/>
      <c r="G20" s="19"/>
      <c r="H20" s="13"/>
      <c r="I20" s="20"/>
      <c r="J20" s="21"/>
      <c r="K20" s="22"/>
      <c r="L20" s="21"/>
    </row>
    <row r="21" spans="1:12" ht="16.5" customHeight="1">
      <c r="A21" s="45">
        <v>44705</v>
      </c>
      <c r="B21" s="41" t="s">
        <v>34</v>
      </c>
      <c r="C21" s="43">
        <v>50800</v>
      </c>
      <c r="D21" s="43"/>
      <c r="E21" s="42">
        <f t="shared" si="0"/>
        <v>1875954.27</v>
      </c>
      <c r="F21" s="18"/>
      <c r="G21" s="19"/>
      <c r="H21" s="13"/>
      <c r="I21" s="20"/>
      <c r="J21" s="21"/>
      <c r="K21" s="22"/>
      <c r="L21" s="21"/>
    </row>
    <row r="22" spans="1:12" ht="16.5" customHeight="1">
      <c r="A22" s="45">
        <v>44713</v>
      </c>
      <c r="B22" s="41" t="s">
        <v>30</v>
      </c>
      <c r="C22" s="43"/>
      <c r="D22" s="43">
        <v>55780</v>
      </c>
      <c r="E22" s="42">
        <f t="shared" si="0"/>
        <v>1931734.27</v>
      </c>
      <c r="F22" s="18"/>
      <c r="G22" s="19"/>
      <c r="H22" s="13"/>
      <c r="I22" s="20"/>
      <c r="J22" s="21"/>
      <c r="K22" s="22"/>
      <c r="L22" s="21"/>
    </row>
    <row r="23" spans="1:12" ht="16.5" customHeight="1">
      <c r="A23" s="45">
        <v>44732</v>
      </c>
      <c r="B23" s="41" t="s">
        <v>9</v>
      </c>
      <c r="C23" s="43"/>
      <c r="D23" s="43">
        <v>64700</v>
      </c>
      <c r="E23" s="42">
        <f t="shared" si="0"/>
        <v>1996434.27</v>
      </c>
      <c r="F23" s="18"/>
      <c r="G23" s="19"/>
      <c r="H23" s="13"/>
      <c r="I23" s="20"/>
      <c r="J23" s="21"/>
      <c r="K23" s="22"/>
      <c r="L23" s="21"/>
    </row>
    <row r="24" spans="1:12" ht="16.5" customHeight="1">
      <c r="A24" s="45">
        <v>44736</v>
      </c>
      <c r="B24" s="41" t="s">
        <v>35</v>
      </c>
      <c r="C24" s="43">
        <v>37000</v>
      </c>
      <c r="D24" s="43"/>
      <c r="E24" s="42">
        <f t="shared" si="0"/>
        <v>1959434.27</v>
      </c>
      <c r="F24" s="18"/>
      <c r="G24" s="19"/>
      <c r="H24" s="13"/>
      <c r="I24" s="20"/>
      <c r="J24" s="21"/>
      <c r="K24" s="22"/>
      <c r="L24" s="21"/>
    </row>
    <row r="25" spans="1:12" ht="16.5" customHeight="1">
      <c r="A25" s="45">
        <v>44746</v>
      </c>
      <c r="B25" s="40" t="s">
        <v>28</v>
      </c>
      <c r="C25" s="43"/>
      <c r="D25" s="43">
        <v>59330</v>
      </c>
      <c r="E25" s="42">
        <f t="shared" si="0"/>
        <v>2018764.27</v>
      </c>
      <c r="F25" s="18"/>
      <c r="G25" s="19"/>
      <c r="H25" s="13"/>
      <c r="I25" s="20"/>
      <c r="J25" s="21"/>
      <c r="K25" s="22"/>
      <c r="L25" s="21"/>
    </row>
    <row r="26" spans="1:12" ht="16.5" customHeight="1">
      <c r="A26" s="45">
        <v>44758</v>
      </c>
      <c r="B26" s="40" t="s">
        <v>7</v>
      </c>
      <c r="C26" s="43"/>
      <c r="D26" s="43">
        <v>39933.1</v>
      </c>
      <c r="E26" s="42">
        <f t="shared" si="0"/>
        <v>2058697.37</v>
      </c>
      <c r="F26" s="18"/>
      <c r="G26" s="19"/>
      <c r="H26" s="13"/>
      <c r="I26" s="20"/>
      <c r="J26" s="21"/>
      <c r="K26" s="22"/>
      <c r="L26" s="21"/>
    </row>
    <row r="27" spans="1:12" ht="16.5" customHeight="1">
      <c r="A27" s="45">
        <v>44758</v>
      </c>
      <c r="B27" s="40" t="s">
        <v>8</v>
      </c>
      <c r="C27" s="43">
        <v>1996.66</v>
      </c>
      <c r="D27" s="43"/>
      <c r="E27" s="42">
        <f t="shared" si="0"/>
        <v>2056700.7100000002</v>
      </c>
      <c r="F27" s="18"/>
      <c r="G27" s="19"/>
      <c r="H27" s="13"/>
      <c r="I27" s="20"/>
      <c r="J27" s="21"/>
      <c r="K27" s="22"/>
      <c r="L27" s="21"/>
    </row>
    <row r="28" spans="1:12" ht="16.5" customHeight="1">
      <c r="A28" s="45">
        <v>44770</v>
      </c>
      <c r="B28" s="40" t="s">
        <v>9</v>
      </c>
      <c r="C28" s="43"/>
      <c r="D28" s="43">
        <v>44500</v>
      </c>
      <c r="E28" s="42">
        <f t="shared" si="0"/>
        <v>2101200.71</v>
      </c>
      <c r="F28" s="18"/>
      <c r="G28" s="19"/>
      <c r="H28" s="13"/>
      <c r="I28" s="20"/>
      <c r="J28" s="21"/>
      <c r="K28" s="22"/>
      <c r="L28" s="21"/>
    </row>
    <row r="29" spans="1:12" ht="16.5" customHeight="1">
      <c r="A29" s="45">
        <v>44778</v>
      </c>
      <c r="B29" s="41" t="s">
        <v>28</v>
      </c>
      <c r="C29" s="43"/>
      <c r="D29" s="43">
        <v>36500</v>
      </c>
      <c r="E29" s="42">
        <f t="shared" si="0"/>
        <v>2137700.71</v>
      </c>
      <c r="F29" s="18"/>
      <c r="G29" s="19"/>
      <c r="H29" s="13"/>
      <c r="I29" s="20"/>
      <c r="J29" s="21"/>
      <c r="K29" s="22"/>
      <c r="L29" s="21"/>
    </row>
    <row r="30" spans="1:12" ht="16.5" customHeight="1">
      <c r="A30" s="45">
        <v>44795</v>
      </c>
      <c r="B30" s="40" t="s">
        <v>36</v>
      </c>
      <c r="C30" s="43">
        <v>30000</v>
      </c>
      <c r="D30" s="43"/>
      <c r="E30" s="42">
        <f t="shared" si="0"/>
        <v>2107700.71</v>
      </c>
      <c r="F30" s="18"/>
      <c r="G30" s="19"/>
      <c r="H30" s="13"/>
      <c r="I30" s="20"/>
      <c r="J30" s="21"/>
      <c r="K30" s="22"/>
      <c r="L30" s="21"/>
    </row>
    <row r="31" spans="1:12" ht="16.5" customHeight="1">
      <c r="A31" s="45">
        <v>44806</v>
      </c>
      <c r="B31" s="41" t="s">
        <v>30</v>
      </c>
      <c r="C31" s="43"/>
      <c r="D31" s="43">
        <v>38000</v>
      </c>
      <c r="E31" s="42">
        <f t="shared" si="0"/>
        <v>2145700.71</v>
      </c>
      <c r="F31" s="18"/>
      <c r="G31" s="19"/>
      <c r="H31" s="13"/>
      <c r="I31" s="20"/>
      <c r="J31" s="21"/>
      <c r="K31" s="22"/>
      <c r="L31" s="21"/>
    </row>
    <row r="32" spans="1:12" ht="16.5" customHeight="1">
      <c r="A32" s="45">
        <v>44824</v>
      </c>
      <c r="B32" s="41" t="s">
        <v>9</v>
      </c>
      <c r="C32" s="43"/>
      <c r="D32" s="43">
        <v>60000</v>
      </c>
      <c r="E32" s="42">
        <f t="shared" si="0"/>
        <v>2205700.71</v>
      </c>
      <c r="F32" s="18"/>
      <c r="G32" s="19"/>
      <c r="H32" s="13"/>
      <c r="I32" s="20"/>
      <c r="J32" s="21"/>
      <c r="K32" s="22"/>
      <c r="L32" s="21"/>
    </row>
    <row r="33" spans="1:12" ht="16.5" customHeight="1">
      <c r="A33" s="45">
        <v>44834</v>
      </c>
      <c r="B33" s="40" t="s">
        <v>9</v>
      </c>
      <c r="C33" s="43"/>
      <c r="D33" s="43">
        <v>54520</v>
      </c>
      <c r="E33" s="42">
        <f t="shared" si="0"/>
        <v>2260220.71</v>
      </c>
      <c r="F33" s="18"/>
      <c r="G33" s="19"/>
      <c r="H33" s="13"/>
      <c r="I33" s="20"/>
      <c r="J33" s="21"/>
      <c r="K33" s="22"/>
      <c r="L33" s="21"/>
    </row>
    <row r="34" spans="1:12" ht="16.5" customHeight="1">
      <c r="A34" s="45">
        <v>44851</v>
      </c>
      <c r="B34" s="40" t="s">
        <v>7</v>
      </c>
      <c r="C34" s="43"/>
      <c r="D34" s="43">
        <v>43861.7</v>
      </c>
      <c r="E34" s="42">
        <f t="shared" si="0"/>
        <v>2304082.41</v>
      </c>
      <c r="F34" s="18"/>
      <c r="G34" s="19"/>
      <c r="H34" s="13"/>
      <c r="I34" s="20"/>
      <c r="J34" s="21"/>
      <c r="K34" s="22"/>
      <c r="L34" s="21"/>
    </row>
    <row r="35" spans="1:12" ht="16.5" customHeight="1">
      <c r="A35" s="45">
        <v>44851</v>
      </c>
      <c r="B35" s="40" t="s">
        <v>8</v>
      </c>
      <c r="C35" s="43">
        <v>2193.09</v>
      </c>
      <c r="D35" s="43"/>
      <c r="E35" s="42">
        <f t="shared" si="0"/>
        <v>2301889.3200000003</v>
      </c>
      <c r="F35" s="18"/>
      <c r="G35" s="19"/>
      <c r="H35" s="13"/>
      <c r="I35" s="20"/>
      <c r="J35" s="21"/>
      <c r="K35" s="22"/>
      <c r="L35" s="21"/>
    </row>
    <row r="36" spans="1:12" ht="16.5" customHeight="1">
      <c r="A36" s="45">
        <v>44855</v>
      </c>
      <c r="B36" s="40" t="s">
        <v>30</v>
      </c>
      <c r="C36" s="43"/>
      <c r="D36" s="43">
        <v>38400</v>
      </c>
      <c r="E36" s="42">
        <f t="shared" si="0"/>
        <v>2340289.3200000003</v>
      </c>
      <c r="F36" s="18"/>
      <c r="G36" s="19"/>
      <c r="H36" s="13"/>
      <c r="I36" s="20"/>
      <c r="J36" s="21"/>
      <c r="K36" s="22"/>
      <c r="L36" s="21"/>
    </row>
    <row r="37" spans="1:12" ht="16.5" customHeight="1">
      <c r="A37" s="45">
        <v>44866</v>
      </c>
      <c r="B37" s="41" t="s">
        <v>28</v>
      </c>
      <c r="C37" s="43"/>
      <c r="D37" s="43">
        <v>45000</v>
      </c>
      <c r="E37" s="42">
        <f t="shared" si="0"/>
        <v>2385289.3200000003</v>
      </c>
      <c r="F37" s="18"/>
      <c r="G37" s="19"/>
      <c r="H37" s="13"/>
      <c r="I37" s="20"/>
      <c r="J37" s="21"/>
      <c r="K37" s="22"/>
      <c r="L37" s="21"/>
    </row>
    <row r="38" spans="1:12" ht="16.5" customHeight="1">
      <c r="A38" s="45">
        <v>44875</v>
      </c>
      <c r="B38" s="40" t="s">
        <v>37</v>
      </c>
      <c r="C38" s="43">
        <v>47800</v>
      </c>
      <c r="D38" s="43"/>
      <c r="E38" s="42">
        <f t="shared" si="0"/>
        <v>2337489.3200000003</v>
      </c>
      <c r="F38" s="18"/>
      <c r="G38" s="19"/>
      <c r="H38" s="13"/>
      <c r="I38" s="20"/>
      <c r="J38" s="21"/>
      <c r="K38" s="22"/>
      <c r="L38" s="21"/>
    </row>
    <row r="39" spans="1:12" ht="16.5" customHeight="1">
      <c r="A39" s="45">
        <v>44893</v>
      </c>
      <c r="B39" s="41" t="s">
        <v>9</v>
      </c>
      <c r="C39" s="43"/>
      <c r="D39" s="43">
        <v>31500</v>
      </c>
      <c r="E39" s="42">
        <f t="shared" si="0"/>
        <v>2368989.3200000003</v>
      </c>
      <c r="F39" s="18"/>
      <c r="G39" s="19"/>
      <c r="H39" s="13"/>
      <c r="I39" s="20"/>
      <c r="J39" s="21"/>
      <c r="K39" s="22"/>
      <c r="L39" s="21"/>
    </row>
    <row r="40" spans="1:12" ht="16.5" customHeight="1">
      <c r="A40" s="45">
        <v>44904</v>
      </c>
      <c r="B40" s="41" t="s">
        <v>28</v>
      </c>
      <c r="C40" s="43"/>
      <c r="D40" s="43">
        <v>54700</v>
      </c>
      <c r="E40" s="42">
        <f t="shared" si="0"/>
        <v>2423689.3200000003</v>
      </c>
      <c r="F40" s="18"/>
      <c r="G40" s="19"/>
      <c r="H40" s="13"/>
      <c r="I40" s="20"/>
      <c r="J40" s="21"/>
      <c r="K40" s="22"/>
      <c r="L40" s="21"/>
    </row>
    <row r="41" spans="1:12" ht="16.5" customHeight="1">
      <c r="A41" s="45">
        <v>44918</v>
      </c>
      <c r="B41" s="41" t="s">
        <v>29</v>
      </c>
      <c r="C41" s="43"/>
      <c r="D41" s="43">
        <v>65000</v>
      </c>
      <c r="E41" s="42">
        <f t="shared" si="0"/>
        <v>2488689.3200000003</v>
      </c>
      <c r="F41" s="18"/>
      <c r="G41" s="19"/>
      <c r="H41" s="13"/>
      <c r="I41" s="20"/>
      <c r="J41" s="21"/>
      <c r="K41" s="22"/>
      <c r="L41" s="21"/>
    </row>
    <row r="42" spans="1:12" ht="16.5" customHeight="1">
      <c r="A42" s="45">
        <v>44928</v>
      </c>
      <c r="B42" s="40" t="s">
        <v>38</v>
      </c>
      <c r="C42" s="43">
        <v>59800</v>
      </c>
      <c r="D42" s="43"/>
      <c r="E42" s="42">
        <f t="shared" si="0"/>
        <v>2428889.3200000003</v>
      </c>
      <c r="F42" s="18"/>
      <c r="G42" s="19"/>
      <c r="H42" s="13"/>
      <c r="I42" s="20"/>
      <c r="J42" s="21"/>
      <c r="K42" s="22"/>
      <c r="L42" s="21"/>
    </row>
    <row r="43" spans="1:12" ht="16.5" customHeight="1">
      <c r="A43" s="45">
        <v>44940</v>
      </c>
      <c r="B43" s="40" t="s">
        <v>7</v>
      </c>
      <c r="C43" s="43"/>
      <c r="D43" s="43">
        <v>46579.12</v>
      </c>
      <c r="E43" s="42">
        <f t="shared" si="0"/>
        <v>2475468.4400000004</v>
      </c>
      <c r="F43" s="18"/>
      <c r="G43" s="19"/>
      <c r="H43" s="13"/>
      <c r="I43" s="20"/>
      <c r="J43" s="21"/>
      <c r="K43" s="22"/>
      <c r="L43" s="21"/>
    </row>
    <row r="44" spans="1:12" ht="16.5" customHeight="1">
      <c r="A44" s="45">
        <v>44940</v>
      </c>
      <c r="B44" s="40" t="s">
        <v>8</v>
      </c>
      <c r="C44" s="43">
        <v>2328.96</v>
      </c>
      <c r="D44" s="43"/>
      <c r="E44" s="42">
        <f t="shared" si="0"/>
        <v>2473139.4800000004</v>
      </c>
      <c r="F44" s="18"/>
      <c r="G44" s="19"/>
      <c r="H44" s="13"/>
      <c r="I44" s="20"/>
      <c r="J44" s="21"/>
      <c r="K44" s="3"/>
      <c r="L44" s="21"/>
    </row>
    <row r="45" spans="1:12" ht="16.5" customHeight="1">
      <c r="A45" s="45">
        <v>44956</v>
      </c>
      <c r="B45" s="41" t="s">
        <v>9</v>
      </c>
      <c r="C45" s="43"/>
      <c r="D45" s="43">
        <v>35000</v>
      </c>
      <c r="E45" s="42">
        <f t="shared" si="0"/>
        <v>2508139.4800000004</v>
      </c>
      <c r="F45" s="18"/>
      <c r="G45" s="19"/>
      <c r="H45" s="13"/>
      <c r="I45" s="20"/>
      <c r="J45" s="21"/>
      <c r="K45" s="3"/>
      <c r="L45" s="21"/>
    </row>
    <row r="46" spans="1:12" ht="16.5" customHeight="1">
      <c r="A46" s="45">
        <v>44963</v>
      </c>
      <c r="B46" s="41" t="s">
        <v>39</v>
      </c>
      <c r="C46" s="43">
        <v>60000</v>
      </c>
      <c r="D46" s="43"/>
      <c r="E46" s="42">
        <f t="shared" si="0"/>
        <v>2448139.4800000004</v>
      </c>
      <c r="F46" s="18"/>
      <c r="G46" s="19"/>
      <c r="H46" s="13"/>
      <c r="I46" s="20"/>
      <c r="J46" s="21"/>
      <c r="K46" s="22"/>
      <c r="L46" s="21"/>
    </row>
    <row r="47" spans="1:12" ht="16.5" customHeight="1">
      <c r="A47" s="45">
        <v>44972</v>
      </c>
      <c r="B47" s="41" t="s">
        <v>28</v>
      </c>
      <c r="C47" s="43"/>
      <c r="D47" s="43">
        <v>41800</v>
      </c>
      <c r="E47" s="42">
        <f t="shared" si="0"/>
        <v>2489939.4800000004</v>
      </c>
      <c r="F47" s="18"/>
      <c r="G47" s="19"/>
      <c r="H47" s="13"/>
      <c r="I47" s="20"/>
      <c r="J47" s="21"/>
      <c r="K47" s="3"/>
      <c r="L47" s="21"/>
    </row>
    <row r="48" spans="1:12" ht="16.5" customHeight="1">
      <c r="A48" s="45">
        <v>44986</v>
      </c>
      <c r="B48" s="41" t="s">
        <v>9</v>
      </c>
      <c r="C48" s="43"/>
      <c r="D48" s="43">
        <v>29000</v>
      </c>
      <c r="E48" s="42">
        <f t="shared" si="0"/>
        <v>2518939.4800000004</v>
      </c>
      <c r="F48" s="18"/>
      <c r="G48" s="19"/>
      <c r="H48" s="13"/>
      <c r="I48" s="20"/>
      <c r="J48" s="21"/>
      <c r="K48" s="22"/>
      <c r="L48" s="21"/>
    </row>
    <row r="49" spans="1:12" ht="16.5" customHeight="1">
      <c r="A49" s="45">
        <v>45005</v>
      </c>
      <c r="B49" s="41" t="s">
        <v>28</v>
      </c>
      <c r="C49" s="43"/>
      <c r="D49" s="43">
        <v>55000</v>
      </c>
      <c r="E49" s="42">
        <f t="shared" si="0"/>
        <v>2573939.4800000004</v>
      </c>
      <c r="F49" s="18"/>
      <c r="G49" s="19"/>
      <c r="H49" s="13"/>
      <c r="I49" s="20"/>
      <c r="J49" s="21"/>
      <c r="K49" s="22"/>
      <c r="L49" s="21"/>
    </row>
    <row r="50" spans="1:12" ht="16.5" customHeight="1">
      <c r="A50" s="45">
        <v>45014</v>
      </c>
      <c r="B50" s="41" t="s">
        <v>40</v>
      </c>
      <c r="C50" s="43">
        <v>51200</v>
      </c>
      <c r="D50" s="43"/>
      <c r="E50" s="42">
        <f t="shared" si="0"/>
        <v>2522739.4800000004</v>
      </c>
      <c r="F50" s="18"/>
      <c r="G50" s="19"/>
      <c r="H50" s="13"/>
      <c r="I50" s="20"/>
      <c r="J50" s="21"/>
      <c r="K50" s="3"/>
      <c r="L50" s="21"/>
    </row>
    <row r="51" spans="1:12" ht="16.5" customHeight="1">
      <c r="A51" s="45">
        <v>45029</v>
      </c>
      <c r="B51" s="40" t="s">
        <v>7</v>
      </c>
      <c r="C51" s="43"/>
      <c r="D51" s="43">
        <v>48851.73</v>
      </c>
      <c r="E51" s="42">
        <f t="shared" si="0"/>
        <v>2571591.2100000004</v>
      </c>
      <c r="F51" s="18"/>
      <c r="G51" s="19"/>
      <c r="H51" s="13"/>
      <c r="I51" s="20"/>
      <c r="J51" s="21"/>
      <c r="K51" s="22"/>
      <c r="L51" s="21"/>
    </row>
    <row r="52" spans="1:12" ht="16.5" customHeight="1">
      <c r="A52" s="45">
        <v>45029</v>
      </c>
      <c r="B52" s="40" t="s">
        <v>8</v>
      </c>
      <c r="C52" s="43">
        <v>2442.59</v>
      </c>
      <c r="D52" s="43"/>
      <c r="E52" s="42">
        <f t="shared" si="0"/>
        <v>2569148.6200000006</v>
      </c>
      <c r="F52" s="18"/>
      <c r="G52" s="19"/>
      <c r="H52" s="13"/>
      <c r="I52" s="20"/>
      <c r="J52" s="21"/>
      <c r="K52" s="3"/>
      <c r="L52" s="21"/>
    </row>
    <row r="53" spans="1:12" ht="16.5" customHeight="1">
      <c r="A53" s="45">
        <v>45034</v>
      </c>
      <c r="B53" s="41" t="s">
        <v>30</v>
      </c>
      <c r="C53" s="43"/>
      <c r="D53" s="43">
        <v>60800</v>
      </c>
      <c r="E53" s="42">
        <f t="shared" si="0"/>
        <v>2629948.6200000006</v>
      </c>
      <c r="F53" s="18"/>
      <c r="G53" s="19"/>
      <c r="H53" s="13"/>
      <c r="I53" s="20"/>
      <c r="J53" s="21"/>
      <c r="K53" s="3"/>
      <c r="L53" s="21"/>
    </row>
    <row r="54" spans="1:12" ht="16.5" customHeight="1">
      <c r="A54" s="45">
        <v>45043</v>
      </c>
      <c r="B54" s="41" t="s">
        <v>9</v>
      </c>
      <c r="C54" s="43"/>
      <c r="D54" s="43">
        <v>40000</v>
      </c>
      <c r="E54" s="42">
        <f t="shared" si="0"/>
        <v>2669948.6200000006</v>
      </c>
      <c r="F54" s="18"/>
      <c r="G54" s="19"/>
      <c r="H54" s="13"/>
      <c r="I54" s="20"/>
      <c r="J54" s="21"/>
      <c r="K54" s="22"/>
      <c r="L54" s="21"/>
    </row>
    <row r="55" spans="1:12" ht="16.5" customHeight="1">
      <c r="A55" s="45">
        <v>45049</v>
      </c>
      <c r="B55" s="40" t="s">
        <v>41</v>
      </c>
      <c r="C55" s="43">
        <v>30000</v>
      </c>
      <c r="D55" s="43"/>
      <c r="E55" s="42">
        <f t="shared" si="0"/>
        <v>2639948.6200000006</v>
      </c>
      <c r="F55" s="18"/>
      <c r="G55" s="19"/>
      <c r="H55" s="13"/>
      <c r="I55" s="20"/>
      <c r="J55" s="21"/>
      <c r="K55" s="3"/>
      <c r="L55" s="21"/>
    </row>
    <row r="56" spans="1:12" ht="16.5" customHeight="1">
      <c r="A56" s="61" t="s">
        <v>5</v>
      </c>
      <c r="B56" s="61"/>
      <c r="C56" s="44">
        <f>SUM(C8:C55)</f>
        <v>484666.57000000007</v>
      </c>
      <c r="D56" s="44">
        <f>SUM(D8:D55)</f>
        <v>1432660.92</v>
      </c>
      <c r="E56" s="44">
        <f>D56-C56+E8</f>
        <v>2639948.62</v>
      </c>
    </row>
    <row r="57" spans="1:12" ht="16.5" customHeight="1">
      <c r="A57" s="62" t="s">
        <v>15</v>
      </c>
      <c r="B57" s="63"/>
      <c r="C57" s="63"/>
      <c r="D57" s="63"/>
      <c r="E57" s="64"/>
      <c r="K57" s="22"/>
    </row>
    <row r="58" spans="1:12" ht="16.5" customHeight="1">
      <c r="A58" s="60" t="s">
        <v>19</v>
      </c>
      <c r="B58" s="60"/>
      <c r="C58" s="30" t="s">
        <v>10</v>
      </c>
      <c r="D58" s="31" t="s">
        <v>11</v>
      </c>
      <c r="E58" s="32" t="s">
        <v>12</v>
      </c>
    </row>
    <row r="59" spans="1:12" ht="16.5" customHeight="1">
      <c r="A59" s="56">
        <f>E8</f>
        <v>1691954.27</v>
      </c>
      <c r="B59" s="56"/>
      <c r="C59" s="30">
        <f>C56</f>
        <v>484666.57000000007</v>
      </c>
      <c r="D59" s="33">
        <f>D56</f>
        <v>1432660.92</v>
      </c>
      <c r="E59" s="33">
        <f>E56</f>
        <v>2639948.62</v>
      </c>
    </row>
    <row r="60" spans="1:12" ht="16.5" customHeight="1">
      <c r="A60" s="25"/>
      <c r="B60" s="26"/>
      <c r="C60" s="27"/>
      <c r="D60" s="28"/>
      <c r="E60" s="28"/>
    </row>
    <row r="61" spans="1:12" ht="16.5" customHeight="1">
      <c r="A61" s="25"/>
      <c r="B61" s="29"/>
      <c r="C61" s="57" t="str">
        <f>B2</f>
        <v>Mrs. Gopi Maya Shrestha</v>
      </c>
      <c r="D61" s="58"/>
      <c r="E61" s="59"/>
    </row>
    <row r="62" spans="1:12" ht="16.5" customHeight="1">
      <c r="A62" s="25"/>
      <c r="B62" s="29"/>
      <c r="C62" s="30" t="s">
        <v>13</v>
      </c>
      <c r="D62" s="49">
        <v>45050</v>
      </c>
      <c r="E62" s="50"/>
    </row>
    <row r="63" spans="1:12" ht="16.5" customHeight="1"/>
    <row r="64" spans="1:12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5.75" customHeight="1"/>
    <row r="99" ht="15.75" customHeight="1"/>
    <row r="110" ht="22.5" customHeight="1"/>
    <row r="115" ht="15" customHeight="1"/>
  </sheetData>
  <mergeCells count="12">
    <mergeCell ref="A1:E1"/>
    <mergeCell ref="D62:E62"/>
    <mergeCell ref="A6:E6"/>
    <mergeCell ref="B3:C3"/>
    <mergeCell ref="B2:C2"/>
    <mergeCell ref="B4:C4"/>
    <mergeCell ref="A5:E5"/>
    <mergeCell ref="A59:B59"/>
    <mergeCell ref="C61:E61"/>
    <mergeCell ref="A58:B58"/>
    <mergeCell ref="A56:B56"/>
    <mergeCell ref="A57:E57"/>
  </mergeCells>
  <printOptions horizontalCentered="1"/>
  <pageMargins left="0.4513888888888889" right="0.46296296296296297" top="2.4189814814814814" bottom="0.7421875" header="0.22916666666666666" footer="0.51215277777777801"/>
  <pageSetup orientation="portrait" horizontalDpi="4294967293" r:id="rId1"/>
  <headerFooter>
    <oddHeader xml:space="preserve">&amp;R&amp;"Times New Roman,Regular"
&amp;14
&amp;"Times New Roman,Bold"&amp;12 
&amp;"Tahoma,Bold"&amp;11   Date:- 2023/05/04
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2023-05-12T08:17:58Z</dcterms:modified>
</cp:coreProperties>
</file>