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22980" windowHeight="9996"/>
  </bookViews>
  <sheets>
    <sheet name="Sheet1" sheetId="1" r:id="rId1"/>
  </sheets>
  <externalReferences>
    <externalReference r:id="rId2"/>
  </externalReferences>
  <definedNames>
    <definedName name="score0">'[1]emon-summary'!#REF!</definedName>
    <definedName name="score1">'[1]emon-summary'!$B$4</definedName>
    <definedName name="score3">'[1]emon-summary'!#REF!</definedName>
    <definedName name="score4">'[1]emon-summary'!#REF!</definedName>
  </definedNames>
  <calcPr calcId="145621"/>
</workbook>
</file>

<file path=xl/calcChain.xml><?xml version="1.0" encoding="utf-8"?>
<calcChain xmlns="http://schemas.openxmlformats.org/spreadsheetml/2006/main">
  <c r="I14" i="1" l="1"/>
  <c r="I15" i="1"/>
  <c r="I16" i="1"/>
  <c r="I17" i="1"/>
  <c r="I13" i="1"/>
  <c r="F16" i="1"/>
  <c r="F17" i="1"/>
  <c r="F15" i="1"/>
  <c r="F14" i="1"/>
  <c r="G14" i="1"/>
  <c r="H14" i="1"/>
  <c r="G15" i="1"/>
  <c r="H15" i="1" s="1"/>
  <c r="G16" i="1"/>
  <c r="H16" i="1" s="1"/>
  <c r="G17" i="1"/>
  <c r="H17" i="1" s="1"/>
  <c r="H13" i="1"/>
  <c r="G13" i="1"/>
  <c r="F13" i="1"/>
  <c r="E14" i="1"/>
  <c r="E15" i="1"/>
  <c r="E16" i="1"/>
  <c r="E17" i="1"/>
  <c r="E13" i="1"/>
  <c r="D14" i="1"/>
  <c r="D15" i="1"/>
  <c r="D16" i="1"/>
  <c r="D17" i="1"/>
  <c r="D13" i="1"/>
  <c r="C14" i="1"/>
  <c r="C15" i="1"/>
  <c r="C16" i="1"/>
  <c r="C17" i="1"/>
  <c r="C13" i="1"/>
  <c r="N5" i="1"/>
  <c r="N6" i="1"/>
  <c r="N7" i="1"/>
  <c r="N8" i="1"/>
  <c r="N4" i="1"/>
  <c r="K8" i="1"/>
  <c r="L8" i="1" s="1"/>
  <c r="F8" i="1"/>
  <c r="E8" i="1"/>
  <c r="K7" i="1"/>
  <c r="L7" i="1" s="1"/>
  <c r="F7" i="1"/>
  <c r="E7" i="1"/>
  <c r="K6" i="1"/>
  <c r="L6" i="1" s="1"/>
  <c r="F6" i="1"/>
  <c r="E6" i="1"/>
  <c r="K5" i="1"/>
  <c r="L5" i="1" s="1"/>
  <c r="F5" i="1"/>
  <c r="E5" i="1"/>
  <c r="K4" i="1"/>
  <c r="L4" i="1" s="1"/>
  <c r="F4" i="1"/>
  <c r="E4" i="1"/>
</calcChain>
</file>

<file path=xl/sharedStrings.xml><?xml version="1.0" encoding="utf-8"?>
<sst xmlns="http://schemas.openxmlformats.org/spreadsheetml/2006/main" count="22" uniqueCount="17">
  <si>
    <t>Purchases</t>
  </si>
  <si>
    <t>Money transfer</t>
  </si>
  <si>
    <t>Year</t>
  </si>
  <si>
    <t>Transactions</t>
  </si>
  <si>
    <t>Charge</t>
  </si>
  <si>
    <t>R/M</t>
  </si>
  <si>
    <t>R/Y</t>
  </si>
  <si>
    <t>C/T</t>
  </si>
  <si>
    <t>Total per Year</t>
  </si>
  <si>
    <t>Hardware</t>
  </si>
  <si>
    <t>Software</t>
  </si>
  <si>
    <t>Marketing</t>
  </si>
  <si>
    <t>Employees</t>
  </si>
  <si>
    <t>C/M</t>
  </si>
  <si>
    <t>C/Y</t>
  </si>
  <si>
    <t>Cost or Expense (30%)</t>
  </si>
  <si>
    <t>Profit/Year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</si>
</sst>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&quot;$&quot;#,##0.00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pawar/Documents/Chakra-Project/HSW%20analysis/emon-analysis-mandreel-hs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n-summary"/>
      <sheetName val="emon-raw-EDP"/>
      <sheetName val="Vtune"/>
      <sheetName val="JC_05162013_system view"/>
      <sheetName val="Chrome_system view"/>
      <sheetName val="firefox_system view"/>
    </sheetNames>
    <sheetDataSet>
      <sheetData sheetId="0">
        <row r="4">
          <cell r="B4">
            <v>15816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workbookViewId="0">
      <selection activeCell="B21" sqref="B21"/>
    </sheetView>
  </sheetViews>
  <sheetFormatPr defaultRowHeight="14.4" x14ac:dyDescent="0.3"/>
  <cols>
    <col min="3" max="3" width="12.5546875" customWidth="1"/>
    <col min="4" max="4" width="10.109375" customWidth="1"/>
    <col min="5" max="5" width="13.77734375" customWidth="1"/>
    <col min="6" max="6" width="15.33203125" customWidth="1"/>
    <col min="7" max="7" width="11.77734375" customWidth="1"/>
    <col min="8" max="8" width="14.77734375" customWidth="1"/>
    <col min="9" max="9" width="15.44140625" customWidth="1"/>
    <col min="11" max="11" width="12.21875" customWidth="1"/>
    <col min="12" max="12" width="12.44140625" customWidth="1"/>
    <col min="14" max="14" width="15.109375" customWidth="1"/>
  </cols>
  <sheetData>
    <row r="2" spans="2:14" x14ac:dyDescent="0.3">
      <c r="C2" t="s">
        <v>0</v>
      </c>
      <c r="H2" t="s">
        <v>1</v>
      </c>
      <c r="N2" t="s">
        <v>8</v>
      </c>
    </row>
    <row r="3" spans="2:14" x14ac:dyDescent="0.3">
      <c r="B3" t="s">
        <v>2</v>
      </c>
      <c r="C3" t="s">
        <v>3</v>
      </c>
      <c r="D3" t="s">
        <v>7</v>
      </c>
      <c r="E3" t="s">
        <v>5</v>
      </c>
      <c r="F3" t="s">
        <v>6</v>
      </c>
      <c r="H3" t="s">
        <v>2</v>
      </c>
      <c r="I3" t="s">
        <v>3</v>
      </c>
      <c r="J3" t="s">
        <v>4</v>
      </c>
      <c r="K3" t="s">
        <v>5</v>
      </c>
      <c r="L3" t="s">
        <v>6</v>
      </c>
    </row>
    <row r="4" spans="2:14" x14ac:dyDescent="0.3">
      <c r="B4">
        <v>1</v>
      </c>
      <c r="C4" s="3">
        <v>10000000</v>
      </c>
      <c r="D4" s="1">
        <v>5.0000000000000001E-3</v>
      </c>
      <c r="E4" s="2">
        <f>C4*D4</f>
        <v>50000</v>
      </c>
      <c r="F4" s="2">
        <f>E4*12</f>
        <v>600000</v>
      </c>
      <c r="H4">
        <v>1</v>
      </c>
      <c r="I4">
        <v>10000</v>
      </c>
      <c r="J4">
        <v>0.5</v>
      </c>
      <c r="K4" s="2">
        <f>I4*J4</f>
        <v>5000</v>
      </c>
      <c r="L4" s="2">
        <f>K4*12</f>
        <v>60000</v>
      </c>
      <c r="N4" s="2">
        <f>F4+L4</f>
        <v>660000</v>
      </c>
    </row>
    <row r="5" spans="2:14" x14ac:dyDescent="0.3">
      <c r="B5">
        <v>2</v>
      </c>
      <c r="C5" s="3">
        <v>20000000</v>
      </c>
      <c r="D5" s="1">
        <v>5.0000000000000001E-3</v>
      </c>
      <c r="E5" s="2">
        <f>C5*D5</f>
        <v>100000</v>
      </c>
      <c r="F5" s="2">
        <f>E5*12</f>
        <v>1200000</v>
      </c>
      <c r="H5">
        <v>2</v>
      </c>
      <c r="I5">
        <v>20000</v>
      </c>
      <c r="J5">
        <v>0.5</v>
      </c>
      <c r="K5" s="2">
        <f>I5*J5</f>
        <v>10000</v>
      </c>
      <c r="L5" s="2">
        <f>K5*12</f>
        <v>120000</v>
      </c>
      <c r="N5" s="2">
        <f t="shared" ref="N5:N8" si="0">F5+L5</f>
        <v>1320000</v>
      </c>
    </row>
    <row r="6" spans="2:14" x14ac:dyDescent="0.3">
      <c r="B6">
        <v>3</v>
      </c>
      <c r="C6" s="3">
        <v>50000000</v>
      </c>
      <c r="D6" s="1">
        <v>5.0000000000000001E-3</v>
      </c>
      <c r="E6" s="2">
        <f>C6*D6</f>
        <v>250000</v>
      </c>
      <c r="F6" s="2">
        <f>E6*12</f>
        <v>3000000</v>
      </c>
      <c r="H6">
        <v>3</v>
      </c>
      <c r="I6">
        <v>30000</v>
      </c>
      <c r="J6">
        <v>0.5</v>
      </c>
      <c r="K6" s="2">
        <f>I6*J6</f>
        <v>15000</v>
      </c>
      <c r="L6" s="2">
        <f>K6*12</f>
        <v>180000</v>
      </c>
      <c r="N6" s="2">
        <f t="shared" si="0"/>
        <v>3180000</v>
      </c>
    </row>
    <row r="7" spans="2:14" x14ac:dyDescent="0.3">
      <c r="B7">
        <v>4</v>
      </c>
      <c r="C7" s="3">
        <v>100000000</v>
      </c>
      <c r="D7" s="1">
        <v>5.0000000000000001E-3</v>
      </c>
      <c r="E7" s="2">
        <f>C7*D7</f>
        <v>500000</v>
      </c>
      <c r="F7" s="2">
        <f>E7*12</f>
        <v>6000000</v>
      </c>
      <c r="H7">
        <v>4</v>
      </c>
      <c r="I7">
        <v>50000</v>
      </c>
      <c r="J7">
        <v>0.5</v>
      </c>
      <c r="K7" s="2">
        <f>I7*J7</f>
        <v>25000</v>
      </c>
      <c r="L7" s="2">
        <f>K7*12</f>
        <v>300000</v>
      </c>
      <c r="N7" s="2">
        <f t="shared" si="0"/>
        <v>6300000</v>
      </c>
    </row>
    <row r="8" spans="2:14" x14ac:dyDescent="0.3">
      <c r="B8">
        <v>5</v>
      </c>
      <c r="C8" s="3">
        <v>200000000</v>
      </c>
      <c r="D8" s="1">
        <v>5.0000000000000001E-3</v>
      </c>
      <c r="E8" s="2">
        <f>C8*D8</f>
        <v>1000000</v>
      </c>
      <c r="F8" s="2">
        <f>E8*12</f>
        <v>12000000</v>
      </c>
      <c r="H8">
        <v>5</v>
      </c>
      <c r="I8">
        <v>60000</v>
      </c>
      <c r="J8">
        <v>0.5</v>
      </c>
      <c r="K8" s="2">
        <f>I8*J8</f>
        <v>30000</v>
      </c>
      <c r="L8" s="2">
        <f>K8*12</f>
        <v>360000</v>
      </c>
      <c r="N8" s="2">
        <f t="shared" si="0"/>
        <v>12360000</v>
      </c>
    </row>
    <row r="11" spans="2:14" x14ac:dyDescent="0.3">
      <c r="C11" t="s">
        <v>15</v>
      </c>
    </row>
    <row r="12" spans="2:14" x14ac:dyDescent="0.3">
      <c r="B12" t="s">
        <v>2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16</v>
      </c>
    </row>
    <row r="13" spans="2:14" x14ac:dyDescent="0.3">
      <c r="B13">
        <v>1</v>
      </c>
      <c r="C13" s="2">
        <f>E4*5/100</f>
        <v>2500</v>
      </c>
      <c r="D13" s="2">
        <f>E4*1/100</f>
        <v>500</v>
      </c>
      <c r="E13" s="2">
        <f>E4*5/100</f>
        <v>2500</v>
      </c>
      <c r="F13" s="2">
        <f>E4*70/100</f>
        <v>35000</v>
      </c>
      <c r="G13" s="2">
        <f>SUM(C13:F13)</f>
        <v>40500</v>
      </c>
      <c r="H13" s="2">
        <f>G13*12</f>
        <v>486000</v>
      </c>
      <c r="I13" s="2">
        <f>F4-H13</f>
        <v>114000</v>
      </c>
    </row>
    <row r="14" spans="2:14" x14ac:dyDescent="0.3">
      <c r="B14">
        <v>2</v>
      </c>
      <c r="C14" s="2">
        <f t="shared" ref="C14:C17" si="1">E5*5/100</f>
        <v>5000</v>
      </c>
      <c r="D14" s="2">
        <f t="shared" ref="D14:D17" si="2">E5*1/100</f>
        <v>1000</v>
      </c>
      <c r="E14" s="2">
        <f t="shared" ref="E14:E17" si="3">E5*5/100</f>
        <v>5000</v>
      </c>
      <c r="F14" s="2">
        <f>E5*40/100</f>
        <v>40000</v>
      </c>
      <c r="G14" s="2">
        <f t="shared" ref="G14:G17" si="4">SUM(C14:F14)</f>
        <v>51000</v>
      </c>
      <c r="H14" s="2">
        <f t="shared" ref="H14:H17" si="5">G14*12</f>
        <v>612000</v>
      </c>
      <c r="I14" s="2">
        <f t="shared" ref="I14:I17" si="6">F5-H14</f>
        <v>588000</v>
      </c>
    </row>
    <row r="15" spans="2:14" x14ac:dyDescent="0.3">
      <c r="B15">
        <v>3</v>
      </c>
      <c r="C15" s="2">
        <f t="shared" si="1"/>
        <v>12500</v>
      </c>
      <c r="D15" s="2">
        <f t="shared" si="2"/>
        <v>2500</v>
      </c>
      <c r="E15" s="2">
        <f t="shared" si="3"/>
        <v>12500</v>
      </c>
      <c r="F15" s="2">
        <f>E6*40/100</f>
        <v>100000</v>
      </c>
      <c r="G15" s="2">
        <f t="shared" si="4"/>
        <v>127500</v>
      </c>
      <c r="H15" s="2">
        <f t="shared" si="5"/>
        <v>1530000</v>
      </c>
      <c r="I15" s="2">
        <f t="shared" si="6"/>
        <v>1470000</v>
      </c>
    </row>
    <row r="16" spans="2:14" x14ac:dyDescent="0.3">
      <c r="B16">
        <v>4</v>
      </c>
      <c r="C16" s="2">
        <f t="shared" si="1"/>
        <v>25000</v>
      </c>
      <c r="D16" s="2">
        <f t="shared" si="2"/>
        <v>5000</v>
      </c>
      <c r="E16" s="2">
        <f t="shared" si="3"/>
        <v>25000</v>
      </c>
      <c r="F16" s="2">
        <f>E7*30/100</f>
        <v>150000</v>
      </c>
      <c r="G16" s="2">
        <f t="shared" si="4"/>
        <v>205000</v>
      </c>
      <c r="H16" s="2">
        <f t="shared" si="5"/>
        <v>2460000</v>
      </c>
      <c r="I16" s="2">
        <f t="shared" si="6"/>
        <v>3540000</v>
      </c>
    </row>
    <row r="17" spans="2:9" x14ac:dyDescent="0.3">
      <c r="B17">
        <v>5</v>
      </c>
      <c r="C17" s="2">
        <f t="shared" si="1"/>
        <v>50000</v>
      </c>
      <c r="D17" s="2">
        <f t="shared" si="2"/>
        <v>10000</v>
      </c>
      <c r="E17" s="2">
        <f t="shared" si="3"/>
        <v>50000</v>
      </c>
      <c r="F17" s="2">
        <f>E8*20/100</f>
        <v>200000</v>
      </c>
      <c r="G17" s="2">
        <f t="shared" si="4"/>
        <v>310000</v>
      </c>
      <c r="H17" s="2">
        <f t="shared" si="5"/>
        <v>3720000</v>
      </c>
      <c r="I17" s="2">
        <f t="shared" si="6"/>
        <v>8280000</v>
      </c>
    </row>
    <row r="26" spans="2:9" x14ac:dyDescent="0.3">
      <c r="C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Pawar, Uttam C</dc:creator>
  <cp:lastModifiedBy>Pawar, Uttam C</cp:lastModifiedBy>
  <dcterms:created xsi:type="dcterms:W3CDTF">2013-07-10T18:37:30Z</dcterms:created>
  <dcterms:modified xsi:type="dcterms:W3CDTF">2013-07-10T18:49:27Z</dcterms:modified>
</cp:coreProperties>
</file>