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adde/Projects/wcnes-project2023/stats/"/>
    </mc:Choice>
  </mc:AlternateContent>
  <xr:revisionPtr revIDLastSave="0" documentId="13_ncr:1_{6823EADC-7E5B-6343-9BA1-6364525B61C6}" xr6:coauthVersionLast="47" xr6:coauthVersionMax="47" xr10:uidLastSave="{00000000-0000-0000-0000-000000000000}"/>
  <bookViews>
    <workbookView xWindow="21360" yWindow="-28100" windowWidth="25300" windowHeight="27900" xr2:uid="{0E90CDDC-DED9-2445-AC68-A5DC0636EE53}"/>
  </bookViews>
  <sheets>
    <sheet name="clicktoclick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6" i="1" l="1"/>
  <c r="F6" i="1"/>
  <c r="E4" i="1"/>
  <c r="F4" i="1"/>
  <c r="H4" i="1"/>
  <c r="G4" i="1" s="1"/>
  <c r="E5" i="1"/>
  <c r="H5" i="1" s="1"/>
  <c r="F5" i="1"/>
  <c r="E3" i="1"/>
  <c r="F3" i="1"/>
  <c r="F2" i="1"/>
  <c r="E2" i="1"/>
  <c r="H6" i="1" l="1"/>
  <c r="I6" i="1" s="1"/>
  <c r="G6" i="1"/>
  <c r="G5" i="1"/>
  <c r="I5" i="1"/>
  <c r="I4" i="1"/>
  <c r="H3" i="1"/>
  <c r="I3" i="1" s="1"/>
  <c r="H2" i="1"/>
  <c r="I2" i="1" s="1"/>
  <c r="G3" i="1" l="1"/>
  <c r="G2" i="1"/>
</calcChain>
</file>

<file path=xl/sharedStrings.xml><?xml version="1.0" encoding="utf-8"?>
<sst xmlns="http://schemas.openxmlformats.org/spreadsheetml/2006/main" count="11" uniqueCount="11">
  <si>
    <t>f0 divider</t>
  </si>
  <si>
    <t>f1 divider</t>
  </si>
  <si>
    <t>f_0 (MHz)</t>
  </si>
  <si>
    <t>f_1 (MHz)</t>
  </si>
  <si>
    <t>fr center freq (MHz)</t>
  </si>
  <si>
    <t xml:space="preserve">freq deviation (MHz) </t>
  </si>
  <si>
    <t>baudrate (kbps)</t>
  </si>
  <si>
    <t>clock freq (Mhz)</t>
  </si>
  <si>
    <t>bandpass (kHz)</t>
  </si>
  <si>
    <t>Notes</t>
  </si>
  <si>
    <t>default configuration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</si>
</sst>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1" fillId="2" borderId="1" xfId="0" applyFont="1" applyFill="1" applyBorder="1" applyAlignment="1">
      <alignment horizontal="right" vertical="center" wrapText="1"/>
    </xf>
    <xf numFmtId="0" fontId="1" fillId="2" borderId="3" xfId="0" applyFont="1" applyFill="1" applyBorder="1" applyAlignment="1">
      <alignment horizontal="right" vertical="center" wrapText="1"/>
    </xf>
    <xf numFmtId="0" fontId="1" fillId="2" borderId="2" xfId="0" applyFont="1" applyFill="1" applyBorder="1" applyAlignment="1">
      <alignment horizontal="right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3" fillId="0" borderId="0" xfId="0" applyFont="1"/>
  </cellXfs>
  <cellStyles count="1">
    <cellStyle name="Normal" xfId="0" builtinId="0"/>
  </cellStyles>
  <dxfs count="13">
    <dxf>
      <font>
        <strike val="0"/>
        <outline val="0"/>
        <shadow val="0"/>
        <u val="none"/>
        <vertAlign val="baseline"/>
        <sz val="1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8"/>
        <color theme="1"/>
        <name val="Calibri"/>
        <family val="2"/>
        <scheme val="minor"/>
      </font>
    </dxf>
    <dxf>
      <border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8"/>
        <color theme="1"/>
        <name val="Calibri"/>
        <family val="2"/>
        <scheme val="minor"/>
      </font>
    </dxf>
    <dxf>
      <font>
        <b/>
        <i val="0"/>
        <strike val="0"/>
        <outline val="0"/>
        <shadow val="0"/>
        <u val="none"/>
        <vertAlign val="baseline"/>
        <sz val="16"/>
        <color theme="0"/>
        <name val="Calibri"/>
        <family val="2"/>
        <scheme val="minor"/>
      </font>
      <fill>
        <patternFill patternType="solid">
          <fgColor indexed="64"/>
          <bgColor theme="4" tint="-0.249977111117893"/>
        </patternFill>
      </fill>
      <alignment horizontal="right" vertical="center" textRotation="0" wrapText="1" indent="0" justifyLastLine="0" shrinkToFit="0" readingOrder="0"/>
      <border diagonalUp="0" diagonalDown="0" outline="0"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901A61B-C174-194B-9AE9-016534A343C6}" name="Table1" displayName="Table1" ref="A1:J15" totalsRowShown="0" headerRowDxfId="12" dataDxfId="11" headerRowBorderDxfId="10">
  <autoFilter ref="A1:J15" xr:uid="{5901A61B-C174-194B-9AE9-016534A343C6}"/>
  <tableColumns count="10">
    <tableColumn id="1" xr3:uid="{B10F3753-68C6-4648-BF58-A924DA03C465}" name="clock freq (Mhz)" dataDxfId="9"/>
    <tableColumn id="2" xr3:uid="{4E9FEC6C-9E2B-6745-9F37-D4ACF803D60E}" name="f0 divider" dataDxfId="8"/>
    <tableColumn id="3" xr3:uid="{F9F59DD8-7849-9542-92CA-C12B00EA2932}" name="f1 divider" dataDxfId="7"/>
    <tableColumn id="4" xr3:uid="{5DB3B678-9BC8-8448-B7C1-F2C91BCB6ABD}" name="baudrate (kbps)" dataDxfId="6"/>
    <tableColumn id="5" xr3:uid="{E791C1FC-BE1B-804C-B9F6-1F9D25FCE95F}" name="f_0 (MHz)" dataDxfId="5">
      <calculatedColumnFormula>Table1[[#This Row],[clock freq (Mhz)]]/Table1[[#This Row],[f0 divider]]</calculatedColumnFormula>
    </tableColumn>
    <tableColumn id="6" xr3:uid="{3F346A15-30B3-594C-A17A-49C4AE31E65A}" name="f_1 (MHz)" dataDxfId="4">
      <calculatedColumnFormula>A2/C2</calculatedColumnFormula>
    </tableColumn>
    <tableColumn id="7" xr3:uid="{03E8B2D2-7089-324E-AD5C-9D1EB50B9D7E}" name="fr center freq (MHz)" dataDxfId="3">
      <calculatedColumnFormula>Table1[[#This Row],[f_0 (MHz)]] + Table1[[#This Row],[freq deviation (MHz) ]]</calculatedColumnFormula>
    </tableColumn>
    <tableColumn id="8" xr3:uid="{CB6A0520-DD60-2D44-8B13-9FCFF3473889}" name="freq deviation (MHz) " dataDxfId="2">
      <calculatedColumnFormula>(F2 - E2)/2</calculatedColumnFormula>
    </tableColumn>
    <tableColumn id="10" xr3:uid="{931EE580-62F5-E74F-8EB9-0D79A464AA39}" name="bandpass (kHz)" dataDxfId="1">
      <calculatedColumnFormula>2 * 1000 *Table1[[#This Row],[freq deviation (MHz) ]] + Table1[[#This Row],[baudrate (kbps)]]</calculatedColumnFormula>
    </tableColumn>
    <tableColumn id="12" xr3:uid="{6540D9B4-A0C7-534A-B043-6B9FF03248CE}" name="Notes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521C1-6B4D-B145-A199-3CB8A161D86E}">
  <dimension ref="A1:J15"/>
  <sheetViews>
    <sheetView tabSelected="1" zoomScale="75" workbookViewId="0">
      <selection activeCell="I6" sqref="I6"/>
    </sheetView>
  </sheetViews>
  <sheetFormatPr baseColWidth="10" defaultRowHeight="26" x14ac:dyDescent="0.3"/>
  <cols>
    <col min="1" max="1" width="31" style="6" bestFit="1" customWidth="1"/>
    <col min="2" max="3" width="15.83203125" style="6" bestFit="1" customWidth="1"/>
    <col min="4" max="4" width="24.5" style="6" bestFit="1" customWidth="1"/>
    <col min="5" max="6" width="16.33203125" style="6" bestFit="1" customWidth="1"/>
    <col min="7" max="7" width="29.1640625" style="6" bestFit="1" customWidth="1"/>
    <col min="8" max="8" width="31.1640625" style="6" bestFit="1" customWidth="1"/>
    <col min="9" max="9" width="24.6640625" style="6" bestFit="1" customWidth="1"/>
    <col min="10" max="10" width="167.33203125" style="6" customWidth="1"/>
    <col min="11" max="16384" width="10.83203125" style="6"/>
  </cols>
  <sheetData>
    <row r="1" spans="1:10" s="4" customFormat="1" ht="57" customHeight="1" thickBot="1" x14ac:dyDescent="0.25">
      <c r="A1" s="2" t="s">
        <v>7</v>
      </c>
      <c r="B1" s="2" t="s">
        <v>0</v>
      </c>
      <c r="C1" s="2" t="s">
        <v>1</v>
      </c>
      <c r="D1" s="2" t="s">
        <v>6</v>
      </c>
      <c r="E1" s="2" t="s">
        <v>2</v>
      </c>
      <c r="F1" s="2" t="s">
        <v>3</v>
      </c>
      <c r="G1" s="3" t="s">
        <v>4</v>
      </c>
      <c r="H1" s="2" t="s">
        <v>5</v>
      </c>
      <c r="I1" s="4" t="s">
        <v>8</v>
      </c>
      <c r="J1" s="5" t="s">
        <v>9</v>
      </c>
    </row>
    <row r="2" spans="1:10" s="1" customFormat="1" ht="24" x14ac:dyDescent="0.3">
      <c r="A2" s="1">
        <v>125</v>
      </c>
      <c r="B2" s="1">
        <v>20</v>
      </c>
      <c r="C2" s="1">
        <v>18</v>
      </c>
      <c r="D2" s="1">
        <v>100</v>
      </c>
      <c r="E2" s="1">
        <f>Table1[[#This Row],[clock freq (Mhz)]]/Table1[[#This Row],[f0 divider]]</f>
        <v>6.25</v>
      </c>
      <c r="F2" s="1">
        <f>A2/C2</f>
        <v>6.9444444444444446</v>
      </c>
      <c r="G2" s="1">
        <f>Table1[[#This Row],[f_0 (MHz)]] + Table1[[#This Row],[freq deviation (MHz) ]]</f>
        <v>6.5972222222222223</v>
      </c>
      <c r="H2" s="1">
        <f>(F2 - E2)/2</f>
        <v>0.34722222222222232</v>
      </c>
      <c r="I2" s="1">
        <f>2 * 1000 *Table1[[#This Row],[freq deviation (MHz) ]] + Table1[[#This Row],[baudrate (kbps)]]</f>
        <v>794.44444444444468</v>
      </c>
      <c r="J2" s="1" t="s">
        <v>10</v>
      </c>
    </row>
    <row r="3" spans="1:10" x14ac:dyDescent="0.3">
      <c r="A3" s="1">
        <v>125</v>
      </c>
      <c r="B3" s="1">
        <v>20</v>
      </c>
      <c r="C3" s="1">
        <v>18</v>
      </c>
      <c r="D3" s="1">
        <v>70</v>
      </c>
      <c r="E3" s="1">
        <f>Table1[[#This Row],[clock freq (Mhz)]]/Table1[[#This Row],[f0 divider]]</f>
        <v>6.25</v>
      </c>
      <c r="F3" s="1">
        <f>A3/C3</f>
        <v>6.9444444444444446</v>
      </c>
      <c r="G3" s="1">
        <f>Table1[[#This Row],[f_0 (MHz)]] + Table1[[#This Row],[freq deviation (MHz) ]]</f>
        <v>6.5972222222222223</v>
      </c>
      <c r="H3" s="1">
        <f>(F3 - E3)/2</f>
        <v>0.34722222222222232</v>
      </c>
      <c r="I3" s="1">
        <f>2 * 1000 *Table1[[#This Row],[freq deviation (MHz) ]] + Table1[[#This Row],[baudrate (kbps)]]</f>
        <v>764.44444444444468</v>
      </c>
      <c r="J3" s="1"/>
    </row>
    <row r="4" spans="1:10" x14ac:dyDescent="0.3">
      <c r="A4" s="1">
        <v>125</v>
      </c>
      <c r="B4" s="1">
        <v>20</v>
      </c>
      <c r="C4" s="1">
        <v>18</v>
      </c>
      <c r="D4" s="1">
        <v>50</v>
      </c>
      <c r="E4" s="1">
        <f>Table1[[#This Row],[clock freq (Mhz)]]/Table1[[#This Row],[f0 divider]]</f>
        <v>6.25</v>
      </c>
      <c r="F4" s="1">
        <f t="shared" ref="F4:F5" si="0">A4/C4</f>
        <v>6.9444444444444446</v>
      </c>
      <c r="G4" s="1">
        <f>Table1[[#This Row],[f_0 (MHz)]] + Table1[[#This Row],[freq deviation (MHz) ]]</f>
        <v>6.5972222222222223</v>
      </c>
      <c r="H4" s="1">
        <f t="shared" ref="H4:H5" si="1">(F4 - E4)/2</f>
        <v>0.34722222222222232</v>
      </c>
      <c r="I4" s="1">
        <f>2 * 1000 *Table1[[#This Row],[freq deviation (MHz) ]] + Table1[[#This Row],[baudrate (kbps)]]</f>
        <v>744.44444444444468</v>
      </c>
      <c r="J4" s="1"/>
    </row>
    <row r="5" spans="1:10" x14ac:dyDescent="0.3">
      <c r="A5" s="1">
        <v>125</v>
      </c>
      <c r="B5" s="1">
        <v>20</v>
      </c>
      <c r="C5" s="1">
        <v>18</v>
      </c>
      <c r="D5" s="1">
        <v>10</v>
      </c>
      <c r="E5" s="1">
        <f>Table1[[#This Row],[clock freq (Mhz)]]/Table1[[#This Row],[f0 divider]]</f>
        <v>6.25</v>
      </c>
      <c r="F5" s="1">
        <f t="shared" si="0"/>
        <v>6.9444444444444446</v>
      </c>
      <c r="G5" s="1">
        <f>Table1[[#This Row],[f_0 (MHz)]] + Table1[[#This Row],[freq deviation (MHz) ]]</f>
        <v>6.5972222222222223</v>
      </c>
      <c r="H5" s="1">
        <f t="shared" si="1"/>
        <v>0.34722222222222232</v>
      </c>
      <c r="I5" s="1">
        <f>2 * 1000 *Table1[[#This Row],[freq deviation (MHz) ]] + Table1[[#This Row],[baudrate (kbps)]]</f>
        <v>704.44444444444468</v>
      </c>
      <c r="J5" s="1"/>
    </row>
    <row r="6" spans="1:10" x14ac:dyDescent="0.3">
      <c r="A6" s="1">
        <v>125</v>
      </c>
      <c r="B6" s="1">
        <v>22</v>
      </c>
      <c r="C6" s="1">
        <v>20</v>
      </c>
      <c r="D6" s="1">
        <v>1</v>
      </c>
      <c r="E6" s="1">
        <f>Table1[[#This Row],[clock freq (Mhz)]]/Table1[[#This Row],[f0 divider]]</f>
        <v>5.6818181818181817</v>
      </c>
      <c r="F6" s="1">
        <f t="shared" ref="F6" si="2">A6/C6</f>
        <v>6.25</v>
      </c>
      <c r="G6" s="1">
        <f>Table1[[#This Row],[f_0 (MHz)]] + Table1[[#This Row],[freq deviation (MHz) ]]</f>
        <v>5.9659090909090908</v>
      </c>
      <c r="H6" s="1">
        <f t="shared" ref="H6" si="3">(F6 - E6)/2</f>
        <v>0.28409090909090917</v>
      </c>
      <c r="I6" s="1">
        <f>2 * 1000 *Table1[[#This Row],[freq deviation (MHz) ]] + Table1[[#This Row],[baudrate (kbps)]]</f>
        <v>569.18181818181836</v>
      </c>
      <c r="J6" s="1"/>
    </row>
    <row r="7" spans="1:10" x14ac:dyDescent="0.3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x14ac:dyDescent="0.3">
      <c r="A8" s="1"/>
      <c r="B8" s="1"/>
      <c r="C8" s="1"/>
      <c r="D8" s="1"/>
      <c r="E8" s="1"/>
      <c r="F8" s="1"/>
      <c r="G8" s="1"/>
      <c r="H8" s="1"/>
      <c r="I8" s="1"/>
      <c r="J8" s="1"/>
    </row>
    <row r="9" spans="1:10" x14ac:dyDescent="0.3">
      <c r="A9" s="1"/>
      <c r="B9" s="1"/>
      <c r="C9" s="1"/>
      <c r="D9" s="1"/>
      <c r="E9" s="1"/>
      <c r="F9" s="1"/>
      <c r="G9" s="1"/>
      <c r="H9" s="1"/>
      <c r="I9" s="1"/>
      <c r="J9" s="1"/>
    </row>
    <row r="10" spans="1:10" x14ac:dyDescent="0.3">
      <c r="A10" s="1"/>
      <c r="B10" s="1"/>
      <c r="C10" s="1"/>
      <c r="D10" s="1"/>
      <c r="E10" s="1"/>
      <c r="F10" s="1"/>
      <c r="G10" s="1"/>
      <c r="H10" s="1"/>
      <c r="I10" s="1"/>
      <c r="J10" s="1"/>
    </row>
    <row r="11" spans="1:10" x14ac:dyDescent="0.3">
      <c r="A11" s="1"/>
      <c r="B11" s="1"/>
      <c r="C11" s="1"/>
      <c r="D11" s="1"/>
      <c r="E11" s="1"/>
      <c r="F11" s="1"/>
      <c r="G11" s="1"/>
      <c r="H11" s="1"/>
      <c r="I11" s="1"/>
      <c r="J11" s="1"/>
    </row>
    <row r="12" spans="1:10" x14ac:dyDescent="0.3">
      <c r="A12" s="1"/>
      <c r="B12" s="1"/>
      <c r="C12" s="1"/>
      <c r="D12" s="1"/>
      <c r="E12" s="1"/>
      <c r="F12" s="1"/>
      <c r="G12" s="1"/>
      <c r="H12" s="1"/>
      <c r="I12" s="1"/>
      <c r="J12" s="1"/>
    </row>
    <row r="13" spans="1:10" x14ac:dyDescent="0.3">
      <c r="A13" s="1"/>
      <c r="B13" s="1"/>
      <c r="C13" s="1"/>
      <c r="D13" s="1"/>
      <c r="E13" s="1"/>
      <c r="F13" s="1"/>
      <c r="G13" s="1"/>
      <c r="H13" s="1"/>
      <c r="I13" s="1"/>
      <c r="J13" s="1"/>
    </row>
    <row r="14" spans="1:10" x14ac:dyDescent="0.3">
      <c r="A14" s="1"/>
      <c r="B14" s="1"/>
      <c r="C14" s="1"/>
      <c r="D14" s="1"/>
      <c r="E14" s="1"/>
      <c r="F14" s="1"/>
      <c r="G14" s="1"/>
      <c r="H14" s="1"/>
      <c r="I14" s="1"/>
      <c r="J14" s="1"/>
    </row>
    <row r="15" spans="1:10" x14ac:dyDescent="0.3">
      <c r="A15" s="1"/>
      <c r="B15" s="1"/>
      <c r="C15" s="1"/>
      <c r="D15" s="1"/>
      <c r="E15" s="1"/>
      <c r="F15" s="1"/>
      <c r="G15" s="1"/>
      <c r="H15" s="1"/>
      <c r="I15" s="1"/>
      <c r="J15" s="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clicktoclick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2023-03-28T12:50:17Z</dcterms:created>
  <dcterms:modified xsi:type="dcterms:W3CDTF">2023-03-30T12:31:38Z</dcterms:modified>
</cp:coreProperties>
</file>