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pl\Documents\Hackathon Data\"/>
    </mc:Choice>
  </mc:AlternateContent>
  <xr:revisionPtr revIDLastSave="0" documentId="13_ncr:1_{FEEA5BCE-C1F8-46FA-9E85-B9BB19B21E7A}" xr6:coauthVersionLast="47" xr6:coauthVersionMax="47" xr10:uidLastSave="{00000000-0000-0000-0000-000000000000}"/>
  <bookViews>
    <workbookView xWindow="-120" yWindow="-120" windowWidth="29040" windowHeight="15720" xr2:uid="{A1F1E025-CD6D-402E-8463-E285DE682C9A}"/>
  </bookViews>
  <sheets>
    <sheet name="Sheet1" sheetId="1" r:id="rId1"/>
  </sheets>
  <definedNames>
    <definedName name="_xlnm._FilterDatabase" localSheetId="0" hidden="1">Sheet1!$G$1:$P$709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2" i="1"/>
  <c r="E90" i="1"/>
  <c r="G3" i="1"/>
  <c r="G4" i="1"/>
  <c r="G5" i="1"/>
  <c r="G6" i="1"/>
  <c r="N6" i="1" s="1"/>
  <c r="G7" i="1"/>
  <c r="G8" i="1"/>
  <c r="N8" i="1" s="1"/>
  <c r="G9" i="1"/>
  <c r="G10" i="1"/>
  <c r="G11" i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G20" i="1"/>
  <c r="G21" i="1"/>
  <c r="N21" i="1" s="1"/>
  <c r="G22" i="1"/>
  <c r="G23" i="1"/>
  <c r="N23" i="1" s="1"/>
  <c r="G24" i="1"/>
  <c r="N24" i="1" s="1"/>
  <c r="G25" i="1"/>
  <c r="G26" i="1"/>
  <c r="G27" i="1"/>
  <c r="G28" i="1"/>
  <c r="N28" i="1" s="1"/>
  <c r="G29" i="1"/>
  <c r="G30" i="1"/>
  <c r="N30" i="1" s="1"/>
  <c r="G31" i="1"/>
  <c r="N31" i="1" s="1"/>
  <c r="G32" i="1"/>
  <c r="N32" i="1" s="1"/>
  <c r="G33" i="1"/>
  <c r="N33" i="1" s="1"/>
  <c r="G34" i="1"/>
  <c r="N34" i="1" s="1"/>
  <c r="G35" i="1"/>
  <c r="G36" i="1"/>
  <c r="G37" i="1"/>
  <c r="G38" i="1"/>
  <c r="G39" i="1"/>
  <c r="G40" i="1"/>
  <c r="G41" i="1"/>
  <c r="G42" i="1"/>
  <c r="G43" i="1"/>
  <c r="N43" i="1" s="1"/>
  <c r="G44" i="1"/>
  <c r="N44" i="1" s="1"/>
  <c r="G45" i="1"/>
  <c r="N45" i="1" s="1"/>
  <c r="G46" i="1"/>
  <c r="N46" i="1" s="1"/>
  <c r="G47" i="1"/>
  <c r="N47" i="1" s="1"/>
  <c r="G48" i="1"/>
  <c r="N48" i="1" s="1"/>
  <c r="G49" i="1"/>
  <c r="N49" i="1" s="1"/>
  <c r="G50" i="1"/>
  <c r="N50" i="1" s="1"/>
  <c r="G51" i="1"/>
  <c r="G52" i="1"/>
  <c r="G53" i="1"/>
  <c r="G54" i="1"/>
  <c r="G55" i="1"/>
  <c r="N55" i="1" s="1"/>
  <c r="G56" i="1"/>
  <c r="N56" i="1" s="1"/>
  <c r="G57" i="1"/>
  <c r="G58" i="1"/>
  <c r="G59" i="1"/>
  <c r="G60" i="1"/>
  <c r="N60" i="1" s="1"/>
  <c r="G61" i="1"/>
  <c r="N61" i="1" s="1"/>
  <c r="G62" i="1"/>
  <c r="N62" i="1" s="1"/>
  <c r="G63" i="1"/>
  <c r="G64" i="1"/>
  <c r="N64" i="1" s="1"/>
  <c r="G65" i="1"/>
  <c r="N65" i="1" s="1"/>
  <c r="G66" i="1"/>
  <c r="N66" i="1" s="1"/>
  <c r="G67" i="1"/>
  <c r="G68" i="1"/>
  <c r="G69" i="1"/>
  <c r="G70" i="1"/>
  <c r="G71" i="1"/>
  <c r="N71" i="1" s="1"/>
  <c r="G72" i="1"/>
  <c r="N72" i="1" s="1"/>
  <c r="G73" i="1"/>
  <c r="G74" i="1"/>
  <c r="G75" i="1"/>
  <c r="G76" i="1"/>
  <c r="N76" i="1" s="1"/>
  <c r="G77" i="1"/>
  <c r="N77" i="1" s="1"/>
  <c r="G78" i="1"/>
  <c r="N78" i="1" s="1"/>
  <c r="G79" i="1"/>
  <c r="N79" i="1" s="1"/>
  <c r="G80" i="1"/>
  <c r="N80" i="1" s="1"/>
  <c r="G81" i="1"/>
  <c r="N81" i="1" s="1"/>
  <c r="G82" i="1"/>
  <c r="N82" i="1" s="1"/>
  <c r="G83" i="1"/>
  <c r="G84" i="1"/>
  <c r="G85" i="1"/>
  <c r="N85" i="1" s="1"/>
  <c r="G86" i="1"/>
  <c r="G87" i="1"/>
  <c r="G88" i="1"/>
  <c r="G89" i="1"/>
  <c r="G90" i="1"/>
  <c r="G91" i="1"/>
  <c r="N91" i="1" s="1"/>
  <c r="E18" i="1" s="1"/>
  <c r="G92" i="1"/>
  <c r="N92" i="1" s="1"/>
  <c r="G93" i="1"/>
  <c r="N93" i="1" s="1"/>
  <c r="G94" i="1"/>
  <c r="N94" i="1" s="1"/>
  <c r="G95" i="1"/>
  <c r="N95" i="1" s="1"/>
  <c r="G96" i="1"/>
  <c r="N96" i="1" s="1"/>
  <c r="G97" i="1"/>
  <c r="N97" i="1" s="1"/>
  <c r="G98" i="1"/>
  <c r="N98" i="1" s="1"/>
  <c r="G99" i="1"/>
  <c r="G100" i="1"/>
  <c r="G101" i="1"/>
  <c r="G102" i="1"/>
  <c r="G103" i="1"/>
  <c r="G104" i="1"/>
  <c r="G105" i="1"/>
  <c r="G106" i="1"/>
  <c r="G107" i="1"/>
  <c r="N107" i="1" s="1"/>
  <c r="G108" i="1"/>
  <c r="G109" i="1"/>
  <c r="N109" i="1" s="1"/>
  <c r="G110" i="1"/>
  <c r="N110" i="1" s="1"/>
  <c r="G111" i="1"/>
  <c r="N111" i="1" s="1"/>
  <c r="G112" i="1"/>
  <c r="N112" i="1" s="1"/>
  <c r="G113" i="1"/>
  <c r="N113" i="1" s="1"/>
  <c r="G114" i="1"/>
  <c r="N114" i="1" s="1"/>
  <c r="G115" i="1"/>
  <c r="G116" i="1"/>
  <c r="G117" i="1"/>
  <c r="G118" i="1"/>
  <c r="G119" i="1"/>
  <c r="G120" i="1"/>
  <c r="N120" i="1" s="1"/>
  <c r="G121" i="1"/>
  <c r="G122" i="1"/>
  <c r="G123" i="1"/>
  <c r="N123" i="1" s="1"/>
  <c r="G124" i="1"/>
  <c r="N124" i="1" s="1"/>
  <c r="G125" i="1"/>
  <c r="N125" i="1" s="1"/>
  <c r="G126" i="1"/>
  <c r="G127" i="1"/>
  <c r="G128" i="1"/>
  <c r="N128" i="1" s="1"/>
  <c r="G129" i="1"/>
  <c r="N129" i="1" s="1"/>
  <c r="G130" i="1"/>
  <c r="N130" i="1" s="1"/>
  <c r="G131" i="1"/>
  <c r="G132" i="1"/>
  <c r="G133" i="1"/>
  <c r="G134" i="1"/>
  <c r="G135" i="1"/>
  <c r="N135" i="1" s="1"/>
  <c r="G136" i="1"/>
  <c r="N136" i="1" s="1"/>
  <c r="G137" i="1"/>
  <c r="G138" i="1"/>
  <c r="G139" i="1"/>
  <c r="N139" i="1" s="1"/>
  <c r="G140" i="1"/>
  <c r="N140" i="1" s="1"/>
  <c r="G141" i="1"/>
  <c r="N141" i="1" s="1"/>
  <c r="G142" i="1"/>
  <c r="N142" i="1" s="1"/>
  <c r="G143" i="1"/>
  <c r="N143" i="1" s="1"/>
  <c r="G144" i="1"/>
  <c r="N144" i="1" s="1"/>
  <c r="G145" i="1"/>
  <c r="N145" i="1" s="1"/>
  <c r="G146" i="1"/>
  <c r="N146" i="1" s="1"/>
  <c r="G147" i="1"/>
  <c r="G148" i="1"/>
  <c r="G149" i="1"/>
  <c r="G150" i="1"/>
  <c r="G151" i="1"/>
  <c r="N151" i="1" s="1"/>
  <c r="G152" i="1"/>
  <c r="N152" i="1" s="1"/>
  <c r="G153" i="1"/>
  <c r="G154" i="1"/>
  <c r="G155" i="1"/>
  <c r="N155" i="1" s="1"/>
  <c r="G156" i="1"/>
  <c r="N156" i="1" s="1"/>
  <c r="G157" i="1"/>
  <c r="N157" i="1" s="1"/>
  <c r="G158" i="1"/>
  <c r="N158" i="1" s="1"/>
  <c r="G159" i="1"/>
  <c r="N159" i="1" s="1"/>
  <c r="G160" i="1"/>
  <c r="N160" i="1" s="1"/>
  <c r="G161" i="1"/>
  <c r="N161" i="1" s="1"/>
  <c r="G162" i="1"/>
  <c r="N162" i="1" s="1"/>
  <c r="G163" i="1"/>
  <c r="G164" i="1"/>
  <c r="G165" i="1"/>
  <c r="N165" i="1" s="1"/>
  <c r="G166" i="1"/>
  <c r="G167" i="1"/>
  <c r="G168" i="1"/>
  <c r="G169" i="1"/>
  <c r="G170" i="1"/>
  <c r="G171" i="1"/>
  <c r="N171" i="1" s="1"/>
  <c r="G172" i="1"/>
  <c r="N172" i="1" s="1"/>
  <c r="G173" i="1"/>
  <c r="N173" i="1" s="1"/>
  <c r="G174" i="1"/>
  <c r="N174" i="1" s="1"/>
  <c r="G175" i="1"/>
  <c r="N175" i="1" s="1"/>
  <c r="G176" i="1"/>
  <c r="N176" i="1" s="1"/>
  <c r="G177" i="1"/>
  <c r="N177" i="1" s="1"/>
  <c r="G178" i="1"/>
  <c r="N178" i="1" s="1"/>
  <c r="G179" i="1"/>
  <c r="G180" i="1"/>
  <c r="G181" i="1"/>
  <c r="G182" i="1"/>
  <c r="G183" i="1"/>
  <c r="G184" i="1"/>
  <c r="N184" i="1" s="1"/>
  <c r="G185" i="1"/>
  <c r="G186" i="1"/>
  <c r="G187" i="1"/>
  <c r="G188" i="1"/>
  <c r="N188" i="1" s="1"/>
  <c r="G189" i="1"/>
  <c r="N189" i="1" s="1"/>
  <c r="G190" i="1"/>
  <c r="N190" i="1" s="1"/>
  <c r="G191" i="1"/>
  <c r="G192" i="1"/>
  <c r="N192" i="1" s="1"/>
  <c r="G193" i="1"/>
  <c r="N193" i="1" s="1"/>
  <c r="G194" i="1"/>
  <c r="N194" i="1" s="1"/>
  <c r="G195" i="1"/>
  <c r="G196" i="1"/>
  <c r="G197" i="1"/>
  <c r="G198" i="1"/>
  <c r="G199" i="1"/>
  <c r="G200" i="1"/>
  <c r="G201" i="1"/>
  <c r="G202" i="1"/>
  <c r="G203" i="1"/>
  <c r="N203" i="1" s="1"/>
  <c r="G204" i="1"/>
  <c r="N204" i="1" s="1"/>
  <c r="G205" i="1"/>
  <c r="N205" i="1" s="1"/>
  <c r="G206" i="1"/>
  <c r="N206" i="1" s="1"/>
  <c r="G207" i="1"/>
  <c r="N207" i="1" s="1"/>
  <c r="G208" i="1"/>
  <c r="N208" i="1" s="1"/>
  <c r="G209" i="1"/>
  <c r="N209" i="1" s="1"/>
  <c r="G210" i="1"/>
  <c r="N210" i="1" s="1"/>
  <c r="G211" i="1"/>
  <c r="N211" i="1" s="1"/>
  <c r="G212" i="1"/>
  <c r="G213" i="1"/>
  <c r="G214" i="1"/>
  <c r="G215" i="1"/>
  <c r="G216" i="1"/>
  <c r="G217" i="1"/>
  <c r="G218" i="1"/>
  <c r="G219" i="1"/>
  <c r="N219" i="1" s="1"/>
  <c r="G220" i="1"/>
  <c r="N220" i="1" s="1"/>
  <c r="G221" i="1"/>
  <c r="G222" i="1"/>
  <c r="N222" i="1" s="1"/>
  <c r="G223" i="1"/>
  <c r="N223" i="1" s="1"/>
  <c r="G224" i="1"/>
  <c r="N224" i="1" s="1"/>
  <c r="G225" i="1"/>
  <c r="N225" i="1" s="1"/>
  <c r="G226" i="1"/>
  <c r="N226" i="1" s="1"/>
  <c r="G227" i="1"/>
  <c r="G228" i="1"/>
  <c r="G229" i="1"/>
  <c r="G230" i="1"/>
  <c r="G231" i="1"/>
  <c r="G232" i="1"/>
  <c r="G233" i="1"/>
  <c r="G234" i="1"/>
  <c r="G235" i="1"/>
  <c r="N235" i="1" s="1"/>
  <c r="G236" i="1"/>
  <c r="N236" i="1" s="1"/>
  <c r="G237" i="1"/>
  <c r="N237" i="1" s="1"/>
  <c r="G238" i="1"/>
  <c r="N238" i="1" s="1"/>
  <c r="G239" i="1"/>
  <c r="G240" i="1"/>
  <c r="N240" i="1" s="1"/>
  <c r="G241" i="1"/>
  <c r="N241" i="1" s="1"/>
  <c r="G242" i="1"/>
  <c r="N242" i="1" s="1"/>
  <c r="G243" i="1"/>
  <c r="G244" i="1"/>
  <c r="G245" i="1"/>
  <c r="G246" i="1"/>
  <c r="G247" i="1"/>
  <c r="G248" i="1"/>
  <c r="G249" i="1"/>
  <c r="G250" i="1"/>
  <c r="G251" i="1"/>
  <c r="N251" i="1" s="1"/>
  <c r="G252" i="1"/>
  <c r="N252" i="1" s="1"/>
  <c r="G253" i="1"/>
  <c r="N253" i="1" s="1"/>
  <c r="E44" i="1" s="1"/>
  <c r="G254" i="1"/>
  <c r="N254" i="1" s="1"/>
  <c r="G255" i="1"/>
  <c r="N255" i="1" s="1"/>
  <c r="G256" i="1"/>
  <c r="N256" i="1" s="1"/>
  <c r="G257" i="1"/>
  <c r="N257" i="1" s="1"/>
  <c r="G258" i="1"/>
  <c r="N258" i="1" s="1"/>
  <c r="G259" i="1"/>
  <c r="G260" i="1"/>
  <c r="G261" i="1"/>
  <c r="N261" i="1" s="1"/>
  <c r="G262" i="1"/>
  <c r="N262" i="1" s="1"/>
  <c r="G263" i="1"/>
  <c r="N263" i="1" s="1"/>
  <c r="G264" i="1"/>
  <c r="N264" i="1" s="1"/>
  <c r="G265" i="1"/>
  <c r="G266" i="1"/>
  <c r="G267" i="1"/>
  <c r="N267" i="1" s="1"/>
  <c r="G268" i="1"/>
  <c r="N268" i="1" s="1"/>
  <c r="G269" i="1"/>
  <c r="N269" i="1" s="1"/>
  <c r="G270" i="1"/>
  <c r="N270" i="1" s="1"/>
  <c r="G271" i="1"/>
  <c r="N271" i="1" s="1"/>
  <c r="G272" i="1"/>
  <c r="N272" i="1" s="1"/>
  <c r="G273" i="1"/>
  <c r="N273" i="1" s="1"/>
  <c r="G274" i="1"/>
  <c r="N274" i="1" s="1"/>
  <c r="G275" i="1"/>
  <c r="N275" i="1" s="1"/>
  <c r="G276" i="1"/>
  <c r="G277" i="1"/>
  <c r="G278" i="1"/>
  <c r="G279" i="1"/>
  <c r="G280" i="1"/>
  <c r="G281" i="1"/>
  <c r="G282" i="1"/>
  <c r="G283" i="1"/>
  <c r="G284" i="1"/>
  <c r="N284" i="1" s="1"/>
  <c r="G285" i="1"/>
  <c r="G286" i="1"/>
  <c r="G287" i="1"/>
  <c r="N287" i="1" s="1"/>
  <c r="G288" i="1"/>
  <c r="N288" i="1" s="1"/>
  <c r="G289" i="1"/>
  <c r="N289" i="1" s="1"/>
  <c r="G290" i="1"/>
  <c r="N290" i="1" s="1"/>
  <c r="G291" i="1"/>
  <c r="G292" i="1"/>
  <c r="G293" i="1"/>
  <c r="G294" i="1"/>
  <c r="G295" i="1"/>
  <c r="N295" i="1" s="1"/>
  <c r="G296" i="1"/>
  <c r="N296" i="1" s="1"/>
  <c r="G297" i="1"/>
  <c r="G298" i="1"/>
  <c r="G299" i="1"/>
  <c r="G300" i="1"/>
  <c r="N300" i="1" s="1"/>
  <c r="G301" i="1"/>
  <c r="N301" i="1" s="1"/>
  <c r="G302" i="1"/>
  <c r="N302" i="1" s="1"/>
  <c r="G303" i="1"/>
  <c r="N303" i="1" s="1"/>
  <c r="G304" i="1"/>
  <c r="N304" i="1" s="1"/>
  <c r="E57" i="1" s="1"/>
  <c r="G305" i="1"/>
  <c r="N305" i="1" s="1"/>
  <c r="G306" i="1"/>
  <c r="N306" i="1" s="1"/>
  <c r="G307" i="1"/>
  <c r="G308" i="1"/>
  <c r="G309" i="1"/>
  <c r="G310" i="1"/>
  <c r="G311" i="1"/>
  <c r="G312" i="1"/>
  <c r="N312" i="1" s="1"/>
  <c r="G313" i="1"/>
  <c r="G314" i="1"/>
  <c r="G315" i="1"/>
  <c r="N315" i="1" s="1"/>
  <c r="G316" i="1"/>
  <c r="N316" i="1" s="1"/>
  <c r="G317" i="1"/>
  <c r="N317" i="1" s="1"/>
  <c r="G318" i="1"/>
  <c r="N318" i="1" s="1"/>
  <c r="G319" i="1"/>
  <c r="N319" i="1" s="1"/>
  <c r="G320" i="1"/>
  <c r="N320" i="1" s="1"/>
  <c r="G321" i="1"/>
  <c r="N321" i="1" s="1"/>
  <c r="G322" i="1"/>
  <c r="N322" i="1" s="1"/>
  <c r="G323" i="1"/>
  <c r="G324" i="1"/>
  <c r="G325" i="1"/>
  <c r="G326" i="1"/>
  <c r="G327" i="1"/>
  <c r="G328" i="1"/>
  <c r="G329" i="1"/>
  <c r="G330" i="1"/>
  <c r="G331" i="1"/>
  <c r="N331" i="1" s="1"/>
  <c r="G332" i="1"/>
  <c r="N332" i="1" s="1"/>
  <c r="G333" i="1"/>
  <c r="N333" i="1" s="1"/>
  <c r="E68" i="1" s="1"/>
  <c r="G334" i="1"/>
  <c r="N334" i="1" s="1"/>
  <c r="G335" i="1"/>
  <c r="N335" i="1" s="1"/>
  <c r="G336" i="1"/>
  <c r="N336" i="1" s="1"/>
  <c r="G337" i="1"/>
  <c r="N337" i="1" s="1"/>
  <c r="G338" i="1"/>
  <c r="N338" i="1" s="1"/>
  <c r="G339" i="1"/>
  <c r="N339" i="1" s="1"/>
  <c r="G340" i="1"/>
  <c r="G341" i="1"/>
  <c r="G342" i="1"/>
  <c r="G343" i="1"/>
  <c r="G344" i="1"/>
  <c r="G345" i="1"/>
  <c r="G346" i="1"/>
  <c r="N346" i="1" s="1"/>
  <c r="G347" i="1"/>
  <c r="N347" i="1" s="1"/>
  <c r="G348" i="1"/>
  <c r="N348" i="1" s="1"/>
  <c r="G349" i="1"/>
  <c r="N349" i="1" s="1"/>
  <c r="G350" i="1"/>
  <c r="N350" i="1" s="1"/>
  <c r="G351" i="1"/>
  <c r="G352" i="1"/>
  <c r="N352" i="1" s="1"/>
  <c r="G353" i="1"/>
  <c r="N353" i="1" s="1"/>
  <c r="G354" i="1"/>
  <c r="N354" i="1" s="1"/>
  <c r="G355" i="1"/>
  <c r="G356" i="1"/>
  <c r="G357" i="1"/>
  <c r="G358" i="1"/>
  <c r="G359" i="1"/>
  <c r="G360" i="1"/>
  <c r="N360" i="1" s="1"/>
  <c r="G361" i="1"/>
  <c r="G362" i="1"/>
  <c r="N362" i="1" s="1"/>
  <c r="G363" i="1"/>
  <c r="G364" i="1"/>
  <c r="N364" i="1" s="1"/>
  <c r="G365" i="1"/>
  <c r="N365" i="1" s="1"/>
  <c r="G366" i="1"/>
  <c r="N366" i="1" s="1"/>
  <c r="G367" i="1"/>
  <c r="N367" i="1" s="1"/>
  <c r="G368" i="1"/>
  <c r="N368" i="1" s="1"/>
  <c r="G369" i="1"/>
  <c r="N369" i="1" s="1"/>
  <c r="G370" i="1"/>
  <c r="N370" i="1" s="1"/>
  <c r="G371" i="1"/>
  <c r="G372" i="1"/>
  <c r="G373" i="1"/>
  <c r="G374" i="1"/>
  <c r="G375" i="1"/>
  <c r="N375" i="1" s="1"/>
  <c r="G376" i="1"/>
  <c r="G377" i="1"/>
  <c r="G378" i="1"/>
  <c r="G379" i="1"/>
  <c r="N379" i="1" s="1"/>
  <c r="G380" i="1"/>
  <c r="N380" i="1" s="1"/>
  <c r="G381" i="1"/>
  <c r="N381" i="1" s="1"/>
  <c r="G382" i="1"/>
  <c r="N382" i="1" s="1"/>
  <c r="G383" i="1"/>
  <c r="N383" i="1" s="1"/>
  <c r="G384" i="1"/>
  <c r="N384" i="1" s="1"/>
  <c r="G385" i="1"/>
  <c r="N385" i="1" s="1"/>
  <c r="G386" i="1"/>
  <c r="N386" i="1" s="1"/>
  <c r="G387" i="1"/>
  <c r="G388" i="1"/>
  <c r="G389" i="1"/>
  <c r="G390" i="1"/>
  <c r="G391" i="1"/>
  <c r="N391" i="1" s="1"/>
  <c r="G392" i="1"/>
  <c r="G393" i="1"/>
  <c r="G394" i="1"/>
  <c r="G395" i="1"/>
  <c r="N395" i="1" s="1"/>
  <c r="G396" i="1"/>
  <c r="N396" i="1" s="1"/>
  <c r="G397" i="1"/>
  <c r="G398" i="1"/>
  <c r="G399" i="1"/>
  <c r="N399" i="1" s="1"/>
  <c r="G400" i="1"/>
  <c r="N400" i="1" s="1"/>
  <c r="G401" i="1"/>
  <c r="N401" i="1" s="1"/>
  <c r="G402" i="1"/>
  <c r="N402" i="1" s="1"/>
  <c r="G403" i="1"/>
  <c r="N403" i="1" s="1"/>
  <c r="G404" i="1"/>
  <c r="G405" i="1"/>
  <c r="G406" i="1"/>
  <c r="G407" i="1"/>
  <c r="G408" i="1"/>
  <c r="G409" i="1"/>
  <c r="G410" i="1"/>
  <c r="N410" i="1" s="1"/>
  <c r="G411" i="1"/>
  <c r="N411" i="1" s="1"/>
  <c r="G412" i="1"/>
  <c r="N412" i="1" s="1"/>
  <c r="G413" i="1"/>
  <c r="N413" i="1" s="1"/>
  <c r="G414" i="1"/>
  <c r="N414" i="1" s="1"/>
  <c r="G415" i="1"/>
  <c r="N415" i="1" s="1"/>
  <c r="G416" i="1"/>
  <c r="N416" i="1" s="1"/>
  <c r="G417" i="1"/>
  <c r="N417" i="1" s="1"/>
  <c r="G418" i="1"/>
  <c r="N418" i="1" s="1"/>
  <c r="E85" i="1" s="1"/>
  <c r="G419" i="1"/>
  <c r="G420" i="1"/>
  <c r="G421" i="1"/>
  <c r="N421" i="1" s="1"/>
  <c r="G422" i="1"/>
  <c r="N422" i="1" s="1"/>
  <c r="G423" i="1"/>
  <c r="N423" i="1" s="1"/>
  <c r="G424" i="1"/>
  <c r="G425" i="1"/>
  <c r="G426" i="1"/>
  <c r="G427" i="1"/>
  <c r="N427" i="1" s="1"/>
  <c r="G428" i="1"/>
  <c r="N428" i="1" s="1"/>
  <c r="G429" i="1"/>
  <c r="N429" i="1" s="1"/>
  <c r="G430" i="1"/>
  <c r="G431" i="1"/>
  <c r="N431" i="1" s="1"/>
  <c r="D90" i="1" s="1"/>
  <c r="G432" i="1"/>
  <c r="N432" i="1" s="1"/>
  <c r="G433" i="1"/>
  <c r="N433" i="1" s="1"/>
  <c r="G434" i="1"/>
  <c r="N434" i="1" s="1"/>
  <c r="G435" i="1"/>
  <c r="N435" i="1" s="1"/>
  <c r="G436" i="1"/>
  <c r="G437" i="1"/>
  <c r="G438" i="1"/>
  <c r="G439" i="1"/>
  <c r="G440" i="1"/>
  <c r="N440" i="1" s="1"/>
  <c r="G441" i="1"/>
  <c r="G442" i="1"/>
  <c r="N442" i="1" s="1"/>
  <c r="G443" i="1"/>
  <c r="N443" i="1" s="1"/>
  <c r="G444" i="1"/>
  <c r="N444" i="1" s="1"/>
  <c r="G445" i="1"/>
  <c r="G446" i="1"/>
  <c r="G447" i="1"/>
  <c r="N447" i="1" s="1"/>
  <c r="G448" i="1"/>
  <c r="N448" i="1" s="1"/>
  <c r="G449" i="1"/>
  <c r="N449" i="1" s="1"/>
  <c r="G450" i="1"/>
  <c r="N450" i="1" s="1"/>
  <c r="G451" i="1"/>
  <c r="G452" i="1"/>
  <c r="N452" i="1" s="1"/>
  <c r="G453" i="1"/>
  <c r="G454" i="1"/>
  <c r="N454" i="1" s="1"/>
  <c r="G455" i="1"/>
  <c r="N455" i="1" s="1"/>
  <c r="G456" i="1"/>
  <c r="N456" i="1" s="1"/>
  <c r="G457" i="1"/>
  <c r="G458" i="1"/>
  <c r="N458" i="1" s="1"/>
  <c r="G459" i="1"/>
  <c r="N459" i="1" s="1"/>
  <c r="G460" i="1"/>
  <c r="N460" i="1" s="1"/>
  <c r="G461" i="1"/>
  <c r="N461" i="1" s="1"/>
  <c r="G462" i="1"/>
  <c r="N462" i="1" s="1"/>
  <c r="G463" i="1"/>
  <c r="N463" i="1" s="1"/>
  <c r="G464" i="1"/>
  <c r="N464" i="1" s="1"/>
  <c r="G465" i="1"/>
  <c r="N465" i="1" s="1"/>
  <c r="G466" i="1"/>
  <c r="N466" i="1" s="1"/>
  <c r="G467" i="1"/>
  <c r="G468" i="1"/>
  <c r="G469" i="1"/>
  <c r="G470" i="1"/>
  <c r="G471" i="1"/>
  <c r="N471" i="1" s="1"/>
  <c r="G472" i="1"/>
  <c r="G473" i="1"/>
  <c r="G474" i="1"/>
  <c r="G475" i="1"/>
  <c r="N475" i="1" s="1"/>
  <c r="G476" i="1"/>
  <c r="N476" i="1" s="1"/>
  <c r="G477" i="1"/>
  <c r="N477" i="1" s="1"/>
  <c r="G478" i="1"/>
  <c r="N478" i="1" s="1"/>
  <c r="G479" i="1"/>
  <c r="N479" i="1" s="1"/>
  <c r="G480" i="1"/>
  <c r="N480" i="1" s="1"/>
  <c r="G481" i="1"/>
  <c r="N481" i="1" s="1"/>
  <c r="G482" i="1"/>
  <c r="N482" i="1" s="1"/>
  <c r="G483" i="1"/>
  <c r="G484" i="1"/>
  <c r="G485" i="1"/>
  <c r="G486" i="1"/>
  <c r="N486" i="1" s="1"/>
  <c r="G487" i="1"/>
  <c r="N487" i="1" s="1"/>
  <c r="G488" i="1"/>
  <c r="G489" i="1"/>
  <c r="G490" i="1"/>
  <c r="N490" i="1" s="1"/>
  <c r="G491" i="1"/>
  <c r="N491" i="1" s="1"/>
  <c r="G492" i="1"/>
  <c r="N492" i="1" s="1"/>
  <c r="G493" i="1"/>
  <c r="N493" i="1" s="1"/>
  <c r="G494" i="1"/>
  <c r="N494" i="1" s="1"/>
  <c r="G495" i="1"/>
  <c r="N495" i="1" s="1"/>
  <c r="G496" i="1"/>
  <c r="N496" i="1" s="1"/>
  <c r="G497" i="1"/>
  <c r="N497" i="1" s="1"/>
  <c r="G498" i="1"/>
  <c r="N498" i="1" s="1"/>
  <c r="G499" i="1"/>
  <c r="G500" i="1"/>
  <c r="G501" i="1"/>
  <c r="N501" i="1" s="1"/>
  <c r="G502" i="1"/>
  <c r="G503" i="1"/>
  <c r="N503" i="1" s="1"/>
  <c r="G504" i="1"/>
  <c r="N504" i="1" s="1"/>
  <c r="G505" i="1"/>
  <c r="G506" i="1"/>
  <c r="N506" i="1" s="1"/>
  <c r="G507" i="1"/>
  <c r="G508" i="1"/>
  <c r="N508" i="1" s="1"/>
  <c r="G509" i="1"/>
  <c r="N509" i="1" s="1"/>
  <c r="G510" i="1"/>
  <c r="N510" i="1" s="1"/>
  <c r="G511" i="1"/>
  <c r="N511" i="1" s="1"/>
  <c r="G512" i="1"/>
  <c r="N512" i="1" s="1"/>
  <c r="E100" i="1" s="1"/>
  <c r="G513" i="1"/>
  <c r="N513" i="1" s="1"/>
  <c r="G514" i="1"/>
  <c r="N514" i="1" s="1"/>
  <c r="G515" i="1"/>
  <c r="G516" i="1"/>
  <c r="G517" i="1"/>
  <c r="G518" i="1"/>
  <c r="G519" i="1"/>
  <c r="G520" i="1"/>
  <c r="N520" i="1" s="1"/>
  <c r="G521" i="1"/>
  <c r="G522" i="1"/>
  <c r="G523" i="1"/>
  <c r="N523" i="1" s="1"/>
  <c r="G524" i="1"/>
  <c r="N524" i="1" s="1"/>
  <c r="G525" i="1"/>
  <c r="N525" i="1" s="1"/>
  <c r="G526" i="1"/>
  <c r="N526" i="1" s="1"/>
  <c r="G527" i="1"/>
  <c r="N527" i="1" s="1"/>
  <c r="G528" i="1"/>
  <c r="N528" i="1" s="1"/>
  <c r="G529" i="1"/>
  <c r="N529" i="1" s="1"/>
  <c r="G530" i="1"/>
  <c r="N530" i="1" s="1"/>
  <c r="G531" i="1"/>
  <c r="G532" i="1"/>
  <c r="G533" i="1"/>
  <c r="G534" i="1"/>
  <c r="G535" i="1"/>
  <c r="N535" i="1" s="1"/>
  <c r="G536" i="1"/>
  <c r="N536" i="1" s="1"/>
  <c r="G537" i="1"/>
  <c r="G538" i="1"/>
  <c r="N538" i="1" s="1"/>
  <c r="G539" i="1"/>
  <c r="N539" i="1" s="1"/>
  <c r="G540" i="1"/>
  <c r="N540" i="1" s="1"/>
  <c r="G541" i="1"/>
  <c r="G542" i="1"/>
  <c r="N542" i="1" s="1"/>
  <c r="G543" i="1"/>
  <c r="N543" i="1" s="1"/>
  <c r="G544" i="1"/>
  <c r="N544" i="1" s="1"/>
  <c r="G545" i="1"/>
  <c r="N545" i="1" s="1"/>
  <c r="G546" i="1"/>
  <c r="N546" i="1" s="1"/>
  <c r="G547" i="1"/>
  <c r="G548" i="1"/>
  <c r="N548" i="1" s="1"/>
  <c r="E113" i="1" s="1"/>
  <c r="G549" i="1"/>
  <c r="G550" i="1"/>
  <c r="G551" i="1"/>
  <c r="N551" i="1" s="1"/>
  <c r="G552" i="1"/>
  <c r="N552" i="1" s="1"/>
  <c r="G553" i="1"/>
  <c r="G554" i="1"/>
  <c r="N554" i="1" s="1"/>
  <c r="G555" i="1"/>
  <c r="N555" i="1" s="1"/>
  <c r="G556" i="1"/>
  <c r="N556" i="1" s="1"/>
  <c r="G557" i="1"/>
  <c r="N557" i="1" s="1"/>
  <c r="G558" i="1"/>
  <c r="N558" i="1" s="1"/>
  <c r="G559" i="1"/>
  <c r="N559" i="1" s="1"/>
  <c r="G560" i="1"/>
  <c r="N560" i="1" s="1"/>
  <c r="G561" i="1"/>
  <c r="N561" i="1" s="1"/>
  <c r="G562" i="1"/>
  <c r="N562" i="1" s="1"/>
  <c r="G563" i="1"/>
  <c r="G564" i="1"/>
  <c r="N564" i="1" s="1"/>
  <c r="G565" i="1"/>
  <c r="G566" i="1"/>
  <c r="G567" i="1"/>
  <c r="N567" i="1" s="1"/>
  <c r="G568" i="1"/>
  <c r="N568" i="1" s="1"/>
  <c r="G569" i="1"/>
  <c r="G570" i="1"/>
  <c r="N570" i="1" s="1"/>
  <c r="G571" i="1"/>
  <c r="N571" i="1" s="1"/>
  <c r="G572" i="1"/>
  <c r="N572" i="1" s="1"/>
  <c r="G573" i="1"/>
  <c r="N573" i="1" s="1"/>
  <c r="G574" i="1"/>
  <c r="N574" i="1" s="1"/>
  <c r="G575" i="1"/>
  <c r="N575" i="1" s="1"/>
  <c r="G576" i="1"/>
  <c r="N576" i="1" s="1"/>
  <c r="G577" i="1"/>
  <c r="N577" i="1" s="1"/>
  <c r="G578" i="1"/>
  <c r="N578" i="1" s="1"/>
  <c r="G579" i="1"/>
  <c r="G580" i="1"/>
  <c r="N580" i="1" s="1"/>
  <c r="G581" i="1"/>
  <c r="N581" i="1" s="1"/>
  <c r="G582" i="1"/>
  <c r="N582" i="1" s="1"/>
  <c r="G583" i="1"/>
  <c r="N583" i="1" s="1"/>
  <c r="G584" i="1"/>
  <c r="N584" i="1" s="1"/>
  <c r="G585" i="1"/>
  <c r="G586" i="1"/>
  <c r="N586" i="1" s="1"/>
  <c r="G587" i="1"/>
  <c r="N587" i="1" s="1"/>
  <c r="G588" i="1"/>
  <c r="N588" i="1" s="1"/>
  <c r="G589" i="1"/>
  <c r="N589" i="1" s="1"/>
  <c r="G590" i="1"/>
  <c r="N590" i="1" s="1"/>
  <c r="G591" i="1"/>
  <c r="N591" i="1" s="1"/>
  <c r="G592" i="1"/>
  <c r="N592" i="1" s="1"/>
  <c r="G593" i="1"/>
  <c r="N593" i="1" s="1"/>
  <c r="G594" i="1"/>
  <c r="N594" i="1" s="1"/>
  <c r="G595" i="1"/>
  <c r="G596" i="1"/>
  <c r="N596" i="1" s="1"/>
  <c r="G597" i="1"/>
  <c r="N597" i="1" s="1"/>
  <c r="G598" i="1"/>
  <c r="N598" i="1" s="1"/>
  <c r="G599" i="1"/>
  <c r="G600" i="1"/>
  <c r="N600" i="1" s="1"/>
  <c r="G601" i="1"/>
  <c r="N601" i="1" s="1"/>
  <c r="G602" i="1"/>
  <c r="N602" i="1" s="1"/>
  <c r="G603" i="1"/>
  <c r="N603" i="1" s="1"/>
  <c r="G604" i="1"/>
  <c r="N604" i="1" s="1"/>
  <c r="G605" i="1"/>
  <c r="N605" i="1" s="1"/>
  <c r="G606" i="1"/>
  <c r="N606" i="1" s="1"/>
  <c r="G607" i="1"/>
  <c r="N607" i="1" s="1"/>
  <c r="G608" i="1"/>
  <c r="N608" i="1" s="1"/>
  <c r="G609" i="1"/>
  <c r="N609" i="1" s="1"/>
  <c r="G610" i="1"/>
  <c r="N610" i="1" s="1"/>
  <c r="G611" i="1"/>
  <c r="G612" i="1"/>
  <c r="N612" i="1" s="1"/>
  <c r="G613" i="1"/>
  <c r="N613" i="1" s="1"/>
  <c r="G614" i="1"/>
  <c r="N614" i="1" s="1"/>
  <c r="G615" i="1"/>
  <c r="N615" i="1" s="1"/>
  <c r="G616" i="1"/>
  <c r="N616" i="1" s="1"/>
  <c r="G617" i="1"/>
  <c r="G618" i="1"/>
  <c r="G619" i="1"/>
  <c r="N619" i="1" s="1"/>
  <c r="G620" i="1"/>
  <c r="N620" i="1" s="1"/>
  <c r="G621" i="1"/>
  <c r="N621" i="1" s="1"/>
  <c r="G622" i="1"/>
  <c r="N622" i="1" s="1"/>
  <c r="G623" i="1"/>
  <c r="N623" i="1" s="1"/>
  <c r="G624" i="1"/>
  <c r="N624" i="1" s="1"/>
  <c r="G625" i="1"/>
  <c r="N625" i="1" s="1"/>
  <c r="G626" i="1"/>
  <c r="N626" i="1" s="1"/>
  <c r="G627" i="1"/>
  <c r="N627" i="1" s="1"/>
  <c r="G628" i="1"/>
  <c r="N628" i="1" s="1"/>
  <c r="G629" i="1"/>
  <c r="G630" i="1"/>
  <c r="G631" i="1"/>
  <c r="N631" i="1" s="1"/>
  <c r="G632" i="1"/>
  <c r="G633" i="1"/>
  <c r="G634" i="1"/>
  <c r="G635" i="1"/>
  <c r="N635" i="1" s="1"/>
  <c r="G636" i="1"/>
  <c r="N636" i="1" s="1"/>
  <c r="G637" i="1"/>
  <c r="N637" i="1" s="1"/>
  <c r="G638" i="1"/>
  <c r="N638" i="1" s="1"/>
  <c r="G639" i="1"/>
  <c r="N639" i="1" s="1"/>
  <c r="G640" i="1"/>
  <c r="N640" i="1" s="1"/>
  <c r="G641" i="1"/>
  <c r="N641" i="1" s="1"/>
  <c r="G642" i="1"/>
  <c r="N642" i="1" s="1"/>
  <c r="G643" i="1"/>
  <c r="G644" i="1"/>
  <c r="N644" i="1" s="1"/>
  <c r="G645" i="1"/>
  <c r="G646" i="1"/>
  <c r="N646" i="1" s="1"/>
  <c r="G647" i="1"/>
  <c r="N647" i="1" s="1"/>
  <c r="G648" i="1"/>
  <c r="N648" i="1" s="1"/>
  <c r="G649" i="1"/>
  <c r="G650" i="1"/>
  <c r="G651" i="1"/>
  <c r="N651" i="1" s="1"/>
  <c r="G652" i="1"/>
  <c r="N652" i="1" s="1"/>
  <c r="D133" i="1" s="1"/>
  <c r="G653" i="1"/>
  <c r="N653" i="1" s="1"/>
  <c r="G654" i="1"/>
  <c r="N654" i="1" s="1"/>
  <c r="G655" i="1"/>
  <c r="N655" i="1" s="1"/>
  <c r="G656" i="1"/>
  <c r="N656" i="1" s="1"/>
  <c r="G657" i="1"/>
  <c r="N657" i="1" s="1"/>
  <c r="G658" i="1"/>
  <c r="N658" i="1" s="1"/>
  <c r="G659" i="1"/>
  <c r="G660" i="1"/>
  <c r="N660" i="1" s="1"/>
  <c r="G661" i="1"/>
  <c r="N661" i="1" s="1"/>
  <c r="G662" i="1"/>
  <c r="G663" i="1"/>
  <c r="G664" i="1"/>
  <c r="N664" i="1" s="1"/>
  <c r="G665" i="1"/>
  <c r="G666" i="1"/>
  <c r="G667" i="1"/>
  <c r="N667" i="1" s="1"/>
  <c r="G668" i="1"/>
  <c r="N668" i="1" s="1"/>
  <c r="G669" i="1"/>
  <c r="N669" i="1" s="1"/>
  <c r="G670" i="1"/>
  <c r="N670" i="1" s="1"/>
  <c r="G671" i="1"/>
  <c r="N671" i="1" s="1"/>
  <c r="G672" i="1"/>
  <c r="N672" i="1" s="1"/>
  <c r="G673" i="1"/>
  <c r="N673" i="1" s="1"/>
  <c r="G674" i="1"/>
  <c r="N674" i="1" s="1"/>
  <c r="G675" i="1"/>
  <c r="N675" i="1" s="1"/>
  <c r="G676" i="1"/>
  <c r="N676" i="1" s="1"/>
  <c r="G677" i="1"/>
  <c r="N677" i="1" s="1"/>
  <c r="G678" i="1"/>
  <c r="N678" i="1" s="1"/>
  <c r="G679" i="1"/>
  <c r="N679" i="1" s="1"/>
  <c r="G680" i="1"/>
  <c r="N680" i="1" s="1"/>
  <c r="G681" i="1"/>
  <c r="N681" i="1" s="1"/>
  <c r="G682" i="1"/>
  <c r="G683" i="1"/>
  <c r="N683" i="1" s="1"/>
  <c r="G684" i="1"/>
  <c r="N684" i="1" s="1"/>
  <c r="G685" i="1"/>
  <c r="N685" i="1" s="1"/>
  <c r="G686" i="1"/>
  <c r="N686" i="1" s="1"/>
  <c r="G687" i="1"/>
  <c r="N687" i="1" s="1"/>
  <c r="D147" i="1" s="1"/>
  <c r="G688" i="1"/>
  <c r="N688" i="1" s="1"/>
  <c r="G689" i="1"/>
  <c r="N689" i="1" s="1"/>
  <c r="G690" i="1"/>
  <c r="N690" i="1" s="1"/>
  <c r="G691" i="1"/>
  <c r="N691" i="1" s="1"/>
  <c r="G692" i="1"/>
  <c r="G693" i="1"/>
  <c r="G694" i="1"/>
  <c r="G695" i="1"/>
  <c r="G696" i="1"/>
  <c r="N696" i="1" s="1"/>
  <c r="G697" i="1"/>
  <c r="G698" i="1"/>
  <c r="G699" i="1"/>
  <c r="N699" i="1" s="1"/>
  <c r="G700" i="1"/>
  <c r="N700" i="1" s="1"/>
  <c r="G701" i="1"/>
  <c r="N701" i="1" s="1"/>
  <c r="G702" i="1"/>
  <c r="N702" i="1" s="1"/>
  <c r="G703" i="1"/>
  <c r="G704" i="1"/>
  <c r="N704" i="1" s="1"/>
  <c r="G2" i="1"/>
  <c r="N2" i="1" s="1"/>
  <c r="N9" i="1"/>
  <c r="N63" i="1"/>
  <c r="N126" i="1"/>
  <c r="N127" i="1"/>
  <c r="N191" i="1"/>
  <c r="N221" i="1"/>
  <c r="N239" i="1"/>
  <c r="N282" i="1"/>
  <c r="N285" i="1"/>
  <c r="N286" i="1"/>
  <c r="N343" i="1"/>
  <c r="N359" i="1"/>
  <c r="N378" i="1"/>
  <c r="E75" i="1" s="1"/>
  <c r="N397" i="1"/>
  <c r="N398" i="1"/>
  <c r="N407" i="1"/>
  <c r="N430" i="1"/>
  <c r="N445" i="1"/>
  <c r="N446" i="1"/>
  <c r="N453" i="1"/>
  <c r="N469" i="1"/>
  <c r="N474" i="1"/>
  <c r="N517" i="1"/>
  <c r="N519" i="1"/>
  <c r="N522" i="1"/>
  <c r="N541" i="1"/>
  <c r="N618" i="1"/>
  <c r="N634" i="1"/>
  <c r="N650" i="1"/>
  <c r="N665" i="1"/>
  <c r="N666" i="1"/>
  <c r="N682" i="1"/>
  <c r="N693" i="1"/>
  <c r="N52" i="1"/>
  <c r="N84" i="1"/>
  <c r="N87" i="1"/>
  <c r="N100" i="1"/>
  <c r="N101" i="1"/>
  <c r="N102" i="1"/>
  <c r="N103" i="1"/>
  <c r="N104" i="1"/>
  <c r="N108" i="1"/>
  <c r="N119" i="1"/>
  <c r="N122" i="1"/>
  <c r="N133" i="1"/>
  <c r="N137" i="1"/>
  <c r="N138" i="1"/>
  <c r="N150" i="1"/>
  <c r="N22" i="1"/>
  <c r="N38" i="1"/>
  <c r="N54" i="1"/>
  <c r="N70" i="1"/>
  <c r="N89" i="1"/>
  <c r="N105" i="1"/>
  <c r="N116" i="1"/>
  <c r="N118" i="1"/>
  <c r="N134" i="1"/>
  <c r="N149" i="1"/>
  <c r="N3" i="1"/>
  <c r="N51" i="1"/>
  <c r="N59" i="1"/>
  <c r="N99" i="1"/>
  <c r="N121" i="1"/>
  <c r="N201" i="1"/>
  <c r="N279" i="1"/>
  <c r="N355" i="1"/>
  <c r="N132" i="1"/>
  <c r="N187" i="1"/>
  <c r="N356" i="1"/>
  <c r="N420" i="1"/>
  <c r="N553" i="1"/>
  <c r="N357" i="1"/>
  <c r="N358" i="1"/>
  <c r="N467" i="1"/>
  <c r="N4" i="1"/>
  <c r="N5" i="1"/>
  <c r="N7" i="1"/>
  <c r="N617" i="1"/>
  <c r="N10" i="1"/>
  <c r="N11" i="1"/>
  <c r="N499" i="1"/>
  <c r="N549" i="1"/>
  <c r="N292" i="1"/>
  <c r="N19" i="1"/>
  <c r="N245" i="1"/>
  <c r="N500" i="1"/>
  <c r="N57" i="1"/>
  <c r="N361" i="1"/>
  <c r="N276" i="1"/>
  <c r="N518" i="1"/>
  <c r="N40" i="1"/>
  <c r="N153" i="1"/>
  <c r="N58" i="1"/>
  <c r="N41" i="1"/>
  <c r="N154" i="1"/>
  <c r="N363" i="1"/>
  <c r="N280" i="1"/>
  <c r="N659" i="1"/>
  <c r="N281" i="1"/>
  <c r="N283" i="1"/>
  <c r="N502" i="1"/>
  <c r="N662" i="1"/>
  <c r="N246" i="1"/>
  <c r="N20" i="1"/>
  <c r="N521" i="1"/>
  <c r="N115" i="1"/>
  <c r="N42" i="1"/>
  <c r="N579" i="1"/>
  <c r="N247" i="1"/>
  <c r="N468" i="1"/>
  <c r="N470" i="1"/>
  <c r="N436" i="1"/>
  <c r="N202" i="1"/>
  <c r="N472" i="1"/>
  <c r="N473" i="1"/>
  <c r="N293" i="1"/>
  <c r="N692" i="1"/>
  <c r="N437" i="1"/>
  <c r="N248" i="1"/>
  <c r="N212" i="1"/>
  <c r="N294" i="1"/>
  <c r="N227" i="1"/>
  <c r="N643" i="1"/>
  <c r="N228" i="1"/>
  <c r="N229" i="1"/>
  <c r="N645" i="1"/>
  <c r="N230" i="1"/>
  <c r="N424" i="1"/>
  <c r="N419" i="1"/>
  <c r="N213" i="1"/>
  <c r="N694" i="1"/>
  <c r="N531" i="1"/>
  <c r="N532" i="1"/>
  <c r="N323" i="1"/>
  <c r="N599" i="1"/>
  <c r="N324" i="1"/>
  <c r="N259" i="1"/>
  <c r="N250" i="1"/>
  <c r="N505" i="1"/>
  <c r="N260" i="1"/>
  <c r="N214" i="1"/>
  <c r="N563" i="1"/>
  <c r="N565" i="1"/>
  <c r="N566" i="1"/>
  <c r="N507" i="1"/>
  <c r="N371" i="1"/>
  <c r="N372" i="1"/>
  <c r="N483" i="1"/>
  <c r="N484" i="1"/>
  <c r="N117" i="1"/>
  <c r="N231" i="1"/>
  <c r="N438" i="1"/>
  <c r="N232" i="1"/>
  <c r="N25" i="1"/>
  <c r="N325" i="1"/>
  <c r="N26" i="1"/>
  <c r="N215" i="1"/>
  <c r="N216" i="1"/>
  <c r="N217" i="1"/>
  <c r="N218" i="1"/>
  <c r="N515" i="1"/>
  <c r="N27" i="1"/>
  <c r="N340" i="1"/>
  <c r="N373" i="1"/>
  <c r="N663" i="1"/>
  <c r="N341" i="1"/>
  <c r="N439" i="1"/>
  <c r="N29" i="1"/>
  <c r="N533" i="1"/>
  <c r="N131" i="1"/>
  <c r="E24" i="1" s="1"/>
  <c r="N342" i="1"/>
  <c r="N388" i="1"/>
  <c r="N516" i="1"/>
  <c r="E106" i="1" s="1"/>
  <c r="N344" i="1"/>
  <c r="N233" i="1"/>
  <c r="N249" i="1"/>
  <c r="N234" i="1"/>
  <c r="N569" i="1"/>
  <c r="N695" i="1"/>
  <c r="N53" i="1"/>
  <c r="N425" i="1"/>
  <c r="N697" i="1"/>
  <c r="N326" i="1"/>
  <c r="N327" i="1"/>
  <c r="N534" i="1"/>
  <c r="N345" i="1"/>
  <c r="N68" i="1"/>
  <c r="N389" i="1"/>
  <c r="N69" i="1"/>
  <c r="N307" i="1"/>
  <c r="N163" i="1"/>
  <c r="N164" i="1"/>
  <c r="N86" i="1"/>
  <c r="N297" i="1"/>
  <c r="N374" i="1"/>
  <c r="N408" i="1"/>
  <c r="N298" i="1"/>
  <c r="N166" i="1"/>
  <c r="N441" i="1"/>
  <c r="N167" i="1"/>
  <c r="N168" i="1"/>
  <c r="N426" i="1"/>
  <c r="N550" i="1"/>
  <c r="N299" i="1"/>
  <c r="N387" i="1"/>
  <c r="E77" i="1" s="1"/>
  <c r="N88" i="1"/>
  <c r="N169" i="1"/>
  <c r="N698" i="1"/>
  <c r="N170" i="1"/>
  <c r="N485" i="1"/>
  <c r="N409" i="1"/>
  <c r="N404" i="1"/>
  <c r="N195" i="1"/>
  <c r="N390" i="1"/>
  <c r="N308" i="1"/>
  <c r="N196" i="1"/>
  <c r="N309" i="1"/>
  <c r="N376" i="1"/>
  <c r="N595" i="1"/>
  <c r="N197" i="1"/>
  <c r="N310" i="1"/>
  <c r="N537" i="1"/>
  <c r="N629" i="1"/>
  <c r="N179" i="1"/>
  <c r="N488" i="1"/>
  <c r="N489" i="1"/>
  <c r="N180" i="1"/>
  <c r="N328" i="1"/>
  <c r="N181" i="1"/>
  <c r="N329" i="1"/>
  <c r="N182" i="1"/>
  <c r="N183" i="1"/>
  <c r="N611" i="1"/>
  <c r="N311" i="1"/>
  <c r="N405" i="1"/>
  <c r="N90" i="1"/>
  <c r="N73" i="1"/>
  <c r="N457" i="1"/>
  <c r="N74" i="1"/>
  <c r="N37" i="1"/>
  <c r="E6" i="1" s="1"/>
  <c r="N406" i="1"/>
  <c r="N392" i="1"/>
  <c r="N393" i="1"/>
  <c r="N75" i="1"/>
  <c r="N83" i="1"/>
  <c r="E16" i="1" s="1"/>
  <c r="N451" i="1"/>
  <c r="N649" i="1"/>
  <c r="N630" i="1"/>
  <c r="N632" i="1"/>
  <c r="N185" i="1"/>
  <c r="N585" i="1"/>
  <c r="N330" i="1"/>
  <c r="N243" i="1"/>
  <c r="N351" i="1"/>
  <c r="N633" i="1"/>
  <c r="N35" i="1"/>
  <c r="N313" i="1"/>
  <c r="N547" i="1"/>
  <c r="N265" i="1"/>
  <c r="N266" i="1"/>
  <c r="N394" i="1"/>
  <c r="N291" i="1"/>
  <c r="N277" i="1"/>
  <c r="N278" i="1"/>
  <c r="N186" i="1"/>
  <c r="N198" i="1"/>
  <c r="N106" i="1"/>
  <c r="N199" i="1"/>
  <c r="N67" i="1"/>
  <c r="N147" i="1"/>
  <c r="N314" i="1"/>
  <c r="N200" i="1"/>
  <c r="N39" i="1"/>
  <c r="N148" i="1"/>
  <c r="N377" i="1"/>
  <c r="N36" i="1"/>
  <c r="N244" i="1"/>
  <c r="E87" i="1" l="1"/>
  <c r="D28" i="1"/>
  <c r="E121" i="1"/>
  <c r="E144" i="1"/>
  <c r="E54" i="1"/>
  <c r="E114" i="1"/>
  <c r="E134" i="1"/>
  <c r="E116" i="1"/>
  <c r="E115" i="1"/>
  <c r="D110" i="1"/>
  <c r="D81" i="1"/>
  <c r="E22" i="1"/>
  <c r="E51" i="1"/>
  <c r="E133" i="1"/>
  <c r="E96" i="1"/>
  <c r="E7" i="1"/>
  <c r="E94" i="1"/>
  <c r="E50" i="1"/>
  <c r="D109" i="1"/>
  <c r="D149" i="1"/>
  <c r="E99" i="1"/>
  <c r="E67" i="1"/>
  <c r="E12" i="1"/>
  <c r="E9" i="1"/>
  <c r="E79" i="1"/>
  <c r="E42" i="1"/>
  <c r="E4" i="1"/>
  <c r="D18" i="1"/>
  <c r="E58" i="1"/>
  <c r="E137" i="1"/>
  <c r="D47" i="1"/>
  <c r="E55" i="1"/>
  <c r="E81" i="1"/>
  <c r="E140" i="1"/>
  <c r="E97" i="1"/>
  <c r="E120" i="1"/>
  <c r="D120" i="1"/>
  <c r="E47" i="1"/>
  <c r="E37" i="1"/>
  <c r="D37" i="1"/>
  <c r="D111" i="1"/>
  <c r="E111" i="1"/>
  <c r="D70" i="1"/>
  <c r="E70" i="1"/>
  <c r="E45" i="1"/>
  <c r="D45" i="1"/>
  <c r="E15" i="1"/>
  <c r="D15" i="1"/>
  <c r="E3" i="1"/>
  <c r="D3" i="1"/>
  <c r="D142" i="1"/>
  <c r="E142" i="1"/>
  <c r="D89" i="1"/>
  <c r="E89" i="1"/>
  <c r="E73" i="1"/>
  <c r="D127" i="1"/>
  <c r="E117" i="1"/>
  <c r="D117" i="1"/>
  <c r="D80" i="1"/>
  <c r="E80" i="1"/>
  <c r="D48" i="1"/>
  <c r="E48" i="1"/>
  <c r="E28" i="1"/>
  <c r="E23" i="1"/>
  <c r="D23" i="1"/>
  <c r="E83" i="1"/>
  <c r="D83" i="1"/>
  <c r="E76" i="1"/>
  <c r="D76" i="1"/>
  <c r="E36" i="1"/>
  <c r="E27" i="1"/>
  <c r="D27" i="1"/>
  <c r="E35" i="1"/>
  <c r="E122" i="1"/>
  <c r="D122" i="1"/>
  <c r="E31" i="1"/>
  <c r="D31" i="1"/>
  <c r="E26" i="1"/>
  <c r="D26" i="1"/>
  <c r="E13" i="1"/>
  <c r="D13" i="1"/>
  <c r="E10" i="1"/>
  <c r="D10" i="1"/>
  <c r="D21" i="1"/>
  <c r="E127" i="1"/>
  <c r="E84" i="1"/>
  <c r="D84" i="1"/>
  <c r="E63" i="1"/>
  <c r="D63" i="1"/>
  <c r="E119" i="1"/>
  <c r="D119" i="1"/>
  <c r="E17" i="1"/>
  <c r="D17" i="1"/>
  <c r="E5" i="1"/>
  <c r="D5" i="1"/>
  <c r="E98" i="1"/>
  <c r="D98" i="1"/>
  <c r="E150" i="1"/>
  <c r="D143" i="1"/>
  <c r="E143" i="1"/>
  <c r="E38" i="1"/>
  <c r="D38" i="1"/>
  <c r="D79" i="1"/>
  <c r="E110" i="1"/>
  <c r="E21" i="1"/>
  <c r="D140" i="1"/>
  <c r="D137" i="1"/>
  <c r="D106" i="1"/>
  <c r="D77" i="1"/>
  <c r="D44" i="1"/>
  <c r="D16" i="1"/>
  <c r="E109" i="1"/>
  <c r="D134" i="1"/>
  <c r="D100" i="1"/>
  <c r="D42" i="1"/>
  <c r="D99" i="1"/>
  <c r="D75" i="1"/>
  <c r="D73" i="1"/>
  <c r="D12" i="1"/>
  <c r="D97" i="1"/>
  <c r="D68" i="1"/>
  <c r="D36" i="1"/>
  <c r="D121" i="1"/>
  <c r="D96" i="1"/>
  <c r="D67" i="1"/>
  <c r="D35" i="1"/>
  <c r="D9" i="1"/>
  <c r="D94" i="1"/>
  <c r="D7" i="1"/>
  <c r="D58" i="1"/>
  <c r="D6" i="1"/>
  <c r="D57" i="1"/>
  <c r="D150" i="1"/>
  <c r="D116" i="1"/>
  <c r="D87" i="1"/>
  <c r="D55" i="1"/>
  <c r="D4" i="1"/>
  <c r="D115" i="1"/>
  <c r="D85" i="1"/>
  <c r="D54" i="1"/>
  <c r="D24" i="1"/>
  <c r="D51" i="1"/>
  <c r="E149" i="1"/>
  <c r="D114" i="1"/>
  <c r="D144" i="1"/>
  <c r="D113" i="1"/>
  <c r="D50" i="1"/>
  <c r="D22" i="1"/>
  <c r="E147" i="1"/>
</calcChain>
</file>

<file path=xl/sharedStrings.xml><?xml version="1.0" encoding="utf-8"?>
<sst xmlns="http://schemas.openxmlformats.org/spreadsheetml/2006/main" count="872" uniqueCount="167">
  <si>
    <t>latitude</t>
  </si>
  <si>
    <t>longitude</t>
  </si>
  <si>
    <t>weather_station</t>
  </si>
  <si>
    <t>Arleta</t>
  </si>
  <si>
    <t>Arroyo Seco</t>
  </si>
  <si>
    <t>Arvin-Edison</t>
  </si>
  <si>
    <t>Atascadero</t>
  </si>
  <si>
    <t>Auburn</t>
  </si>
  <si>
    <t>Belridge</t>
  </si>
  <si>
    <t>Bennett Valley</t>
  </si>
  <si>
    <t>Big Bear Lake</t>
  </si>
  <si>
    <t>Biggs</t>
  </si>
  <si>
    <t>Bishop</t>
  </si>
  <si>
    <t>Brentwood</t>
  </si>
  <si>
    <t>Browns Valley</t>
  </si>
  <si>
    <t>Cadiz Valley</t>
  </si>
  <si>
    <t>Camarillo</t>
  </si>
  <si>
    <t>Camino</t>
  </si>
  <si>
    <t>Carmel</t>
  </si>
  <si>
    <t>Coalinga</t>
  </si>
  <si>
    <t>Concord</t>
  </si>
  <si>
    <t>Coto de Caza</t>
  </si>
  <si>
    <t>De Laveaga</t>
  </si>
  <si>
    <t>Diamond Springs</t>
  </si>
  <si>
    <t>Durham</t>
  </si>
  <si>
    <t>El Cerrito</t>
  </si>
  <si>
    <t>Escondido SPV</t>
  </si>
  <si>
    <t>Fair Oaks</t>
  </si>
  <si>
    <t>Ferndale Plain</t>
  </si>
  <si>
    <t>Fresno State</t>
  </si>
  <si>
    <t>Gazelle</t>
  </si>
  <si>
    <t>Gerber South</t>
  </si>
  <si>
    <t>Gilroy</t>
  </si>
  <si>
    <t>Hemet</t>
  </si>
  <si>
    <t>Highland</t>
  </si>
  <si>
    <t>Irvine</t>
  </si>
  <si>
    <t>Johnstonville</t>
  </si>
  <si>
    <t>King City-Oasis Rd.</t>
  </si>
  <si>
    <t>La Quinta II</t>
  </si>
  <si>
    <t>Laguna Seca</t>
  </si>
  <si>
    <t>Lake Arrowhead</t>
  </si>
  <si>
    <t>Lancaster</t>
  </si>
  <si>
    <t>Lemon Cove</t>
  </si>
  <si>
    <t>Long Beach</t>
  </si>
  <si>
    <t>Markleeville</t>
  </si>
  <si>
    <t>McArthur</t>
  </si>
  <si>
    <t>Merced</t>
  </si>
  <si>
    <t>Miramar</t>
  </si>
  <si>
    <t>Monrovia</t>
  </si>
  <si>
    <t>Moraga</t>
  </si>
  <si>
    <t>Nipomo</t>
  </si>
  <si>
    <t>North Hollywood</t>
  </si>
  <si>
    <t>Oakdale</t>
  </si>
  <si>
    <t>Oakland Metro</t>
  </si>
  <si>
    <t>Oakville</t>
  </si>
  <si>
    <t>Otay Lake</t>
  </si>
  <si>
    <t>Owens Lake North</t>
  </si>
  <si>
    <t>Pajaro</t>
  </si>
  <si>
    <t>Palmdale Central</t>
  </si>
  <si>
    <t>Paso Robles</t>
  </si>
  <si>
    <t>Perris - Menifee</t>
  </si>
  <si>
    <t>Pescadero</t>
  </si>
  <si>
    <t>Pleasanton</t>
  </si>
  <si>
    <t>Plymouth</t>
  </si>
  <si>
    <t>Point San Pedro</t>
  </si>
  <si>
    <t>Pomona</t>
  </si>
  <si>
    <t>Salinas North</t>
  </si>
  <si>
    <t>San Clemente</t>
  </si>
  <si>
    <t>San Diego II</t>
  </si>
  <si>
    <t>San Juan Valley</t>
  </si>
  <si>
    <t>San Luis Obispo West</t>
  </si>
  <si>
    <t>Sanel Valley</t>
  </si>
  <si>
    <t>Santa Barbara</t>
  </si>
  <si>
    <t>Santa Clarita</t>
  </si>
  <si>
    <t>Santa Monica</t>
  </si>
  <si>
    <t>Santa Paula</t>
  </si>
  <si>
    <t>Santa Rosa</t>
  </si>
  <si>
    <t>Santa Ynez</t>
  </si>
  <si>
    <t>Shandon</t>
  </si>
  <si>
    <t>Shasta College</t>
  </si>
  <si>
    <t>Sierra Valley Center</t>
  </si>
  <si>
    <t>Stratford</t>
  </si>
  <si>
    <t>Temecula East III</t>
  </si>
  <si>
    <t>Torrey Pines</t>
  </si>
  <si>
    <t>Union City</t>
  </si>
  <si>
    <t>Verona</t>
  </si>
  <si>
    <t>Victorville</t>
  </si>
  <si>
    <t>Watsonville West II</t>
  </si>
  <si>
    <t>West Hills</t>
  </si>
  <si>
    <t>Williams</t>
  </si>
  <si>
    <t>Windsor</t>
  </si>
  <si>
    <t>Winters</t>
  </si>
  <si>
    <t>Davis</t>
  </si>
  <si>
    <t>Firebaugh/Telles</t>
  </si>
  <si>
    <t>Parlier</t>
  </si>
  <si>
    <t>San Luis Obispo</t>
  </si>
  <si>
    <t>Temecula</t>
  </si>
  <si>
    <t>Seeley</t>
  </si>
  <si>
    <t>Manteca</t>
  </si>
  <si>
    <t>Modesto</t>
  </si>
  <si>
    <t>Meloland</t>
  </si>
  <si>
    <t>Cuyama</t>
  </si>
  <si>
    <t>Alturas</t>
  </si>
  <si>
    <t>Tulelake FS</t>
  </si>
  <si>
    <t>Westlands</t>
  </si>
  <si>
    <t>Panoche</t>
  </si>
  <si>
    <t>San Benito</t>
  </si>
  <si>
    <t>Blythe NE</t>
  </si>
  <si>
    <t>Oasis</t>
  </si>
  <si>
    <t>Twitchell Island</t>
  </si>
  <si>
    <t>Ripley</t>
  </si>
  <si>
    <t>Sisquoc</t>
  </si>
  <si>
    <t>Palo Verde II</t>
  </si>
  <si>
    <t>Winchester</t>
  </si>
  <si>
    <t>Westmorland North</t>
  </si>
  <si>
    <t>Delano</t>
  </si>
  <si>
    <t>Owens Lake South</t>
  </si>
  <si>
    <t>Pacific Grove</t>
  </si>
  <si>
    <t>Palmdale</t>
  </si>
  <si>
    <t>Denair II</t>
  </si>
  <si>
    <t>Hastings Tract East</t>
  </si>
  <si>
    <t>Salinas South II</t>
  </si>
  <si>
    <t>Chatsworth</t>
  </si>
  <si>
    <t>Moorpark</t>
  </si>
  <si>
    <t>Thermal South</t>
  </si>
  <si>
    <t>Scott Valley</t>
  </si>
  <si>
    <t>Woodland</t>
  </si>
  <si>
    <t>Lompoc</t>
  </si>
  <si>
    <t>Santa Maria II</t>
  </si>
  <si>
    <t>Macdoel II</t>
  </si>
  <si>
    <t>Staten Island</t>
  </si>
  <si>
    <t>Ryde</t>
  </si>
  <si>
    <t>Jersey Island</t>
  </si>
  <si>
    <t>Holt</t>
  </si>
  <si>
    <t>Ripon</t>
  </si>
  <si>
    <t>Soledad II</t>
  </si>
  <si>
    <t>Ridgecrest</t>
  </si>
  <si>
    <t>Montague</t>
  </si>
  <si>
    <t>Linden</t>
  </si>
  <si>
    <t>Active</t>
  </si>
  <si>
    <t>event_date</t>
  </si>
  <si>
    <t>data_available</t>
  </si>
  <si>
    <t>24hr_rainfall (inches)</t>
  </si>
  <si>
    <t>event_id</t>
  </si>
  <si>
    <t>notes</t>
  </si>
  <si>
    <t>missing data</t>
  </si>
  <si>
    <t>small amounts of daily rain over past week</t>
  </si>
  <si>
    <t>Earliest</t>
  </si>
  <si>
    <t>Latest</t>
  </si>
  <si>
    <t>Chino</t>
  </si>
  <si>
    <t>Indio II</t>
  </si>
  <si>
    <t xml:space="preserve">Borrego Springs </t>
  </si>
  <si>
    <t xml:space="preserve">Black Point </t>
  </si>
  <si>
    <t>Petaluma</t>
  </si>
  <si>
    <t xml:space="preserve">Smith River </t>
  </si>
  <si>
    <t xml:space="preserve">Joshua Tree </t>
  </si>
  <si>
    <t>Bryte (Experimental)</t>
  </si>
  <si>
    <t>Patterson</t>
  </si>
  <si>
    <t>Name</t>
  </si>
  <si>
    <t xml:space="preserve">Five Points  </t>
  </si>
  <si>
    <t>Shafter/USDA</t>
  </si>
  <si>
    <t>Calipatria</t>
  </si>
  <si>
    <t>Riverside</t>
  </si>
  <si>
    <t>Los Banos</t>
  </si>
  <si>
    <t>Porterville</t>
  </si>
  <si>
    <t>Active_Date</t>
  </si>
  <si>
    <t>Station_ID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</si>
</sst>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4" fontId="0" fillId="0" borderId="0" xfId="0" applyNumberFormat="1"/>
    <xf numFmtId="14" fontId="16" fillId="0" borderId="0" xfId="0" applyNumberFormat="1" applyFont="1"/>
    <xf numFmtId="22" fontId="0" fillId="0" borderId="0" xfId="0" applyNumberFormat="1"/>
    <xf numFmtId="47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96CB-1F71-47DB-B940-2FE7C79C79A9}">
  <sheetPr filterMode="1"/>
  <dimension ref="A1:P709"/>
  <sheetViews>
    <sheetView tabSelected="1" topLeftCell="E60" zoomScaleNormal="100" workbookViewId="0">
      <selection activeCell="N703" sqref="N15:N703"/>
    </sheetView>
  </sheetViews>
  <sheetFormatPr defaultRowHeight="15" x14ac:dyDescent="0.25"/>
  <cols>
    <col min="1" max="1" width="20" bestFit="1" customWidth="1"/>
    <col min="2" max="2" width="12.7109375" style="7" bestFit="1" customWidth="1"/>
    <col min="3" max="3" width="12.7109375" style="7" customWidth="1"/>
    <col min="4" max="5" width="12.7109375" customWidth="1"/>
    <col min="7" max="7" width="18.7109375" style="7" bestFit="1" customWidth="1"/>
    <col min="9" max="9" width="16.28515625" bestFit="1" customWidth="1"/>
    <col min="10" max="10" width="12" bestFit="1" customWidth="1"/>
    <col min="11" max="11" width="12.7109375" bestFit="1" customWidth="1"/>
    <col min="12" max="12" width="12.7109375" style="8" customWidth="1"/>
    <col min="13" max="13" width="20" bestFit="1" customWidth="1"/>
    <col min="14" max="14" width="14" bestFit="1" customWidth="1"/>
    <col min="15" max="15" width="20" bestFit="1" customWidth="1"/>
    <col min="16" max="16" width="12.7109375" bestFit="1" customWidth="1"/>
  </cols>
  <sheetData>
    <row r="1" spans="1:16" x14ac:dyDescent="0.25">
      <c r="A1" s="1" t="s">
        <v>158</v>
      </c>
      <c r="B1" s="3" t="s">
        <v>165</v>
      </c>
      <c r="C1" s="3" t="s">
        <v>166</v>
      </c>
      <c r="D1" s="1" t="s">
        <v>147</v>
      </c>
      <c r="E1" s="1" t="s">
        <v>148</v>
      </c>
      <c r="G1" s="3" t="s">
        <v>139</v>
      </c>
      <c r="H1" s="1" t="s">
        <v>143</v>
      </c>
      <c r="I1" s="1" t="s">
        <v>140</v>
      </c>
      <c r="J1" s="1" t="s">
        <v>0</v>
      </c>
      <c r="K1" s="1" t="s">
        <v>1</v>
      </c>
      <c r="L1" s="1" t="s">
        <v>166</v>
      </c>
      <c r="M1" s="1" t="s">
        <v>2</v>
      </c>
      <c r="N1" s="1" t="s">
        <v>141</v>
      </c>
      <c r="O1" s="1" t="s">
        <v>142</v>
      </c>
      <c r="P1" s="1" t="s">
        <v>144</v>
      </c>
    </row>
    <row r="2" spans="1:16" hidden="1" x14ac:dyDescent="0.25">
      <c r="A2" s="6" t="s">
        <v>102</v>
      </c>
      <c r="B2" s="7">
        <v>32621</v>
      </c>
      <c r="C2" s="8">
        <v>90</v>
      </c>
      <c r="D2" s="2"/>
      <c r="E2" s="2"/>
      <c r="G2" s="7">
        <f>VLOOKUP(M2,$A$2:$B$147, 2, TRUE)</f>
        <v>40794</v>
      </c>
      <c r="H2">
        <v>1295</v>
      </c>
      <c r="I2" s="4">
        <v>40129</v>
      </c>
      <c r="J2">
        <v>34.223599999999998</v>
      </c>
      <c r="K2">
        <v>-118.1964</v>
      </c>
      <c r="L2" s="8">
        <f>VLOOKUP(M2, $A$2:$C$151, 3)</f>
        <v>216</v>
      </c>
      <c r="M2" t="s">
        <v>3</v>
      </c>
      <c r="N2" t="str">
        <f>IF(I2 &gt; G2, "yes", "no")</f>
        <v>no</v>
      </c>
      <c r="P2" s="2"/>
    </row>
    <row r="3" spans="1:16" hidden="1" x14ac:dyDescent="0.25">
      <c r="A3" s="6" t="s">
        <v>3</v>
      </c>
      <c r="B3" s="7">
        <v>40794</v>
      </c>
      <c r="C3" s="8">
        <v>216</v>
      </c>
      <c r="D3" s="7">
        <f>_xlfn.MINIFS($I$2:$I$704, $M$2:$M$704, A3, $N$2:$N$704, "yes")</f>
        <v>41556.604166666657</v>
      </c>
      <c r="E3" s="7">
        <f>_xlfn.MAXIFS($I$2:$I$704, $M$2:$M$704, A3, $N$2:$N$704, "yes")</f>
        <v>43441.130624999998</v>
      </c>
      <c r="G3" s="7">
        <f t="shared" ref="G3:G66" si="0">VLOOKUP(M3,$A$2:$B$147, 2, TRUE)</f>
        <v>40794</v>
      </c>
      <c r="H3">
        <v>1410</v>
      </c>
      <c r="I3" s="4">
        <v>40196</v>
      </c>
      <c r="J3">
        <v>34.244500000000002</v>
      </c>
      <c r="K3">
        <v>-118.2242</v>
      </c>
      <c r="L3" s="8">
        <f t="shared" ref="L3:L66" si="1">VLOOKUP(M3, $A$2:$C$151, 3)</f>
        <v>216</v>
      </c>
      <c r="M3" t="s">
        <v>3</v>
      </c>
      <c r="N3" t="str">
        <f>IF(I3 &gt; G3, "yes", "no")</f>
        <v>no</v>
      </c>
    </row>
    <row r="4" spans="1:16" hidden="1" x14ac:dyDescent="0.25">
      <c r="A4" s="6" t="s">
        <v>4</v>
      </c>
      <c r="B4" s="7">
        <v>34138</v>
      </c>
      <c r="C4" s="8">
        <v>114</v>
      </c>
      <c r="D4" s="7">
        <f>_xlfn.MINIFS($I$2:$I$704, $M$2:$M$704, A4, $N$2:$N$704, "yes")</f>
        <v>39861.270833333343</v>
      </c>
      <c r="E4" s="7">
        <f>_xlfn.MAXIFS($I$2:$I$704, $M$2:$M$704, A4, $N$2:$N$704, "yes")</f>
        <v>40541</v>
      </c>
      <c r="G4" s="7">
        <f t="shared" si="0"/>
        <v>40794</v>
      </c>
      <c r="H4">
        <v>1426</v>
      </c>
      <c r="I4" s="4">
        <v>40198</v>
      </c>
      <c r="J4">
        <v>34.2239</v>
      </c>
      <c r="K4">
        <v>-118.2002</v>
      </c>
      <c r="L4" s="8">
        <f t="shared" si="1"/>
        <v>216</v>
      </c>
      <c r="M4" t="s">
        <v>3</v>
      </c>
      <c r="N4" t="str">
        <f>IF(I4 &gt; G4, "yes", "no")</f>
        <v>no</v>
      </c>
      <c r="P4" s="2"/>
    </row>
    <row r="5" spans="1:16" hidden="1" x14ac:dyDescent="0.25">
      <c r="A5" s="6" t="s">
        <v>5</v>
      </c>
      <c r="B5" s="7">
        <v>34780</v>
      </c>
      <c r="C5" s="8">
        <v>125</v>
      </c>
      <c r="D5" s="7">
        <f>_xlfn.MINIFS($I$2:$I$704, $M$2:$M$704, A5, $N$2:$N$704, "yes")</f>
        <v>39385</v>
      </c>
      <c r="E5" s="7">
        <f>_xlfn.MAXIFS($I$2:$I$704, $M$2:$M$704, A5, $N$2:$N$704, "yes")</f>
        <v>43441.067627314813</v>
      </c>
      <c r="G5" s="7">
        <f t="shared" si="0"/>
        <v>40794</v>
      </c>
      <c r="H5">
        <v>1425</v>
      </c>
      <c r="I5" s="4">
        <v>40198</v>
      </c>
      <c r="J5">
        <v>34.223999999999997</v>
      </c>
      <c r="K5">
        <v>-118.2002</v>
      </c>
      <c r="L5" s="8">
        <f t="shared" si="1"/>
        <v>216</v>
      </c>
      <c r="M5" t="s">
        <v>3</v>
      </c>
      <c r="N5" t="str">
        <f>IF(I5 &gt; G5, "yes", "no")</f>
        <v>no</v>
      </c>
    </row>
    <row r="6" spans="1:16" hidden="1" x14ac:dyDescent="0.25">
      <c r="A6" s="6" t="s">
        <v>6</v>
      </c>
      <c r="B6" s="7">
        <v>36851</v>
      </c>
      <c r="C6" s="8">
        <v>163</v>
      </c>
      <c r="D6" s="7">
        <f>_xlfn.MINIFS($I$2:$I$704, $M$2:$M$704, A6, $N$2:$N$704, "yes")</f>
        <v>42787</v>
      </c>
      <c r="E6" s="7">
        <f>_xlfn.MAXIFS($I$2:$I$704, $M$2:$M$704, A6, $N$2:$N$704, "yes")</f>
        <v>43434.101307870369</v>
      </c>
      <c r="G6" s="7">
        <f t="shared" si="0"/>
        <v>40794</v>
      </c>
      <c r="H6">
        <v>1436</v>
      </c>
      <c r="I6" s="4">
        <v>40199</v>
      </c>
      <c r="J6">
        <v>34.309100000000001</v>
      </c>
      <c r="K6">
        <v>-118.25369999999999</v>
      </c>
      <c r="L6" s="8">
        <f t="shared" si="1"/>
        <v>216</v>
      </c>
      <c r="M6" t="s">
        <v>3</v>
      </c>
      <c r="N6" t="str">
        <f>IF(I6 &gt; G6, "yes", "no")</f>
        <v>no</v>
      </c>
    </row>
    <row r="7" spans="1:16" hidden="1" x14ac:dyDescent="0.25">
      <c r="A7" s="6" t="s">
        <v>7</v>
      </c>
      <c r="B7" s="7">
        <v>38399</v>
      </c>
      <c r="C7" s="8">
        <v>195</v>
      </c>
      <c r="D7" s="7">
        <f>_xlfn.MINIFS($I$2:$I$704, $M$2:$M$704, A7, $N$2:$N$704, "yes")</f>
        <v>40513</v>
      </c>
      <c r="E7" s="7">
        <f>_xlfn.MAXIFS($I$2:$I$704, $M$2:$M$704, A7, $N$2:$N$704, "yes")</f>
        <v>42746</v>
      </c>
      <c r="G7" s="7">
        <f t="shared" si="0"/>
        <v>40794</v>
      </c>
      <c r="H7">
        <v>1437</v>
      </c>
      <c r="I7" s="4">
        <v>40199.625</v>
      </c>
      <c r="J7">
        <v>34.234200000000001</v>
      </c>
      <c r="K7">
        <v>-118.2246</v>
      </c>
      <c r="L7" s="8">
        <f t="shared" si="1"/>
        <v>216</v>
      </c>
      <c r="M7" t="s">
        <v>3</v>
      </c>
      <c r="N7" t="str">
        <f>IF(I7 &gt; G7, "yes", "no")</f>
        <v>no</v>
      </c>
    </row>
    <row r="8" spans="1:16" hidden="1" x14ac:dyDescent="0.25">
      <c r="A8" s="6" t="s">
        <v>8</v>
      </c>
      <c r="B8" s="7">
        <v>36077</v>
      </c>
      <c r="C8" s="8">
        <v>146</v>
      </c>
      <c r="D8" s="7"/>
      <c r="E8" s="7"/>
      <c r="G8" s="7">
        <f t="shared" si="0"/>
        <v>40794</v>
      </c>
      <c r="H8">
        <v>1438</v>
      </c>
      <c r="I8" s="4">
        <v>40199.625</v>
      </c>
      <c r="J8">
        <v>34.224299999999999</v>
      </c>
      <c r="K8">
        <v>-118.22629999999999</v>
      </c>
      <c r="L8" s="8">
        <f t="shared" si="1"/>
        <v>216</v>
      </c>
      <c r="M8" t="s">
        <v>3</v>
      </c>
      <c r="N8" t="str">
        <f>IF(I8 &gt; G8, "yes", "no")</f>
        <v>no</v>
      </c>
      <c r="P8" s="2"/>
    </row>
    <row r="9" spans="1:16" hidden="1" x14ac:dyDescent="0.25">
      <c r="A9" s="6" t="s">
        <v>9</v>
      </c>
      <c r="B9" s="7">
        <v>36800</v>
      </c>
      <c r="C9" s="8">
        <v>158</v>
      </c>
      <c r="D9" s="7">
        <f>_xlfn.MINIFS($I$2:$I$704, $M$2:$M$704, A9, $N$2:$N$704, "yes")</f>
        <v>40599</v>
      </c>
      <c r="E9" s="7">
        <f>_xlfn.MAXIFS($I$2:$I$704, $M$2:$M$704, A9, $N$2:$N$704, "yes")</f>
        <v>43108.101840277777</v>
      </c>
      <c r="G9" s="7">
        <f t="shared" si="0"/>
        <v>40794</v>
      </c>
      <c r="H9">
        <v>1483</v>
      </c>
      <c r="I9" s="4">
        <v>40215</v>
      </c>
      <c r="J9">
        <v>34.241300000000003</v>
      </c>
      <c r="K9">
        <v>-118.2208</v>
      </c>
      <c r="L9" s="8">
        <f t="shared" si="1"/>
        <v>216</v>
      </c>
      <c r="M9" t="s">
        <v>3</v>
      </c>
      <c r="N9" t="str">
        <f>IF(I9 &gt; G9, "yes", "no")</f>
        <v>no</v>
      </c>
      <c r="P9" s="2"/>
    </row>
    <row r="10" spans="1:16" hidden="1" x14ac:dyDescent="0.25">
      <c r="A10" s="6" t="s">
        <v>10</v>
      </c>
      <c r="B10" s="7">
        <v>38552</v>
      </c>
      <c r="C10" s="8">
        <v>199</v>
      </c>
      <c r="D10" s="7">
        <f>_xlfn.MINIFS($I$2:$I$704, $M$2:$M$704, A10, $N$2:$N$704, "yes")</f>
        <v>40160</v>
      </c>
      <c r="E10" s="7">
        <f>_xlfn.MAXIFS($I$2:$I$704, $M$2:$M$704, A10, $N$2:$N$704, "yes")</f>
        <v>43433.982268518521</v>
      </c>
      <c r="G10" s="7">
        <f t="shared" si="0"/>
        <v>40794</v>
      </c>
      <c r="H10">
        <v>1482</v>
      </c>
      <c r="I10" s="4">
        <v>40215.083333333343</v>
      </c>
      <c r="J10">
        <v>34.238900000000001</v>
      </c>
      <c r="K10">
        <v>-118.2239</v>
      </c>
      <c r="L10" s="8">
        <f t="shared" si="1"/>
        <v>216</v>
      </c>
      <c r="M10" t="s">
        <v>3</v>
      </c>
      <c r="N10" t="str">
        <f>IF(I10 &gt; G10, "yes", "no")</f>
        <v>no</v>
      </c>
    </row>
    <row r="11" spans="1:16" hidden="1" x14ac:dyDescent="0.25">
      <c r="A11" s="6" t="s">
        <v>11</v>
      </c>
      <c r="B11" s="7">
        <v>42173</v>
      </c>
      <c r="C11" s="8">
        <v>244</v>
      </c>
      <c r="D11" s="7"/>
      <c r="E11" s="7"/>
      <c r="G11" s="7">
        <f t="shared" si="0"/>
        <v>40794</v>
      </c>
      <c r="H11">
        <v>1480</v>
      </c>
      <c r="I11" s="4">
        <v>40215.145833333343</v>
      </c>
      <c r="J11">
        <v>34.221899999999998</v>
      </c>
      <c r="K11">
        <v>-118.2286</v>
      </c>
      <c r="L11" s="8">
        <f t="shared" si="1"/>
        <v>216</v>
      </c>
      <c r="M11" t="s">
        <v>3</v>
      </c>
      <c r="N11" t="str">
        <f>IF(I11 &gt; G11, "yes", "no")</f>
        <v>no</v>
      </c>
    </row>
    <row r="12" spans="1:16" hidden="1" x14ac:dyDescent="0.25">
      <c r="A12" s="6" t="s">
        <v>12</v>
      </c>
      <c r="B12" s="7">
        <v>30351</v>
      </c>
      <c r="C12" s="8">
        <v>35</v>
      </c>
      <c r="D12" s="7">
        <f>_xlfn.MINIFS($I$2:$I$704, $M$2:$M$704, A12, $N$2:$N$704, "yes")</f>
        <v>42658</v>
      </c>
      <c r="E12" s="7">
        <f>_xlfn.MAXIFS($I$2:$I$704, $M$2:$M$704, A12, $N$2:$N$704, "yes")</f>
        <v>43312.871134259258</v>
      </c>
      <c r="G12" s="7">
        <f t="shared" si="0"/>
        <v>40794</v>
      </c>
      <c r="H12">
        <v>1479</v>
      </c>
      <c r="I12" s="4">
        <v>40215.333333333343</v>
      </c>
      <c r="J12">
        <v>34.218299999999999</v>
      </c>
      <c r="K12">
        <v>-118.1936</v>
      </c>
      <c r="L12" s="8">
        <f t="shared" si="1"/>
        <v>216</v>
      </c>
      <c r="M12" t="s">
        <v>3</v>
      </c>
      <c r="N12" t="str">
        <f>IF(I12 &gt; G12, "yes", "no")</f>
        <v>no</v>
      </c>
    </row>
    <row r="13" spans="1:16" hidden="1" x14ac:dyDescent="0.25">
      <c r="A13" s="6" t="s">
        <v>152</v>
      </c>
      <c r="B13" s="7">
        <v>37773</v>
      </c>
      <c r="C13" s="8">
        <v>187</v>
      </c>
      <c r="D13" s="7">
        <f>_xlfn.MINIFS($I$2:$I$704, $M$2:$M$704, A13, $N$2:$N$704, "yes")</f>
        <v>40626</v>
      </c>
      <c r="E13" s="7">
        <f>_xlfn.MAXIFS($I$2:$I$704, $M$2:$M$704, A13, $N$2:$N$704, "yes")</f>
        <v>42802</v>
      </c>
      <c r="G13" s="7">
        <f t="shared" si="0"/>
        <v>40794</v>
      </c>
      <c r="H13">
        <v>1481</v>
      </c>
      <c r="I13" s="4">
        <v>40215.333333333343</v>
      </c>
      <c r="J13">
        <v>34.2363</v>
      </c>
      <c r="K13">
        <v>-118.2251</v>
      </c>
      <c r="L13" s="8">
        <f t="shared" si="1"/>
        <v>216</v>
      </c>
      <c r="M13" t="s">
        <v>3</v>
      </c>
      <c r="N13" t="str">
        <f>IF(I13 &gt; G13, "yes", "no")</f>
        <v>no</v>
      </c>
    </row>
    <row r="14" spans="1:16" hidden="1" x14ac:dyDescent="0.25">
      <c r="A14" s="6" t="s">
        <v>107</v>
      </c>
      <c r="B14" s="7">
        <v>35446</v>
      </c>
      <c r="C14" s="8">
        <v>135</v>
      </c>
      <c r="D14" s="7"/>
      <c r="E14" s="7"/>
      <c r="G14" s="7">
        <f t="shared" si="0"/>
        <v>40794</v>
      </c>
      <c r="H14">
        <v>3149</v>
      </c>
      <c r="I14" s="4">
        <v>40599</v>
      </c>
      <c r="J14">
        <v>34.280799999999999</v>
      </c>
      <c r="K14">
        <v>-118.2192</v>
      </c>
      <c r="L14" s="8">
        <f t="shared" si="1"/>
        <v>216</v>
      </c>
      <c r="M14" t="s">
        <v>3</v>
      </c>
      <c r="N14" t="str">
        <f>IF(I14 &gt; G14, "yes", "no")</f>
        <v>no</v>
      </c>
    </row>
    <row r="15" spans="1:16" x14ac:dyDescent="0.25">
      <c r="A15" s="6" t="s">
        <v>151</v>
      </c>
      <c r="B15" s="7">
        <v>39451</v>
      </c>
      <c r="C15" s="8">
        <v>207</v>
      </c>
      <c r="D15" s="7">
        <f>_xlfn.MINIFS($I$2:$I$704, $M$2:$M$704, A15, $N$2:$N$704, "yes")</f>
        <v>40592</v>
      </c>
      <c r="E15" s="7">
        <f>_xlfn.MAXIFS($I$2:$I$704, $M$2:$M$704, A15, $N$2:$N$704, "yes")</f>
        <v>42793</v>
      </c>
      <c r="G15" s="7">
        <f t="shared" si="0"/>
        <v>40794</v>
      </c>
      <c r="H15">
        <v>5595</v>
      </c>
      <c r="I15" s="4">
        <v>41556.604166666657</v>
      </c>
      <c r="J15">
        <v>34.222000000000001</v>
      </c>
      <c r="K15">
        <v>-118.36660000000001</v>
      </c>
      <c r="L15" s="8">
        <f t="shared" si="1"/>
        <v>216</v>
      </c>
      <c r="M15" t="s">
        <v>3</v>
      </c>
      <c r="N15" t="str">
        <f>IF(I15 &gt; G15, "yes", "no")</f>
        <v>yes</v>
      </c>
      <c r="O15">
        <v>0</v>
      </c>
      <c r="P15" s="2"/>
    </row>
    <row r="16" spans="1:16" x14ac:dyDescent="0.25">
      <c r="A16" s="6" t="s">
        <v>13</v>
      </c>
      <c r="B16" s="7">
        <v>31369</v>
      </c>
      <c r="C16" s="8">
        <v>47</v>
      </c>
      <c r="D16" s="7">
        <f>_xlfn.MINIFS($I$2:$I$704, $M$2:$M$704, A16, $N$2:$N$704, "yes")</f>
        <v>42790</v>
      </c>
      <c r="E16" s="7">
        <f>_xlfn.MAXIFS($I$2:$I$704, $M$2:$M$704, A16, $N$2:$N$704, "yes")</f>
        <v>42794.208333333343</v>
      </c>
      <c r="G16" s="7">
        <f t="shared" si="0"/>
        <v>40794</v>
      </c>
      <c r="H16">
        <v>10436</v>
      </c>
      <c r="I16" s="4">
        <v>42783</v>
      </c>
      <c r="J16">
        <v>34.222409259999999</v>
      </c>
      <c r="K16">
        <v>-118.36612027</v>
      </c>
      <c r="L16" s="8">
        <f t="shared" si="1"/>
        <v>216</v>
      </c>
      <c r="M16" t="s">
        <v>3</v>
      </c>
      <c r="N16" t="str">
        <f>IF(I16 &gt; G16, "yes", "no")</f>
        <v>yes</v>
      </c>
    </row>
    <row r="17" spans="1:16" x14ac:dyDescent="0.25">
      <c r="A17" s="6" t="s">
        <v>14</v>
      </c>
      <c r="B17" s="7">
        <v>32611</v>
      </c>
      <c r="C17" s="8">
        <v>84</v>
      </c>
      <c r="D17" s="7">
        <f>_xlfn.MINIFS($I$2:$I$704, $M$2:$M$704, A17, $N$2:$N$704, "yes")</f>
        <v>40631</v>
      </c>
      <c r="E17" s="7">
        <f>_xlfn.MAXIFS($I$2:$I$704, $M$2:$M$704, A17, $N$2:$N$704, "yes")</f>
        <v>42785</v>
      </c>
      <c r="G17" s="7">
        <f t="shared" si="0"/>
        <v>40794</v>
      </c>
      <c r="H17">
        <v>14343</v>
      </c>
      <c r="I17" s="4">
        <v>43441.130624999998</v>
      </c>
      <c r="J17">
        <v>34.234459610000002</v>
      </c>
      <c r="K17">
        <v>-118.34957797</v>
      </c>
      <c r="L17" s="8">
        <f t="shared" si="1"/>
        <v>216</v>
      </c>
      <c r="M17" t="s">
        <v>3</v>
      </c>
      <c r="N17" t="str">
        <f>IF(I17 &gt; G17, "yes", "no")</f>
        <v>yes</v>
      </c>
    </row>
    <row r="18" spans="1:16" x14ac:dyDescent="0.25">
      <c r="A18" s="6" t="s">
        <v>156</v>
      </c>
      <c r="B18" s="7">
        <v>36139</v>
      </c>
      <c r="C18" s="8">
        <v>155</v>
      </c>
      <c r="D18" s="7">
        <f>_xlfn.MINIFS($I$2:$I$704, $M$2:$M$704, A18, $N$2:$N$704, "yes")</f>
        <v>43433.291666666657</v>
      </c>
      <c r="E18" s="7">
        <f>_xlfn.MAXIFS($I$2:$I$704, $M$2:$M$704, A18, $N$2:$N$704, "yes")</f>
        <v>43433.291666666657</v>
      </c>
      <c r="G18" s="7">
        <f t="shared" si="0"/>
        <v>34138</v>
      </c>
      <c r="H18">
        <v>986</v>
      </c>
      <c r="I18" s="4">
        <v>39861.270833333343</v>
      </c>
      <c r="J18">
        <v>36.165700000000001</v>
      </c>
      <c r="K18">
        <v>-121.675</v>
      </c>
      <c r="L18" s="8">
        <f t="shared" si="1"/>
        <v>114</v>
      </c>
      <c r="M18" t="s">
        <v>4</v>
      </c>
      <c r="N18" t="str">
        <f>IF(I18 &gt; G18, "yes", "no")</f>
        <v>yes</v>
      </c>
    </row>
    <row r="19" spans="1:16" x14ac:dyDescent="0.25">
      <c r="A19" s="6" t="s">
        <v>15</v>
      </c>
      <c r="B19" s="7">
        <v>40483</v>
      </c>
      <c r="C19" s="8">
        <v>221</v>
      </c>
      <c r="D19" s="7"/>
      <c r="E19" s="7"/>
      <c r="G19" s="7">
        <f t="shared" si="0"/>
        <v>34138</v>
      </c>
      <c r="H19">
        <v>1545</v>
      </c>
      <c r="I19" s="4">
        <v>40243</v>
      </c>
      <c r="J19">
        <v>36.069600000000001</v>
      </c>
      <c r="K19">
        <v>-121.602</v>
      </c>
      <c r="L19" s="8">
        <f t="shared" si="1"/>
        <v>114</v>
      </c>
      <c r="M19" t="s">
        <v>4</v>
      </c>
      <c r="N19" t="str">
        <f>IF(I19 &gt; G19, "yes", "no")</f>
        <v>yes</v>
      </c>
    </row>
    <row r="20" spans="1:16" x14ac:dyDescent="0.25">
      <c r="A20" s="6" t="s">
        <v>161</v>
      </c>
      <c r="B20" s="7">
        <v>30514</v>
      </c>
      <c r="C20" s="8">
        <v>41</v>
      </c>
      <c r="D20" s="7"/>
      <c r="E20" s="7"/>
      <c r="G20" s="7">
        <f t="shared" si="0"/>
        <v>34138</v>
      </c>
      <c r="H20">
        <v>2913</v>
      </c>
      <c r="I20" s="4">
        <v>40541</v>
      </c>
      <c r="J20">
        <v>36.143500000000003</v>
      </c>
      <c r="K20">
        <v>-121.6551</v>
      </c>
      <c r="L20" s="8">
        <f t="shared" si="1"/>
        <v>114</v>
      </c>
      <c r="M20" t="s">
        <v>4</v>
      </c>
      <c r="N20" t="str">
        <f>IF(I20 &gt; G20, "yes", "no")</f>
        <v>yes</v>
      </c>
    </row>
    <row r="21" spans="1:16" x14ac:dyDescent="0.25">
      <c r="A21" s="6" t="s">
        <v>16</v>
      </c>
      <c r="B21" s="7">
        <v>36546</v>
      </c>
      <c r="C21" s="8">
        <v>152</v>
      </c>
      <c r="D21" s="7">
        <f>_xlfn.MINIFS($I$2:$I$704, $M$2:$M$704, A21, $N$2:$N$704, "yes")</f>
        <v>39797</v>
      </c>
      <c r="E21" s="7">
        <f>_xlfn.MAXIFS($I$2:$I$704, $M$2:$M$704, A21, $N$2:$N$704, "yes")</f>
        <v>43957.510717592602</v>
      </c>
      <c r="G21" s="7">
        <f t="shared" si="0"/>
        <v>34780</v>
      </c>
      <c r="H21">
        <v>337</v>
      </c>
      <c r="I21" s="4">
        <v>39385</v>
      </c>
      <c r="J21">
        <v>35.136800000000001</v>
      </c>
      <c r="K21">
        <v>-118.4948</v>
      </c>
      <c r="L21" s="8">
        <f t="shared" si="1"/>
        <v>125</v>
      </c>
      <c r="M21" t="s">
        <v>5</v>
      </c>
      <c r="N21" t="str">
        <f>IF(I21 &gt; G21, "yes", "no")</f>
        <v>yes</v>
      </c>
    </row>
    <row r="22" spans="1:16" x14ac:dyDescent="0.25">
      <c r="A22" s="6" t="s">
        <v>17</v>
      </c>
      <c r="B22" s="7">
        <v>30243</v>
      </c>
      <c r="C22" s="8">
        <v>13</v>
      </c>
      <c r="D22" s="7">
        <f>_xlfn.MINIFS($I$2:$I$704, $M$2:$M$704, A22, $N$2:$N$704, "yes")</f>
        <v>40609.5625</v>
      </c>
      <c r="E22" s="7">
        <f>_xlfn.MAXIFS($I$2:$I$704, $M$2:$M$704, A22, $N$2:$N$704, "yes")</f>
        <v>42894</v>
      </c>
      <c r="G22" s="7">
        <f t="shared" si="0"/>
        <v>34780</v>
      </c>
      <c r="H22">
        <v>648</v>
      </c>
      <c r="I22" s="4">
        <v>39644</v>
      </c>
      <c r="J22">
        <v>35.6</v>
      </c>
      <c r="K22">
        <v>-118.46</v>
      </c>
      <c r="L22" s="8">
        <f t="shared" si="1"/>
        <v>125</v>
      </c>
      <c r="M22" t="s">
        <v>5</v>
      </c>
      <c r="N22" t="str">
        <f>IF(I22 &gt; G22, "yes", "no")</f>
        <v>yes</v>
      </c>
    </row>
    <row r="23" spans="1:16" x14ac:dyDescent="0.25">
      <c r="A23" s="6" t="s">
        <v>18</v>
      </c>
      <c r="B23" s="7">
        <v>39651</v>
      </c>
      <c r="C23" s="8">
        <v>210</v>
      </c>
      <c r="D23" s="7">
        <f>_xlfn.MINIFS($I$2:$I$704, $M$2:$M$704, A23, $N$2:$N$704, "yes")</f>
        <v>39755</v>
      </c>
      <c r="E23" s="7">
        <f>_xlfn.MAXIFS($I$2:$I$704, $M$2:$M$704, A23, $N$2:$N$704, "yes")</f>
        <v>42802</v>
      </c>
      <c r="G23" s="7">
        <f t="shared" si="0"/>
        <v>34780</v>
      </c>
      <c r="H23">
        <v>5363</v>
      </c>
      <c r="I23" s="4">
        <v>41505.708333333343</v>
      </c>
      <c r="J23">
        <v>35.583399999999997</v>
      </c>
      <c r="K23">
        <v>-118.53279999999999</v>
      </c>
      <c r="L23" s="8">
        <f t="shared" si="1"/>
        <v>125</v>
      </c>
      <c r="M23" t="s">
        <v>5</v>
      </c>
      <c r="N23" t="str">
        <f>IF(I23 &gt; G23, "yes", "no")</f>
        <v>yes</v>
      </c>
    </row>
    <row r="24" spans="1:16" x14ac:dyDescent="0.25">
      <c r="A24" s="6" t="s">
        <v>122</v>
      </c>
      <c r="B24" s="7">
        <v>40792</v>
      </c>
      <c r="C24" s="8">
        <v>215</v>
      </c>
      <c r="D24" s="7">
        <f>_xlfn.MINIFS($I$2:$I$704, $M$2:$M$704, A24, $N$2:$N$704, "yes")</f>
        <v>42374</v>
      </c>
      <c r="E24" s="7">
        <f>_xlfn.MAXIFS($I$2:$I$704, $M$2:$M$704, A24, $N$2:$N$704, "yes")</f>
        <v>42374</v>
      </c>
      <c r="G24" s="7">
        <f t="shared" si="0"/>
        <v>34780</v>
      </c>
      <c r="H24">
        <v>5364</v>
      </c>
      <c r="I24" s="4">
        <v>41505.708333333343</v>
      </c>
      <c r="J24">
        <v>35.460799999999999</v>
      </c>
      <c r="K24">
        <v>-118.7773</v>
      </c>
      <c r="L24" s="8">
        <f t="shared" si="1"/>
        <v>125</v>
      </c>
      <c r="M24" t="s">
        <v>5</v>
      </c>
      <c r="N24" t="str">
        <f>IF(I24 &gt; G24, "yes", "no")</f>
        <v>yes</v>
      </c>
      <c r="P24" s="2"/>
    </row>
    <row r="25" spans="1:16" x14ac:dyDescent="0.25">
      <c r="A25" s="6" t="s">
        <v>149</v>
      </c>
      <c r="B25" s="7">
        <v>43167</v>
      </c>
      <c r="C25" s="8">
        <v>255</v>
      </c>
      <c r="D25" s="7"/>
      <c r="E25" s="7"/>
      <c r="G25" s="7">
        <f t="shared" si="0"/>
        <v>34780</v>
      </c>
      <c r="H25">
        <v>6959</v>
      </c>
      <c r="I25" s="4">
        <v>42167.701388888891</v>
      </c>
      <c r="J25">
        <v>35.143300000000004</v>
      </c>
      <c r="K25">
        <v>-118.4688</v>
      </c>
      <c r="L25" s="8">
        <f t="shared" si="1"/>
        <v>125</v>
      </c>
      <c r="M25" t="s">
        <v>5</v>
      </c>
      <c r="N25" t="str">
        <f>IF(I25 &gt; G25, "yes", "no")</f>
        <v>yes</v>
      </c>
    </row>
    <row r="26" spans="1:16" x14ac:dyDescent="0.25">
      <c r="A26" s="6" t="s">
        <v>19</v>
      </c>
      <c r="B26" s="7">
        <v>40262</v>
      </c>
      <c r="C26" s="8">
        <v>205</v>
      </c>
      <c r="D26" s="7">
        <f>_xlfn.MINIFS($I$2:$I$704, $M$2:$M$704, A26, $N$2:$N$704, "yes")</f>
        <v>42757</v>
      </c>
      <c r="E26" s="7">
        <f>_xlfn.MAXIFS($I$2:$I$704, $M$2:$M$704, A26, $N$2:$N$704, "yes")</f>
        <v>42757</v>
      </c>
      <c r="G26" s="7">
        <f t="shared" si="0"/>
        <v>34780</v>
      </c>
      <c r="H26">
        <v>7236</v>
      </c>
      <c r="I26" s="4">
        <v>42203.75</v>
      </c>
      <c r="J26">
        <v>34.817999999999998</v>
      </c>
      <c r="K26">
        <v>-118.89530000000001</v>
      </c>
      <c r="L26" s="8">
        <f t="shared" si="1"/>
        <v>125</v>
      </c>
      <c r="M26" t="s">
        <v>5</v>
      </c>
      <c r="N26" t="str">
        <f>IF(I26 &gt; G26, "yes", "no")</f>
        <v>yes</v>
      </c>
    </row>
    <row r="27" spans="1:16" x14ac:dyDescent="0.25">
      <c r="A27" s="6" t="s">
        <v>20</v>
      </c>
      <c r="B27" s="7">
        <v>36987</v>
      </c>
      <c r="C27" s="8">
        <v>170</v>
      </c>
      <c r="D27" s="7">
        <f>_xlfn.MINIFS($I$2:$I$704, $M$2:$M$704, A27, $N$2:$N$704, "yes")</f>
        <v>40626.520833333343</v>
      </c>
      <c r="E27" s="7">
        <f>_xlfn.MAXIFS($I$2:$I$704, $M$2:$M$704, A27, $N$2:$N$704, "yes")</f>
        <v>42787</v>
      </c>
      <c r="G27" s="7">
        <f t="shared" si="0"/>
        <v>34780</v>
      </c>
      <c r="H27">
        <v>7252</v>
      </c>
      <c r="I27" s="4">
        <v>42205</v>
      </c>
      <c r="J27">
        <v>35.062899999999999</v>
      </c>
      <c r="K27">
        <v>-118.62569999999999</v>
      </c>
      <c r="L27" s="8">
        <f t="shared" si="1"/>
        <v>125</v>
      </c>
      <c r="M27" t="s">
        <v>5</v>
      </c>
      <c r="N27" t="str">
        <f>IF(I27 &gt; G27, "yes", "no")</f>
        <v>yes</v>
      </c>
    </row>
    <row r="28" spans="1:16" x14ac:dyDescent="0.25">
      <c r="A28" s="6" t="s">
        <v>21</v>
      </c>
      <c r="B28" s="7">
        <v>42284</v>
      </c>
      <c r="C28" s="8">
        <v>245</v>
      </c>
      <c r="D28" s="7">
        <f>_xlfn.MINIFS($I$2:$I$704, $M$2:$M$704, A28, $N$2:$N$704, "yes")</f>
        <v>43432.902789351851</v>
      </c>
      <c r="E28" s="7">
        <f>_xlfn.MAXIFS($I$2:$I$704, $M$2:$M$704, A28, $N$2:$N$704, "yes")</f>
        <v>43440.637881944444</v>
      </c>
      <c r="G28" s="7">
        <f t="shared" si="0"/>
        <v>34780</v>
      </c>
      <c r="H28">
        <v>9614</v>
      </c>
      <c r="I28" s="4">
        <v>42292</v>
      </c>
      <c r="J28">
        <v>35.179200000000002</v>
      </c>
      <c r="K28">
        <v>-118.4825</v>
      </c>
      <c r="L28" s="8">
        <f t="shared" si="1"/>
        <v>125</v>
      </c>
      <c r="M28" t="s">
        <v>5</v>
      </c>
      <c r="N28" t="str">
        <f>IF(I28 &gt; G28, "yes", "no")</f>
        <v>yes</v>
      </c>
    </row>
    <row r="29" spans="1:16" x14ac:dyDescent="0.25">
      <c r="A29" s="6" t="s">
        <v>101</v>
      </c>
      <c r="B29" s="7">
        <v>32648</v>
      </c>
      <c r="C29" s="8">
        <v>88</v>
      </c>
      <c r="D29" s="7"/>
      <c r="E29" s="7"/>
      <c r="G29" s="7">
        <f t="shared" si="0"/>
        <v>34780</v>
      </c>
      <c r="H29">
        <v>7392</v>
      </c>
      <c r="I29" s="4">
        <v>42351.822916666657</v>
      </c>
      <c r="J29">
        <v>34.881300000000003</v>
      </c>
      <c r="K29">
        <v>-118.89619999999999</v>
      </c>
      <c r="L29" s="8">
        <f t="shared" si="1"/>
        <v>125</v>
      </c>
      <c r="M29" t="s">
        <v>5</v>
      </c>
      <c r="N29" t="str">
        <f>IF(I29 &gt; G29, "yes", "no")</f>
        <v>yes</v>
      </c>
    </row>
    <row r="30" spans="1:16" x14ac:dyDescent="0.25">
      <c r="A30" s="6" t="s">
        <v>92</v>
      </c>
      <c r="B30" s="7">
        <v>30149</v>
      </c>
      <c r="C30" s="8">
        <v>6</v>
      </c>
      <c r="D30" s="7"/>
      <c r="E30" s="7"/>
      <c r="G30" s="7">
        <f t="shared" si="0"/>
        <v>34780</v>
      </c>
      <c r="H30">
        <v>9391</v>
      </c>
      <c r="I30" s="4">
        <v>42496.708333333343</v>
      </c>
      <c r="J30">
        <v>34.866199999999999</v>
      </c>
      <c r="K30">
        <v>-118.8813</v>
      </c>
      <c r="L30" s="8">
        <f t="shared" si="1"/>
        <v>125</v>
      </c>
      <c r="M30" t="s">
        <v>5</v>
      </c>
      <c r="N30" t="str">
        <f>IF(I30 &gt; G30, "yes", "no")</f>
        <v>yes</v>
      </c>
    </row>
    <row r="31" spans="1:16" x14ac:dyDescent="0.25">
      <c r="A31" s="6" t="s">
        <v>22</v>
      </c>
      <c r="B31" s="7">
        <v>33144</v>
      </c>
      <c r="C31" s="8">
        <v>104</v>
      </c>
      <c r="D31" s="7">
        <f>_xlfn.MINIFS($I$2:$I$704, $M$2:$M$704, A31, $N$2:$N$704, "yes")</f>
        <v>40198.392361111109</v>
      </c>
      <c r="E31" s="7">
        <f>_xlfn.MAXIFS($I$2:$I$704, $M$2:$M$704, A31, $N$2:$N$704, "yes")</f>
        <v>43432.902789351851</v>
      </c>
      <c r="G31" s="7">
        <f t="shared" si="0"/>
        <v>34780</v>
      </c>
      <c r="H31">
        <v>10424</v>
      </c>
      <c r="I31" s="4">
        <v>42701.458333333343</v>
      </c>
      <c r="J31">
        <v>34.896813000000002</v>
      </c>
      <c r="K31">
        <v>-118.92115899999899</v>
      </c>
      <c r="L31" s="8">
        <f t="shared" si="1"/>
        <v>125</v>
      </c>
      <c r="M31" t="s">
        <v>5</v>
      </c>
      <c r="N31" t="str">
        <f>IF(I31 &gt; G31, "yes", "no")</f>
        <v>yes</v>
      </c>
      <c r="P31" s="2"/>
    </row>
    <row r="32" spans="1:16" x14ac:dyDescent="0.25">
      <c r="A32" s="6" t="s">
        <v>115</v>
      </c>
      <c r="B32" s="7">
        <v>37336</v>
      </c>
      <c r="C32" s="8">
        <v>182</v>
      </c>
      <c r="D32" s="7"/>
      <c r="E32" s="7"/>
      <c r="G32" s="7">
        <f t="shared" si="0"/>
        <v>34780</v>
      </c>
      <c r="H32">
        <v>10398</v>
      </c>
      <c r="I32" s="4">
        <v>42744</v>
      </c>
      <c r="J32">
        <v>35.55938329</v>
      </c>
      <c r="K32">
        <v>-118.58725339</v>
      </c>
      <c r="L32" s="8">
        <f t="shared" si="1"/>
        <v>125</v>
      </c>
      <c r="M32" t="s">
        <v>5</v>
      </c>
      <c r="N32" t="str">
        <f>IF(I32 &gt; G32, "yes", "no")</f>
        <v>yes</v>
      </c>
    </row>
    <row r="33" spans="1:16" x14ac:dyDescent="0.25">
      <c r="A33" s="6" t="s">
        <v>119</v>
      </c>
      <c r="B33" s="7">
        <v>39912</v>
      </c>
      <c r="C33" s="8">
        <v>206</v>
      </c>
      <c r="D33" s="7"/>
      <c r="E33" s="7"/>
      <c r="G33" s="7">
        <f t="shared" si="0"/>
        <v>34780</v>
      </c>
      <c r="H33">
        <v>10397</v>
      </c>
      <c r="I33" s="4">
        <v>42755</v>
      </c>
      <c r="J33">
        <v>35.524907040000002</v>
      </c>
      <c r="K33">
        <v>-118.66547795</v>
      </c>
      <c r="L33" s="8">
        <f t="shared" si="1"/>
        <v>125</v>
      </c>
      <c r="M33" t="s">
        <v>5</v>
      </c>
      <c r="N33" t="str">
        <f>IF(I33 &gt; G33, "yes", "no")</f>
        <v>yes</v>
      </c>
    </row>
    <row r="34" spans="1:16" x14ac:dyDescent="0.25">
      <c r="A34" s="6" t="s">
        <v>23</v>
      </c>
      <c r="B34" s="7">
        <v>40450</v>
      </c>
      <c r="C34" s="8">
        <v>228</v>
      </c>
      <c r="D34" s="7"/>
      <c r="E34" s="7"/>
      <c r="G34" s="7">
        <f t="shared" si="0"/>
        <v>34780</v>
      </c>
      <c r="H34">
        <v>12965</v>
      </c>
      <c r="I34" s="4">
        <v>42981</v>
      </c>
      <c r="J34">
        <v>35.356142999999904</v>
      </c>
      <c r="K34">
        <v>-119.03961</v>
      </c>
      <c r="L34" s="8">
        <f t="shared" si="1"/>
        <v>125</v>
      </c>
      <c r="M34" t="s">
        <v>5</v>
      </c>
      <c r="N34" t="str">
        <f>IF(I34 &gt; G34, "yes", "no")</f>
        <v>yes</v>
      </c>
    </row>
    <row r="35" spans="1:16" x14ac:dyDescent="0.25">
      <c r="A35" s="6" t="s">
        <v>24</v>
      </c>
      <c r="B35" s="7">
        <v>30243</v>
      </c>
      <c r="C35" s="8">
        <v>12</v>
      </c>
      <c r="D35" s="7">
        <f>_xlfn.MINIFS($I$2:$I$704, $M$2:$M$704, A35, $N$2:$N$704, "yes")</f>
        <v>39806</v>
      </c>
      <c r="E35" s="7">
        <f>_xlfn.MAXIFS($I$2:$I$704, $M$2:$M$704, A35, $N$2:$N$704, "yes")</f>
        <v>43434.101307870369</v>
      </c>
      <c r="G35" s="7">
        <f t="shared" si="0"/>
        <v>34780</v>
      </c>
      <c r="H35">
        <v>13212</v>
      </c>
      <c r="I35" s="4">
        <v>43066.25</v>
      </c>
      <c r="J35">
        <v>35.426567999999897</v>
      </c>
      <c r="K35">
        <v>-118.93631000000001</v>
      </c>
      <c r="L35" s="8">
        <f t="shared" si="1"/>
        <v>125</v>
      </c>
      <c r="M35" t="s">
        <v>5</v>
      </c>
      <c r="N35" t="str">
        <f>IF(I35 &gt; G35, "yes", "no")</f>
        <v>yes</v>
      </c>
    </row>
    <row r="36" spans="1:16" x14ac:dyDescent="0.25">
      <c r="A36" s="6" t="s">
        <v>25</v>
      </c>
      <c r="B36" s="7">
        <v>41541</v>
      </c>
      <c r="C36" s="8">
        <v>213</v>
      </c>
      <c r="D36" s="7">
        <f>_xlfn.MINIFS($I$2:$I$704, $M$2:$M$704, A36, $N$2:$N$704, "yes")</f>
        <v>42744</v>
      </c>
      <c r="E36" s="7">
        <f>_xlfn.MAXIFS($I$2:$I$704, $M$2:$M$704, A36, $N$2:$N$704, "yes")</f>
        <v>42844</v>
      </c>
      <c r="G36" s="7">
        <f t="shared" si="0"/>
        <v>34780</v>
      </c>
      <c r="H36">
        <v>14344</v>
      </c>
      <c r="I36" s="4">
        <v>43441.067627314813</v>
      </c>
      <c r="J36">
        <v>35.01278748</v>
      </c>
      <c r="K36">
        <v>-118.43979073</v>
      </c>
      <c r="L36" s="8">
        <f t="shared" si="1"/>
        <v>125</v>
      </c>
      <c r="M36" t="s">
        <v>5</v>
      </c>
      <c r="N36" t="str">
        <f>IF(I36 &gt; G36, "yes", "no")</f>
        <v>yes</v>
      </c>
    </row>
    <row r="37" spans="1:16" x14ac:dyDescent="0.25">
      <c r="A37" s="6" t="s">
        <v>26</v>
      </c>
      <c r="B37" s="7">
        <v>36192</v>
      </c>
      <c r="C37" s="8">
        <v>153</v>
      </c>
      <c r="D37" s="7">
        <f>_xlfn.MINIFS($I$2:$I$704, $M$2:$M$704, A37, $N$2:$N$704, "yes")</f>
        <v>39416</v>
      </c>
      <c r="E37" s="7">
        <f>_xlfn.MAXIFS($I$2:$I$704, $M$2:$M$704, A37, $N$2:$N$704, "yes")</f>
        <v>42794</v>
      </c>
      <c r="G37" s="7">
        <f t="shared" si="0"/>
        <v>36851</v>
      </c>
      <c r="H37">
        <v>10134</v>
      </c>
      <c r="I37" s="4">
        <v>42787</v>
      </c>
      <c r="J37">
        <v>35.462503599999998</v>
      </c>
      <c r="K37">
        <v>-120.67602448</v>
      </c>
      <c r="L37" s="8">
        <f t="shared" si="1"/>
        <v>163</v>
      </c>
      <c r="M37" t="s">
        <v>6</v>
      </c>
      <c r="N37" t="str">
        <f>IF(I37 &gt; G37, "yes", "no")</f>
        <v>yes</v>
      </c>
    </row>
    <row r="38" spans="1:16" x14ac:dyDescent="0.25">
      <c r="A38" s="6" t="s">
        <v>27</v>
      </c>
      <c r="B38" s="7">
        <v>35538</v>
      </c>
      <c r="C38" s="8">
        <v>131</v>
      </c>
      <c r="D38" s="7">
        <f>_xlfn.MINIFS($I$2:$I$704, $M$2:$M$704, A38, $N$2:$N$704, "yes")</f>
        <v>42757</v>
      </c>
      <c r="E38" s="7">
        <f>_xlfn.MAXIFS($I$2:$I$704, $M$2:$M$704, A38, $N$2:$N$704, "yes")</f>
        <v>42757</v>
      </c>
      <c r="G38" s="7">
        <f t="shared" si="0"/>
        <v>36851</v>
      </c>
      <c r="H38">
        <v>14449</v>
      </c>
      <c r="I38" s="4">
        <v>43433.927187499998</v>
      </c>
      <c r="J38">
        <v>35.554438959999999</v>
      </c>
      <c r="K38">
        <v>-120.72654322</v>
      </c>
      <c r="L38" s="8">
        <f t="shared" si="1"/>
        <v>163</v>
      </c>
      <c r="M38" t="s">
        <v>6</v>
      </c>
      <c r="N38" t="str">
        <f>IF(I38 &gt; G38, "yes", "no")</f>
        <v>yes</v>
      </c>
      <c r="P38" s="2"/>
    </row>
    <row r="39" spans="1:16" x14ac:dyDescent="0.25">
      <c r="A39" s="6" t="s">
        <v>28</v>
      </c>
      <c r="B39" s="7">
        <v>43682</v>
      </c>
      <c r="C39" s="8">
        <v>259</v>
      </c>
      <c r="D39" s="7"/>
      <c r="E39" s="7"/>
      <c r="G39" s="7">
        <f t="shared" si="0"/>
        <v>36851</v>
      </c>
      <c r="H39">
        <v>14262</v>
      </c>
      <c r="I39" s="4">
        <v>43434.101307870369</v>
      </c>
      <c r="J39">
        <v>35.480150090000002</v>
      </c>
      <c r="K39">
        <v>-120.85442150999999</v>
      </c>
      <c r="L39" s="8">
        <f t="shared" si="1"/>
        <v>163</v>
      </c>
      <c r="M39" t="s">
        <v>6</v>
      </c>
      <c r="N39" t="str">
        <f>IF(I39 &gt; G39, "yes", "no")</f>
        <v>yes</v>
      </c>
    </row>
    <row r="40" spans="1:16" x14ac:dyDescent="0.25">
      <c r="A40" s="6" t="s">
        <v>93</v>
      </c>
      <c r="B40" s="7">
        <v>30216</v>
      </c>
      <c r="C40" s="8">
        <v>7</v>
      </c>
      <c r="D40" s="7"/>
      <c r="E40" s="7"/>
      <c r="G40" s="7">
        <f t="shared" si="0"/>
        <v>38399</v>
      </c>
      <c r="H40">
        <v>2778</v>
      </c>
      <c r="I40" s="4">
        <v>40513</v>
      </c>
      <c r="J40">
        <v>39.1312</v>
      </c>
      <c r="K40">
        <v>-120.9276</v>
      </c>
      <c r="L40" s="8">
        <f t="shared" si="1"/>
        <v>195</v>
      </c>
      <c r="M40" t="s">
        <v>7</v>
      </c>
      <c r="N40" t="str">
        <f>IF(I40 &gt; G40, "yes", "no")</f>
        <v>yes</v>
      </c>
      <c r="P40" s="2"/>
    </row>
    <row r="41" spans="1:16" x14ac:dyDescent="0.25">
      <c r="A41" s="6" t="s">
        <v>159</v>
      </c>
      <c r="B41" s="7">
        <v>30109</v>
      </c>
      <c r="C41" s="8">
        <v>2</v>
      </c>
      <c r="D41" s="7"/>
      <c r="E41" s="7"/>
      <c r="G41" s="7">
        <f t="shared" si="0"/>
        <v>38399</v>
      </c>
      <c r="H41">
        <v>2863</v>
      </c>
      <c r="I41" s="5">
        <v>40531.277777777781</v>
      </c>
      <c r="J41">
        <v>39.164700000000003</v>
      </c>
      <c r="K41">
        <v>-120.86320000000001</v>
      </c>
      <c r="L41" s="8">
        <f t="shared" si="1"/>
        <v>195</v>
      </c>
      <c r="M41" t="s">
        <v>7</v>
      </c>
      <c r="N41" t="str">
        <f>IF(I41 &gt; G41, "yes", "no")</f>
        <v>yes</v>
      </c>
      <c r="O41">
        <v>0</v>
      </c>
      <c r="P41" s="2"/>
    </row>
    <row r="42" spans="1:16" x14ac:dyDescent="0.25">
      <c r="A42" s="6" t="s">
        <v>29</v>
      </c>
      <c r="B42" s="7">
        <v>32419</v>
      </c>
      <c r="C42" s="8">
        <v>80</v>
      </c>
      <c r="D42" s="7">
        <f>_xlfn.MINIFS($I$2:$I$704, $M$2:$M$704, A42, $N$2:$N$704, "yes")</f>
        <v>40288</v>
      </c>
      <c r="E42" s="7">
        <f>_xlfn.MAXIFS($I$2:$I$704, $M$2:$M$704, A42, $N$2:$N$704, "yes")</f>
        <v>42388</v>
      </c>
      <c r="G42" s="7">
        <f t="shared" si="0"/>
        <v>38399</v>
      </c>
      <c r="H42">
        <v>3229</v>
      </c>
      <c r="I42" s="4">
        <v>40617.958333333343</v>
      </c>
      <c r="J42">
        <v>38.962499999999999</v>
      </c>
      <c r="K42">
        <v>-121.0526</v>
      </c>
      <c r="L42" s="8">
        <f t="shared" si="1"/>
        <v>195</v>
      </c>
      <c r="M42" t="s">
        <v>7</v>
      </c>
      <c r="N42" t="str">
        <f>IF(I42 &gt; G42, "yes", "no")</f>
        <v>yes</v>
      </c>
      <c r="P42" s="2"/>
    </row>
    <row r="43" spans="1:16" x14ac:dyDescent="0.25">
      <c r="A43" s="6" t="s">
        <v>30</v>
      </c>
      <c r="B43" s="7">
        <v>43726</v>
      </c>
      <c r="C43" s="8">
        <v>261</v>
      </c>
      <c r="D43" s="7"/>
      <c r="E43" s="7"/>
      <c r="G43" s="7">
        <f t="shared" si="0"/>
        <v>38399</v>
      </c>
      <c r="H43">
        <v>3232</v>
      </c>
      <c r="I43" s="4">
        <v>40617.958333333343</v>
      </c>
      <c r="J43">
        <v>38.909700000000001</v>
      </c>
      <c r="K43">
        <v>-121.0365</v>
      </c>
      <c r="L43" s="8">
        <f t="shared" si="1"/>
        <v>195</v>
      </c>
      <c r="M43" t="s">
        <v>7</v>
      </c>
      <c r="N43" t="str">
        <f>IF(I43 &gt; G43, "yes", "no")</f>
        <v>yes</v>
      </c>
    </row>
    <row r="44" spans="1:16" x14ac:dyDescent="0.25">
      <c r="A44" s="6" t="s">
        <v>31</v>
      </c>
      <c r="B44" s="7">
        <v>41864</v>
      </c>
      <c r="C44" s="8">
        <v>222</v>
      </c>
      <c r="D44" s="7">
        <f>_xlfn.MINIFS($I$2:$I$704, $M$2:$M$704, A44, $N$2:$N$704, "yes")</f>
        <v>42743</v>
      </c>
      <c r="E44" s="7">
        <f>_xlfn.MAXIFS($I$2:$I$704, $M$2:$M$704, A44, $N$2:$N$704, "yes")</f>
        <v>42743</v>
      </c>
      <c r="G44" s="7">
        <f t="shared" si="0"/>
        <v>38399</v>
      </c>
      <c r="H44">
        <v>3318</v>
      </c>
      <c r="I44" s="4">
        <v>40631</v>
      </c>
      <c r="J44">
        <v>39.1265</v>
      </c>
      <c r="K44">
        <v>-121.0386</v>
      </c>
      <c r="L44" s="8">
        <f t="shared" si="1"/>
        <v>195</v>
      </c>
      <c r="M44" t="s">
        <v>7</v>
      </c>
      <c r="N44" t="str">
        <f>IF(I44 &gt; G44, "yes", "no")</f>
        <v>yes</v>
      </c>
    </row>
    <row r="45" spans="1:16" x14ac:dyDescent="0.25">
      <c r="A45" s="6" t="s">
        <v>32</v>
      </c>
      <c r="B45" s="7">
        <v>40057</v>
      </c>
      <c r="C45" s="8">
        <v>211</v>
      </c>
      <c r="D45" s="7">
        <f>_xlfn.MINIFS($I$2:$I$704, $M$2:$M$704, A45, $N$2:$N$704, "yes")</f>
        <v>42744</v>
      </c>
      <c r="E45" s="7">
        <f>_xlfn.MAXIFS($I$2:$I$704, $M$2:$M$704, A45, $N$2:$N$704, "yes")</f>
        <v>42744</v>
      </c>
      <c r="G45" s="7">
        <f t="shared" si="0"/>
        <v>38399</v>
      </c>
      <c r="H45">
        <v>3383</v>
      </c>
      <c r="I45" s="4">
        <v>40652.041666666657</v>
      </c>
      <c r="J45">
        <v>39.120899999999999</v>
      </c>
      <c r="K45">
        <v>-120.971</v>
      </c>
      <c r="L45" s="8">
        <f t="shared" si="1"/>
        <v>195</v>
      </c>
      <c r="M45" t="s">
        <v>7</v>
      </c>
      <c r="N45" t="str">
        <f>IF(I45 &gt; G45, "yes", "no")</f>
        <v>yes</v>
      </c>
      <c r="O45">
        <v>0</v>
      </c>
      <c r="P45" s="2"/>
    </row>
    <row r="46" spans="1:16" x14ac:dyDescent="0.25">
      <c r="A46" s="6" t="s">
        <v>120</v>
      </c>
      <c r="B46" s="7">
        <v>40106</v>
      </c>
      <c r="C46" s="8">
        <v>212</v>
      </c>
      <c r="D46" s="7"/>
      <c r="E46" s="7"/>
      <c r="G46" s="7">
        <f t="shared" si="0"/>
        <v>38399</v>
      </c>
      <c r="H46">
        <v>4270</v>
      </c>
      <c r="I46" s="4">
        <v>40985.916666666657</v>
      </c>
      <c r="J46">
        <v>38.854900000000001</v>
      </c>
      <c r="K46">
        <v>-121.1147</v>
      </c>
      <c r="L46" s="8">
        <f t="shared" si="1"/>
        <v>195</v>
      </c>
      <c r="M46" t="s">
        <v>7</v>
      </c>
      <c r="N46" t="str">
        <f>IF(I46 &gt; G46, "yes", "no")</f>
        <v>yes</v>
      </c>
    </row>
    <row r="47" spans="1:16" x14ac:dyDescent="0.25">
      <c r="A47" s="6" t="s">
        <v>33</v>
      </c>
      <c r="B47" s="7">
        <v>42026</v>
      </c>
      <c r="C47" s="8">
        <v>239</v>
      </c>
      <c r="D47" s="7">
        <f>_xlfn.MINIFS($I$2:$I$704, $M$2:$M$704, A47, $N$2:$N$704, "yes")</f>
        <v>42311.791666666657</v>
      </c>
      <c r="E47" s="7">
        <f>_xlfn.MAXIFS($I$2:$I$704, $M$2:$M$704, A47, $N$2:$N$704, "yes")</f>
        <v>43330.24459490741</v>
      </c>
      <c r="G47" s="7">
        <f t="shared" si="0"/>
        <v>38399</v>
      </c>
      <c r="H47">
        <v>6406</v>
      </c>
      <c r="I47" s="4">
        <v>41972.5</v>
      </c>
      <c r="J47">
        <v>39.071800000000003</v>
      </c>
      <c r="K47">
        <v>-120.9641</v>
      </c>
      <c r="L47" s="8">
        <f t="shared" si="1"/>
        <v>195</v>
      </c>
      <c r="M47" t="s">
        <v>7</v>
      </c>
      <c r="N47" t="str">
        <f>IF(I47 &gt; G47, "yes", "no")</f>
        <v>yes</v>
      </c>
      <c r="P47" s="2"/>
    </row>
    <row r="48" spans="1:16" x14ac:dyDescent="0.25">
      <c r="A48" s="6" t="s">
        <v>34</v>
      </c>
      <c r="B48" s="7">
        <v>42653</v>
      </c>
      <c r="C48" s="8">
        <v>251</v>
      </c>
      <c r="D48" s="7">
        <f>_xlfn.MINIFS($I$2:$I$704, $M$2:$M$704, A48, $N$2:$N$704, "yes")</f>
        <v>42720</v>
      </c>
      <c r="E48" s="7">
        <f>_xlfn.MAXIFS($I$2:$I$704, $M$2:$M$704, A48, $N$2:$N$704, "yes")</f>
        <v>42720</v>
      </c>
      <c r="G48" s="7">
        <f t="shared" si="0"/>
        <v>38399</v>
      </c>
      <c r="H48">
        <v>9223</v>
      </c>
      <c r="I48" s="4">
        <v>42384.708333333343</v>
      </c>
      <c r="J48">
        <v>38.922600000000003</v>
      </c>
      <c r="K48">
        <v>-121.0257</v>
      </c>
      <c r="L48" s="8">
        <f t="shared" si="1"/>
        <v>195</v>
      </c>
      <c r="M48" t="s">
        <v>7</v>
      </c>
      <c r="N48" t="str">
        <f>IF(I48 &gt; G48, "yes", "no")</f>
        <v>yes</v>
      </c>
    </row>
    <row r="49" spans="1:16" x14ac:dyDescent="0.25">
      <c r="A49" s="6" t="s">
        <v>133</v>
      </c>
      <c r="B49" s="7">
        <v>42552</v>
      </c>
      <c r="C49" s="8">
        <v>248</v>
      </c>
      <c r="D49" s="7"/>
      <c r="E49" s="7"/>
      <c r="G49" s="7">
        <f t="shared" si="0"/>
        <v>38399</v>
      </c>
      <c r="H49">
        <v>7566</v>
      </c>
      <c r="I49" s="4">
        <v>42442</v>
      </c>
      <c r="J49">
        <v>38.875799999999998</v>
      </c>
      <c r="K49">
        <v>-121.1358</v>
      </c>
      <c r="L49" s="8">
        <f t="shared" si="1"/>
        <v>195</v>
      </c>
      <c r="M49" t="s">
        <v>7</v>
      </c>
      <c r="N49" t="str">
        <f>IF(I49 &gt; G49, "yes", "no")</f>
        <v>yes</v>
      </c>
    </row>
    <row r="50" spans="1:16" x14ac:dyDescent="0.25">
      <c r="A50" s="6" t="s">
        <v>150</v>
      </c>
      <c r="B50" s="7">
        <v>38853</v>
      </c>
      <c r="C50" s="8">
        <v>200</v>
      </c>
      <c r="D50" s="7">
        <f>_xlfn.MINIFS($I$2:$I$704, $M$2:$M$704, A50, $N$2:$N$704, "yes")</f>
        <v>40470</v>
      </c>
      <c r="E50" s="7">
        <f>_xlfn.MAXIFS($I$2:$I$704, $M$2:$M$704, A50, $N$2:$N$704, "yes")</f>
        <v>43386.722615740742</v>
      </c>
      <c r="G50" s="7">
        <f t="shared" si="0"/>
        <v>38399</v>
      </c>
      <c r="H50">
        <v>10245</v>
      </c>
      <c r="I50" s="4">
        <v>42746</v>
      </c>
      <c r="J50">
        <v>39.20099639</v>
      </c>
      <c r="K50">
        <v>-120.80953847000001</v>
      </c>
      <c r="L50" s="8">
        <f t="shared" si="1"/>
        <v>195</v>
      </c>
      <c r="M50" t="s">
        <v>7</v>
      </c>
      <c r="N50" t="str">
        <f>IF(I50 &gt; G50, "yes", "no")</f>
        <v>yes</v>
      </c>
    </row>
    <row r="51" spans="1:16" x14ac:dyDescent="0.25">
      <c r="A51" s="6" t="s">
        <v>35</v>
      </c>
      <c r="B51" s="7">
        <v>32057</v>
      </c>
      <c r="C51" s="8">
        <v>75</v>
      </c>
      <c r="D51" s="7">
        <f>_xlfn.MINIFS($I$2:$I$704, $M$2:$M$704, A51, $N$2:$N$704, "yes")</f>
        <v>39590</v>
      </c>
      <c r="E51" s="7">
        <f>_xlfn.MAXIFS($I$2:$I$704, $M$2:$M$704, A51, $N$2:$N$704, "yes")</f>
        <v>42612</v>
      </c>
      <c r="G51" s="7">
        <f t="shared" si="0"/>
        <v>36800</v>
      </c>
      <c r="H51">
        <v>3147</v>
      </c>
      <c r="I51" s="4">
        <v>40599</v>
      </c>
      <c r="J51">
        <v>38.544400000000003</v>
      </c>
      <c r="K51">
        <v>-122.6481</v>
      </c>
      <c r="L51" s="8">
        <f t="shared" si="1"/>
        <v>158</v>
      </c>
      <c r="M51" t="s">
        <v>9</v>
      </c>
      <c r="N51" t="str">
        <f>IF(I51 &gt; G51, "yes", "no")</f>
        <v>yes</v>
      </c>
    </row>
    <row r="52" spans="1:16" x14ac:dyDescent="0.25">
      <c r="A52" s="6" t="s">
        <v>132</v>
      </c>
      <c r="B52" s="7">
        <v>42552</v>
      </c>
      <c r="C52" s="8">
        <v>247</v>
      </c>
      <c r="D52" s="7"/>
      <c r="E52" s="7"/>
      <c r="G52" s="7">
        <f t="shared" si="0"/>
        <v>36800</v>
      </c>
      <c r="H52">
        <v>4268</v>
      </c>
      <c r="I52" s="4">
        <v>40984.375</v>
      </c>
      <c r="J52">
        <v>38.523000000000003</v>
      </c>
      <c r="K52">
        <v>-122.5538</v>
      </c>
      <c r="L52" s="8">
        <f t="shared" si="1"/>
        <v>158</v>
      </c>
      <c r="M52" t="s">
        <v>9</v>
      </c>
      <c r="N52" t="str">
        <f>IF(I52 &gt; G52, "yes", "no")</f>
        <v>yes</v>
      </c>
    </row>
    <row r="53" spans="1:16" x14ac:dyDescent="0.25">
      <c r="A53" s="6" t="s">
        <v>36</v>
      </c>
      <c r="B53" s="7">
        <v>44678</v>
      </c>
      <c r="C53" s="8">
        <v>267</v>
      </c>
      <c r="D53" s="7"/>
      <c r="E53" s="7"/>
      <c r="G53" s="7">
        <f t="shared" si="0"/>
        <v>36800</v>
      </c>
      <c r="H53">
        <v>7572</v>
      </c>
      <c r="I53" s="4">
        <v>42442</v>
      </c>
      <c r="J53">
        <v>38.537399999999998</v>
      </c>
      <c r="K53">
        <v>-122.64749999999999</v>
      </c>
      <c r="L53" s="8">
        <f t="shared" si="1"/>
        <v>158</v>
      </c>
      <c r="M53" t="s">
        <v>9</v>
      </c>
      <c r="N53" t="str">
        <f>IF(I53 &gt; G53, "yes", "no")</f>
        <v>yes</v>
      </c>
    </row>
    <row r="54" spans="1:16" x14ac:dyDescent="0.25">
      <c r="A54" s="6" t="s">
        <v>155</v>
      </c>
      <c r="B54" s="7">
        <v>40878</v>
      </c>
      <c r="C54" s="8">
        <v>233</v>
      </c>
      <c r="D54" s="7">
        <f>_xlfn.MINIFS($I$2:$I$704, $M$2:$M$704, A54, $N$2:$N$704, "yes")</f>
        <v>41511.75</v>
      </c>
      <c r="E54" s="7">
        <f>_xlfn.MAXIFS($I$2:$I$704, $M$2:$M$704, A54, $N$2:$N$704, "yes")</f>
        <v>43385.722650462973</v>
      </c>
      <c r="G54" s="7">
        <f t="shared" si="0"/>
        <v>36800</v>
      </c>
      <c r="H54">
        <v>14127</v>
      </c>
      <c r="I54" s="4">
        <v>43108.101840277777</v>
      </c>
      <c r="J54">
        <v>38.492783590000002</v>
      </c>
      <c r="K54">
        <v>-122.69423236999999</v>
      </c>
      <c r="L54" s="8">
        <f t="shared" si="1"/>
        <v>158</v>
      </c>
      <c r="M54" t="s">
        <v>9</v>
      </c>
      <c r="N54" t="str">
        <f>IF(I54 &gt; G54, "yes", "no")</f>
        <v>yes</v>
      </c>
    </row>
    <row r="55" spans="1:16" x14ac:dyDescent="0.25">
      <c r="A55" s="6" t="s">
        <v>37</v>
      </c>
      <c r="B55" s="7">
        <v>34132</v>
      </c>
      <c r="C55" s="8">
        <v>113</v>
      </c>
      <c r="D55" s="7">
        <f>_xlfn.MINIFS($I$2:$I$704, $M$2:$M$704, A55, $N$2:$N$704, "yes")</f>
        <v>40243</v>
      </c>
      <c r="E55" s="7">
        <f>_xlfn.MAXIFS($I$2:$I$704, $M$2:$M$704, A55, $N$2:$N$704, "yes")</f>
        <v>42880</v>
      </c>
      <c r="G55" s="7">
        <f t="shared" si="0"/>
        <v>38552</v>
      </c>
      <c r="H55">
        <v>1358</v>
      </c>
      <c r="I55" s="4">
        <v>40160</v>
      </c>
      <c r="J55">
        <v>34.2425</v>
      </c>
      <c r="K55">
        <v>-117.0219</v>
      </c>
      <c r="L55" s="8">
        <f t="shared" si="1"/>
        <v>199</v>
      </c>
      <c r="M55" t="s">
        <v>10</v>
      </c>
      <c r="N55" t="str">
        <f>IF(I55 &gt; G55, "yes", "no")</f>
        <v>yes</v>
      </c>
    </row>
    <row r="56" spans="1:16" x14ac:dyDescent="0.25">
      <c r="A56" s="6" t="s">
        <v>38</v>
      </c>
      <c r="B56" s="7">
        <v>39119</v>
      </c>
      <c r="C56" s="8">
        <v>208</v>
      </c>
      <c r="D56" s="7"/>
      <c r="E56" s="7"/>
      <c r="G56" s="7">
        <f t="shared" si="0"/>
        <v>38552</v>
      </c>
      <c r="H56">
        <v>1435</v>
      </c>
      <c r="I56" s="4">
        <v>40199</v>
      </c>
      <c r="J56">
        <v>34.037300000000002</v>
      </c>
      <c r="K56">
        <v>-116.5898</v>
      </c>
      <c r="L56" s="8">
        <f t="shared" si="1"/>
        <v>199</v>
      </c>
      <c r="M56" t="s">
        <v>10</v>
      </c>
      <c r="N56" t="str">
        <f>IF(I56 &gt; G56, "yes", "no")</f>
        <v>yes</v>
      </c>
    </row>
    <row r="57" spans="1:16" x14ac:dyDescent="0.25">
      <c r="A57" s="6" t="s">
        <v>39</v>
      </c>
      <c r="B57" s="7">
        <v>40840</v>
      </c>
      <c r="C57" s="8">
        <v>229</v>
      </c>
      <c r="D57" s="7">
        <f>_xlfn.MINIFS($I$2:$I$704, $M$2:$M$704, A57, $N$2:$N$704, "yes")</f>
        <v>42437</v>
      </c>
      <c r="E57" s="7">
        <f>_xlfn.MAXIFS($I$2:$I$704, $M$2:$M$704, A57, $N$2:$N$704, "yes")</f>
        <v>42437</v>
      </c>
      <c r="G57" s="7">
        <f t="shared" si="0"/>
        <v>38552</v>
      </c>
      <c r="H57">
        <v>2333</v>
      </c>
      <c r="I57" s="5">
        <v>40415.590277777781</v>
      </c>
      <c r="J57">
        <v>34.093499999999999</v>
      </c>
      <c r="K57">
        <v>-116.9472</v>
      </c>
      <c r="L57" s="8">
        <f t="shared" si="1"/>
        <v>199</v>
      </c>
      <c r="M57" t="s">
        <v>10</v>
      </c>
      <c r="N57" t="str">
        <f>IF(I57 &gt; G57, "yes", "no")</f>
        <v>yes</v>
      </c>
      <c r="O57">
        <v>1.27</v>
      </c>
      <c r="P57" s="2"/>
    </row>
    <row r="58" spans="1:16" x14ac:dyDescent="0.25">
      <c r="A58" s="6" t="s">
        <v>40</v>
      </c>
      <c r="B58" s="7">
        <v>38066</v>
      </c>
      <c r="C58" s="8">
        <v>192</v>
      </c>
      <c r="D58" s="7">
        <f>_xlfn.MINIFS($I$2:$I$704, $M$2:$M$704, A58, $N$2:$N$704, "yes")</f>
        <v>40534</v>
      </c>
      <c r="E58" s="7">
        <f>_xlfn.MAXIFS($I$2:$I$704, $M$2:$M$704, A58, $N$2:$N$704, "yes")</f>
        <v>43433.998518518521</v>
      </c>
      <c r="G58" s="7">
        <f t="shared" si="0"/>
        <v>38552</v>
      </c>
      <c r="H58">
        <v>2868</v>
      </c>
      <c r="I58" s="4">
        <v>40531</v>
      </c>
      <c r="J58">
        <v>34.231000000000002</v>
      </c>
      <c r="K58">
        <v>-117.0312</v>
      </c>
      <c r="L58" s="8">
        <f t="shared" si="1"/>
        <v>199</v>
      </c>
      <c r="M58" t="s">
        <v>10</v>
      </c>
      <c r="N58" t="str">
        <f>IF(I58 &gt; G58, "yes", "no")</f>
        <v>yes</v>
      </c>
    </row>
    <row r="59" spans="1:16" x14ac:dyDescent="0.25">
      <c r="A59" s="6" t="s">
        <v>41</v>
      </c>
      <c r="B59" s="7">
        <v>43307</v>
      </c>
      <c r="C59" s="8">
        <v>256</v>
      </c>
      <c r="D59" s="7"/>
      <c r="E59" s="7"/>
      <c r="G59" s="7">
        <f t="shared" si="0"/>
        <v>38552</v>
      </c>
      <c r="H59">
        <v>4491</v>
      </c>
      <c r="I59" s="4">
        <v>41138</v>
      </c>
      <c r="J59">
        <v>34.0884</v>
      </c>
      <c r="K59">
        <v>-116.9194</v>
      </c>
      <c r="L59" s="8">
        <f t="shared" si="1"/>
        <v>199</v>
      </c>
      <c r="M59" t="s">
        <v>10</v>
      </c>
      <c r="N59" t="str">
        <f>IF(I59 &gt; G59, "yes", "no")</f>
        <v>yes</v>
      </c>
    </row>
    <row r="60" spans="1:16" x14ac:dyDescent="0.25">
      <c r="A60" s="6" t="s">
        <v>42</v>
      </c>
      <c r="B60" s="7">
        <v>43419</v>
      </c>
      <c r="C60" s="8">
        <v>258</v>
      </c>
      <c r="D60" s="7"/>
      <c r="E60" s="7"/>
      <c r="G60" s="7">
        <f t="shared" si="0"/>
        <v>38552</v>
      </c>
      <c r="H60">
        <v>6430</v>
      </c>
      <c r="I60" s="4">
        <v>41854</v>
      </c>
      <c r="J60">
        <v>34.087299999999999</v>
      </c>
      <c r="K60">
        <v>-116.91759999999999</v>
      </c>
      <c r="L60" s="8">
        <f t="shared" si="1"/>
        <v>199</v>
      </c>
      <c r="M60" t="s">
        <v>10</v>
      </c>
      <c r="N60" t="str">
        <f>IF(I60 &gt; G60, "yes", "no")</f>
        <v>yes</v>
      </c>
    </row>
    <row r="61" spans="1:16" x14ac:dyDescent="0.25">
      <c r="A61" s="6" t="s">
        <v>138</v>
      </c>
      <c r="B61" s="7">
        <v>43887</v>
      </c>
      <c r="C61" s="8">
        <v>262</v>
      </c>
      <c r="D61" s="7"/>
      <c r="E61" s="7"/>
      <c r="G61" s="7">
        <f t="shared" si="0"/>
        <v>38552</v>
      </c>
      <c r="H61">
        <v>7240</v>
      </c>
      <c r="I61" s="4">
        <v>42203.638888888891</v>
      </c>
      <c r="J61">
        <v>34.1036</v>
      </c>
      <c r="K61">
        <v>-116.97020000000001</v>
      </c>
      <c r="L61" s="8">
        <f t="shared" si="1"/>
        <v>199</v>
      </c>
      <c r="M61" t="s">
        <v>10</v>
      </c>
      <c r="N61" t="str">
        <f>IF(I61 &gt; G61, "yes", "no")</f>
        <v>yes</v>
      </c>
      <c r="P61" s="2"/>
    </row>
    <row r="62" spans="1:16" x14ac:dyDescent="0.25">
      <c r="A62" s="6" t="s">
        <v>127</v>
      </c>
      <c r="B62" s="7">
        <v>40373</v>
      </c>
      <c r="C62" s="8">
        <v>231</v>
      </c>
      <c r="D62" s="7"/>
      <c r="E62" s="7"/>
      <c r="G62" s="7">
        <f t="shared" si="0"/>
        <v>38552</v>
      </c>
      <c r="H62">
        <v>10444</v>
      </c>
      <c r="I62" s="4">
        <v>42744.291666666657</v>
      </c>
      <c r="J62">
        <v>34.239632049999997</v>
      </c>
      <c r="K62">
        <v>-116.9678174</v>
      </c>
      <c r="L62" s="8">
        <f t="shared" si="1"/>
        <v>199</v>
      </c>
      <c r="M62" t="s">
        <v>10</v>
      </c>
      <c r="N62" t="str">
        <f>IF(I62 &gt; G62, "yes", "no")</f>
        <v>yes</v>
      </c>
    </row>
    <row r="63" spans="1:16" x14ac:dyDescent="0.25">
      <c r="A63" s="6" t="s">
        <v>43</v>
      </c>
      <c r="B63" s="7">
        <v>36791</v>
      </c>
      <c r="C63" s="8">
        <v>174</v>
      </c>
      <c r="D63" s="7">
        <f>_xlfn.MINIFS($I$2:$I$704, $M$2:$M$704, A63, $N$2:$N$704, "yes")</f>
        <v>40214.833333333343</v>
      </c>
      <c r="E63" s="7">
        <f>_xlfn.MAXIFS($I$2:$I$704, $M$2:$M$704, A63, $N$2:$N$704, "yes")</f>
        <v>40865</v>
      </c>
      <c r="G63" s="7">
        <f t="shared" si="0"/>
        <v>38552</v>
      </c>
      <c r="H63">
        <v>10442</v>
      </c>
      <c r="I63" s="4">
        <v>42744.291666666657</v>
      </c>
      <c r="J63">
        <v>34.333079499999997</v>
      </c>
      <c r="K63">
        <v>-116.82978369</v>
      </c>
      <c r="L63" s="8">
        <f t="shared" si="1"/>
        <v>199</v>
      </c>
      <c r="M63" t="s">
        <v>10</v>
      </c>
      <c r="N63" t="str">
        <f>IF(I63 &gt; G63, "yes", "no")</f>
        <v>yes</v>
      </c>
    </row>
    <row r="64" spans="1:16" x14ac:dyDescent="0.25">
      <c r="A64" s="6" t="s">
        <v>163</v>
      </c>
      <c r="B64" s="7">
        <v>32322</v>
      </c>
      <c r="C64" s="8">
        <v>56</v>
      </c>
      <c r="D64" s="7"/>
      <c r="E64" s="7"/>
      <c r="G64" s="7">
        <f t="shared" si="0"/>
        <v>38552</v>
      </c>
      <c r="H64">
        <v>10443</v>
      </c>
      <c r="I64" s="4">
        <v>42782.416666666657</v>
      </c>
      <c r="J64">
        <v>34.099017309999901</v>
      </c>
      <c r="K64">
        <v>-116.93454748000001</v>
      </c>
      <c r="L64" s="8">
        <f t="shared" si="1"/>
        <v>199</v>
      </c>
      <c r="M64" t="s">
        <v>10</v>
      </c>
      <c r="N64" t="str">
        <f>IF(I64 &gt; G64, "yes", "no")</f>
        <v>yes</v>
      </c>
    </row>
    <row r="65" spans="1:16" x14ac:dyDescent="0.25">
      <c r="A65" s="6" t="s">
        <v>129</v>
      </c>
      <c r="B65" s="7">
        <v>42110</v>
      </c>
      <c r="C65" s="8">
        <v>236</v>
      </c>
      <c r="D65" s="7"/>
      <c r="E65" s="7"/>
      <c r="G65" s="7">
        <f t="shared" si="0"/>
        <v>38552</v>
      </c>
      <c r="H65">
        <v>14270</v>
      </c>
      <c r="I65" s="5">
        <v>43433.892071759263</v>
      </c>
      <c r="J65">
        <v>34.096196169999999</v>
      </c>
      <c r="K65">
        <v>-116.96306569999901</v>
      </c>
      <c r="L65" s="8">
        <f t="shared" si="1"/>
        <v>199</v>
      </c>
      <c r="M65" t="s">
        <v>10</v>
      </c>
      <c r="N65" t="str">
        <f>IF(I65 &gt; G65, "yes", "no")</f>
        <v>yes</v>
      </c>
    </row>
    <row r="66" spans="1:16" x14ac:dyDescent="0.25">
      <c r="A66" s="6" t="s">
        <v>98</v>
      </c>
      <c r="B66" s="7">
        <v>32093</v>
      </c>
      <c r="C66" s="8">
        <v>70</v>
      </c>
      <c r="D66" s="7"/>
      <c r="E66" s="7"/>
      <c r="G66" s="7">
        <f t="shared" si="0"/>
        <v>38552</v>
      </c>
      <c r="H66">
        <v>14309</v>
      </c>
      <c r="I66" s="4">
        <v>43433.927187499998</v>
      </c>
      <c r="J66">
        <v>34.17051807</v>
      </c>
      <c r="K66">
        <v>-116.84160165999999</v>
      </c>
      <c r="L66" s="8">
        <f t="shared" si="1"/>
        <v>199</v>
      </c>
      <c r="M66" t="s">
        <v>10</v>
      </c>
      <c r="N66" t="str">
        <f>IF(I66 &gt; G66, "yes", "no")</f>
        <v>yes</v>
      </c>
    </row>
    <row r="67" spans="1:16" x14ac:dyDescent="0.25">
      <c r="A67" s="6" t="s">
        <v>44</v>
      </c>
      <c r="B67" s="7">
        <v>41803</v>
      </c>
      <c r="C67" s="8">
        <v>246</v>
      </c>
      <c r="D67" s="7">
        <f>_xlfn.MINIFS($I$2:$I$704, $M$2:$M$704, A67, $N$2:$N$704, "yes")</f>
        <v>41835</v>
      </c>
      <c r="E67" s="7">
        <f>_xlfn.MAXIFS($I$2:$I$704, $M$2:$M$704, A67, $N$2:$N$704, "yes")</f>
        <v>43244</v>
      </c>
      <c r="G67" s="7">
        <f t="shared" ref="G67:G130" si="2">VLOOKUP(M67,$A$2:$B$147, 2, TRUE)</f>
        <v>38552</v>
      </c>
      <c r="H67">
        <v>14333</v>
      </c>
      <c r="I67" s="4">
        <v>43433.982268518521</v>
      </c>
      <c r="J67">
        <v>34.097046669999997</v>
      </c>
      <c r="K67">
        <v>-116.96615813</v>
      </c>
      <c r="L67" s="8">
        <f t="shared" ref="L67:L130" si="3">VLOOKUP(M67, $A$2:$C$151, 3)</f>
        <v>199</v>
      </c>
      <c r="M67" t="s">
        <v>10</v>
      </c>
      <c r="N67" t="str">
        <f>IF(I67 &gt; G67, "yes", "no")</f>
        <v>yes</v>
      </c>
      <c r="O67">
        <v>0.99</v>
      </c>
      <c r="P67" s="2"/>
    </row>
    <row r="68" spans="1:16" x14ac:dyDescent="0.25">
      <c r="A68" s="6" t="s">
        <v>45</v>
      </c>
      <c r="B68" s="7">
        <v>30620</v>
      </c>
      <c r="C68" s="8">
        <v>43</v>
      </c>
      <c r="D68" s="7">
        <f>_xlfn.MINIFS($I$2:$I$704, $M$2:$M$704, A68, $N$2:$N$704, "yes")</f>
        <v>42801</v>
      </c>
      <c r="E68" s="7">
        <f>_xlfn.MAXIFS($I$2:$I$704, $M$2:$M$704, A68, $N$2:$N$704, "yes")</f>
        <v>42801</v>
      </c>
      <c r="G68" s="7">
        <f t="shared" si="2"/>
        <v>30351</v>
      </c>
      <c r="H68">
        <v>10050</v>
      </c>
      <c r="I68" s="4">
        <v>42658</v>
      </c>
      <c r="J68">
        <v>37.093462500000001</v>
      </c>
      <c r="K68">
        <v>-118.59345447</v>
      </c>
      <c r="L68" s="8">
        <f t="shared" si="3"/>
        <v>35</v>
      </c>
      <c r="M68" t="s">
        <v>12</v>
      </c>
      <c r="N68" t="str">
        <f>IF(I68 &gt; G68, "yes", "no")</f>
        <v>yes</v>
      </c>
    </row>
    <row r="69" spans="1:16" x14ac:dyDescent="0.25">
      <c r="A69" s="6" t="s">
        <v>100</v>
      </c>
      <c r="B69" s="7">
        <v>32854</v>
      </c>
      <c r="C69" s="8">
        <v>87</v>
      </c>
      <c r="D69" s="7"/>
      <c r="E69" s="7"/>
      <c r="G69" s="7">
        <f t="shared" si="2"/>
        <v>30351</v>
      </c>
      <c r="H69">
        <v>9642</v>
      </c>
      <c r="I69" s="4">
        <v>42659.625</v>
      </c>
      <c r="J69">
        <v>37.614100000000001</v>
      </c>
      <c r="K69">
        <v>-119.07599999999999</v>
      </c>
      <c r="L69" s="8">
        <f t="shared" si="3"/>
        <v>35</v>
      </c>
      <c r="M69" t="s">
        <v>12</v>
      </c>
      <c r="N69" t="str">
        <f>IF(I69 &gt; G69, "yes", "no")</f>
        <v>yes</v>
      </c>
      <c r="P69" s="2"/>
    </row>
    <row r="70" spans="1:16" x14ac:dyDescent="0.25">
      <c r="A70" s="6" t="s">
        <v>46</v>
      </c>
      <c r="B70" s="7">
        <v>36164</v>
      </c>
      <c r="C70" s="8">
        <v>148</v>
      </c>
      <c r="D70" s="7">
        <f>_xlfn.MINIFS($I$2:$I$704, $M$2:$M$704, A70, $N$2:$N$704, "yes")</f>
        <v>39728</v>
      </c>
      <c r="E70" s="7">
        <f>_xlfn.MAXIFS($I$2:$I$704, $M$2:$M$704, A70, $N$2:$N$704, "yes")</f>
        <v>43377.023564814823</v>
      </c>
      <c r="G70" s="7">
        <f t="shared" si="2"/>
        <v>30351</v>
      </c>
      <c r="H70">
        <v>13846</v>
      </c>
      <c r="I70" s="4">
        <v>43312.871134259258</v>
      </c>
      <c r="J70">
        <v>37.7689047</v>
      </c>
      <c r="K70">
        <v>-119.095350189999</v>
      </c>
      <c r="L70" s="8">
        <f t="shared" si="3"/>
        <v>35</v>
      </c>
      <c r="M70" t="s">
        <v>12</v>
      </c>
      <c r="N70" t="str">
        <f>IF(I70 &gt; G70, "yes", "no")</f>
        <v>yes</v>
      </c>
    </row>
    <row r="71" spans="1:16" x14ac:dyDescent="0.25">
      <c r="A71" s="6" t="s">
        <v>47</v>
      </c>
      <c r="B71" s="7">
        <v>36273</v>
      </c>
      <c r="C71" s="8">
        <v>150</v>
      </c>
      <c r="D71" s="7"/>
      <c r="E71" s="7"/>
      <c r="G71" s="7">
        <f t="shared" si="2"/>
        <v>37773</v>
      </c>
      <c r="H71">
        <v>3281</v>
      </c>
      <c r="I71" s="4">
        <v>40626</v>
      </c>
      <c r="J71">
        <v>38.0458</v>
      </c>
      <c r="K71">
        <v>-122.77330000000001</v>
      </c>
      <c r="L71" s="8">
        <f t="shared" si="3"/>
        <v>187</v>
      </c>
      <c r="M71" t="s">
        <v>152</v>
      </c>
      <c r="N71" t="str">
        <f>IF(I71 &gt; G71, "yes", "no")</f>
        <v>yes</v>
      </c>
    </row>
    <row r="72" spans="1:16" x14ac:dyDescent="0.25">
      <c r="A72" s="6" t="s">
        <v>99</v>
      </c>
      <c r="B72" s="7">
        <v>31953</v>
      </c>
      <c r="C72" s="8">
        <v>71</v>
      </c>
      <c r="D72" s="7"/>
      <c r="E72" s="7"/>
      <c r="G72" s="7">
        <f t="shared" si="2"/>
        <v>37773</v>
      </c>
      <c r="H72">
        <v>6912</v>
      </c>
      <c r="I72" s="4">
        <v>42084.75</v>
      </c>
      <c r="J72">
        <v>37.987299999999998</v>
      </c>
      <c r="K72">
        <v>-122.8135</v>
      </c>
      <c r="L72" s="8">
        <f t="shared" si="3"/>
        <v>187</v>
      </c>
      <c r="M72" t="s">
        <v>152</v>
      </c>
      <c r="N72" t="str">
        <f>IF(I72 &gt; G72, "yes", "no")</f>
        <v>yes</v>
      </c>
      <c r="P72" s="2"/>
    </row>
    <row r="73" spans="1:16" x14ac:dyDescent="0.25">
      <c r="A73" s="6" t="s">
        <v>48</v>
      </c>
      <c r="B73" s="7">
        <v>36448</v>
      </c>
      <c r="C73" s="8">
        <v>159</v>
      </c>
      <c r="D73" s="7">
        <f>_xlfn.MINIFS($I$2:$I$704, $M$2:$M$704, A73, $N$2:$N$704, "yes")</f>
        <v>39591</v>
      </c>
      <c r="E73" s="7">
        <f>_xlfn.MAXIFS($I$2:$I$704, $M$2:$M$704, A73, $N$2:$N$704, "yes")</f>
        <v>43440.849374999998</v>
      </c>
      <c r="G73" s="7">
        <f t="shared" si="2"/>
        <v>37773</v>
      </c>
      <c r="H73">
        <v>10207</v>
      </c>
      <c r="I73" s="4">
        <v>42786</v>
      </c>
      <c r="J73">
        <v>38.052681899999897</v>
      </c>
      <c r="K73">
        <v>-122.686584459999</v>
      </c>
      <c r="L73" s="8">
        <f t="shared" si="3"/>
        <v>187</v>
      </c>
      <c r="M73" t="s">
        <v>152</v>
      </c>
      <c r="N73" t="str">
        <f>IF(I73 &gt; G73, "yes", "no")</f>
        <v>yes</v>
      </c>
    </row>
    <row r="74" spans="1:16" x14ac:dyDescent="0.25">
      <c r="A74" s="6" t="s">
        <v>137</v>
      </c>
      <c r="B74" s="7">
        <v>43728</v>
      </c>
      <c r="C74" s="8">
        <v>260</v>
      </c>
      <c r="D74" s="7"/>
      <c r="E74" s="7"/>
      <c r="G74" s="7">
        <f t="shared" si="2"/>
        <v>37773</v>
      </c>
      <c r="H74">
        <v>10191</v>
      </c>
      <c r="I74" s="4">
        <v>42787</v>
      </c>
      <c r="J74">
        <v>38.008147999999998</v>
      </c>
      <c r="K74">
        <v>-122.617377</v>
      </c>
      <c r="L74" s="8">
        <f t="shared" si="3"/>
        <v>187</v>
      </c>
      <c r="M74" t="s">
        <v>152</v>
      </c>
      <c r="N74" t="str">
        <f>IF(I74 &gt; G74, "yes", "no")</f>
        <v>yes</v>
      </c>
      <c r="P74" s="2"/>
    </row>
    <row r="75" spans="1:16" x14ac:dyDescent="0.25">
      <c r="A75" s="6" t="s">
        <v>123</v>
      </c>
      <c r="B75" s="7">
        <v>41823</v>
      </c>
      <c r="C75" s="8">
        <v>217</v>
      </c>
      <c r="D75" s="7">
        <f>_xlfn.MINIFS($I$2:$I$704, $M$2:$M$704, A75, $N$2:$N$704, "yes")</f>
        <v>42783</v>
      </c>
      <c r="E75" s="7">
        <f>_xlfn.MAXIFS($I$2:$I$704, $M$2:$M$704, A75, $N$2:$N$704, "yes")</f>
        <v>42783</v>
      </c>
      <c r="G75" s="7">
        <f t="shared" si="2"/>
        <v>37773</v>
      </c>
      <c r="H75">
        <v>10192</v>
      </c>
      <c r="I75" s="4">
        <v>42789</v>
      </c>
      <c r="J75">
        <v>38.007970620000002</v>
      </c>
      <c r="K75">
        <v>-122.617174069999</v>
      </c>
      <c r="L75" s="8">
        <f t="shared" si="3"/>
        <v>187</v>
      </c>
      <c r="M75" t="s">
        <v>152</v>
      </c>
      <c r="N75" t="str">
        <f>IF(I75 &gt; G75, "yes", "no")</f>
        <v>yes</v>
      </c>
    </row>
    <row r="76" spans="1:16" x14ac:dyDescent="0.25">
      <c r="A76" s="6" t="s">
        <v>49</v>
      </c>
      <c r="B76" s="7">
        <v>37314</v>
      </c>
      <c r="C76" s="8">
        <v>178</v>
      </c>
      <c r="D76" s="7">
        <f>_xlfn.MINIFS($I$2:$I$704, $M$2:$M$704, A76, $N$2:$N$704, "yes")</f>
        <v>40960.371527777781</v>
      </c>
      <c r="E76" s="7">
        <f>_xlfn.MAXIFS($I$2:$I$704, $M$2:$M$704, A76, $N$2:$N$704, "yes")</f>
        <v>42832.833333333343</v>
      </c>
      <c r="G76" s="7">
        <f t="shared" si="2"/>
        <v>37773</v>
      </c>
      <c r="H76">
        <v>10190</v>
      </c>
      <c r="I76" s="4">
        <v>42800</v>
      </c>
      <c r="J76">
        <v>38.002074999999998</v>
      </c>
      <c r="K76">
        <v>-122.611728</v>
      </c>
      <c r="L76" s="8">
        <f t="shared" si="3"/>
        <v>187</v>
      </c>
      <c r="M76" t="s">
        <v>152</v>
      </c>
      <c r="N76" t="str">
        <f>IF(I76 &gt; G76, "yes", "no")</f>
        <v>yes</v>
      </c>
    </row>
    <row r="77" spans="1:16" x14ac:dyDescent="0.25">
      <c r="A77" s="6" t="s">
        <v>50</v>
      </c>
      <c r="B77" s="7">
        <v>38895</v>
      </c>
      <c r="C77" s="8">
        <v>202</v>
      </c>
      <c r="D77" s="7">
        <f>_xlfn.MINIFS($I$2:$I$704, $M$2:$M$704, A77, $N$2:$N$704, "yes")</f>
        <v>42743</v>
      </c>
      <c r="E77" s="7">
        <f>_xlfn.MAXIFS($I$2:$I$704, $M$2:$M$704, A77, $N$2:$N$704, "yes")</f>
        <v>42743</v>
      </c>
      <c r="G77" s="7">
        <f t="shared" si="2"/>
        <v>37773</v>
      </c>
      <c r="H77">
        <v>10194</v>
      </c>
      <c r="I77" s="4">
        <v>42802</v>
      </c>
      <c r="J77">
        <v>38.00807124</v>
      </c>
      <c r="K77">
        <v>-122.61730308</v>
      </c>
      <c r="L77" s="8">
        <f t="shared" si="3"/>
        <v>187</v>
      </c>
      <c r="M77" t="s">
        <v>152</v>
      </c>
      <c r="N77" t="str">
        <f>IF(I77 &gt; G77, "yes", "no")</f>
        <v>yes</v>
      </c>
    </row>
    <row r="78" spans="1:16" x14ac:dyDescent="0.25">
      <c r="A78" s="6" t="s">
        <v>51</v>
      </c>
      <c r="B78" s="7">
        <v>43130</v>
      </c>
      <c r="C78" s="8">
        <v>223</v>
      </c>
      <c r="D78" s="7"/>
      <c r="E78" s="7"/>
      <c r="G78" s="7">
        <f t="shared" si="2"/>
        <v>39451</v>
      </c>
      <c r="H78">
        <v>3135</v>
      </c>
      <c r="I78" s="4">
        <v>40592</v>
      </c>
      <c r="J78">
        <v>32.911200000000001</v>
      </c>
      <c r="K78">
        <v>-116.5369</v>
      </c>
      <c r="L78" s="8">
        <f t="shared" si="3"/>
        <v>207</v>
      </c>
      <c r="M78" t="s">
        <v>151</v>
      </c>
      <c r="N78" t="str">
        <f>IF(I78 &gt; G78, "yes", "no")</f>
        <v>yes</v>
      </c>
    </row>
    <row r="79" spans="1:16" x14ac:dyDescent="0.25">
      <c r="A79" s="6" t="s">
        <v>52</v>
      </c>
      <c r="B79" s="7">
        <v>38293</v>
      </c>
      <c r="C79" s="8">
        <v>194</v>
      </c>
      <c r="D79" s="7">
        <f>_xlfn.MINIFS($I$2:$I$704, $M$2:$M$704, A79, $N$2:$N$704, "yes")</f>
        <v>42380.458333333343</v>
      </c>
      <c r="E79" s="7">
        <f>_xlfn.MAXIFS($I$2:$I$704, $M$2:$M$704, A79, $N$2:$N$704, "yes")</f>
        <v>43378.023564814823</v>
      </c>
      <c r="G79" s="7">
        <f t="shared" si="2"/>
        <v>39451</v>
      </c>
      <c r="H79">
        <v>5474</v>
      </c>
      <c r="I79" s="4">
        <v>41523</v>
      </c>
      <c r="J79">
        <v>33.169699999999999</v>
      </c>
      <c r="K79">
        <v>-116.565</v>
      </c>
      <c r="L79" s="8">
        <f t="shared" si="3"/>
        <v>207</v>
      </c>
      <c r="M79" t="s">
        <v>151</v>
      </c>
      <c r="N79" t="str">
        <f>IF(I79 &gt; G79, "yes", "no")</f>
        <v>yes</v>
      </c>
    </row>
    <row r="80" spans="1:16" x14ac:dyDescent="0.25">
      <c r="A80" s="6" t="s">
        <v>53</v>
      </c>
      <c r="B80" s="7">
        <v>43171</v>
      </c>
      <c r="C80" s="8">
        <v>254</v>
      </c>
      <c r="D80" s="7">
        <f>_xlfn.MINIFS($I$2:$I$704, $M$2:$M$704, A80, $N$2:$N$704, "yes")</f>
        <v>0</v>
      </c>
      <c r="E80" s="7">
        <f>_xlfn.MAXIFS($I$2:$I$704, $M$2:$M$704, A80, $N$2:$N$704, "yes")</f>
        <v>0</v>
      </c>
      <c r="G80" s="7">
        <f t="shared" si="2"/>
        <v>39451</v>
      </c>
      <c r="H80">
        <v>6166</v>
      </c>
      <c r="I80" s="4">
        <v>41840</v>
      </c>
      <c r="J80">
        <v>33.312399999999997</v>
      </c>
      <c r="K80">
        <v>-116.57989999999999</v>
      </c>
      <c r="L80" s="8">
        <f t="shared" si="3"/>
        <v>207</v>
      </c>
      <c r="M80" t="s">
        <v>151</v>
      </c>
      <c r="N80" t="str">
        <f>IF(I80 &gt; G80, "yes", "no")</f>
        <v>yes</v>
      </c>
    </row>
    <row r="81" spans="1:16" x14ac:dyDescent="0.25">
      <c r="A81" s="6" t="s">
        <v>54</v>
      </c>
      <c r="B81" s="7">
        <v>32568</v>
      </c>
      <c r="C81" s="8">
        <v>77</v>
      </c>
      <c r="D81" s="7">
        <f>_xlfn.MINIFS($I$2:$I$704, $M$2:$M$704, A81, $N$2:$N$704, "yes")</f>
        <v>39124</v>
      </c>
      <c r="E81" s="7">
        <f>_xlfn.MAXIFS($I$2:$I$704, $M$2:$M$704, A81, $N$2:$N$704, "yes")</f>
        <v>42773</v>
      </c>
      <c r="G81" s="7">
        <f t="shared" si="2"/>
        <v>39451</v>
      </c>
      <c r="H81">
        <v>7743</v>
      </c>
      <c r="I81" s="4">
        <v>42531.044444444437</v>
      </c>
      <c r="J81">
        <v>33.210799999999999</v>
      </c>
      <c r="K81">
        <v>-116.4331</v>
      </c>
      <c r="L81" s="8">
        <f t="shared" si="3"/>
        <v>207</v>
      </c>
      <c r="M81" t="s">
        <v>151</v>
      </c>
      <c r="N81" t="str">
        <f>IF(I81 &gt; G81, "yes", "no")</f>
        <v>yes</v>
      </c>
    </row>
    <row r="82" spans="1:16" x14ac:dyDescent="0.25">
      <c r="A82" s="6" t="s">
        <v>108</v>
      </c>
      <c r="B82" s="7">
        <v>35437</v>
      </c>
      <c r="C82" s="8">
        <v>136</v>
      </c>
      <c r="D82" s="7"/>
      <c r="E82" s="7"/>
      <c r="G82" s="7">
        <f t="shared" si="2"/>
        <v>39451</v>
      </c>
      <c r="H82">
        <v>10454</v>
      </c>
      <c r="I82" s="4">
        <v>42793</v>
      </c>
      <c r="J82">
        <v>33.078799249999904</v>
      </c>
      <c r="K82">
        <v>-116.58996602000001</v>
      </c>
      <c r="L82" s="8">
        <f t="shared" si="3"/>
        <v>207</v>
      </c>
      <c r="M82" t="s">
        <v>151</v>
      </c>
      <c r="N82" t="str">
        <f>IF(I82 &gt; G82, "yes", "no")</f>
        <v>yes</v>
      </c>
      <c r="P82" s="2"/>
    </row>
    <row r="83" spans="1:16" x14ac:dyDescent="0.25">
      <c r="A83" s="6" t="s">
        <v>55</v>
      </c>
      <c r="B83" s="7">
        <v>36265</v>
      </c>
      <c r="C83" s="8">
        <v>147</v>
      </c>
      <c r="D83" s="7">
        <f>_xlfn.MINIFS($I$2:$I$704, $M$2:$M$704, A83, $N$2:$N$704, "yes")</f>
        <v>39454</v>
      </c>
      <c r="E83" s="7">
        <f>_xlfn.MAXIFS($I$2:$I$704, $M$2:$M$704, A83, $N$2:$N$704, "yes")</f>
        <v>42758</v>
      </c>
      <c r="G83" s="7">
        <f t="shared" si="2"/>
        <v>31369</v>
      </c>
      <c r="H83">
        <v>10214</v>
      </c>
      <c r="I83" s="4">
        <v>42790</v>
      </c>
      <c r="J83">
        <v>37.890358999999997</v>
      </c>
      <c r="K83">
        <v>-121.871398</v>
      </c>
      <c r="L83" s="8">
        <f t="shared" si="3"/>
        <v>47</v>
      </c>
      <c r="M83" t="s">
        <v>13</v>
      </c>
      <c r="N83" t="str">
        <f>IF(I83 &gt; G83, "yes", "no")</f>
        <v>yes</v>
      </c>
    </row>
    <row r="84" spans="1:16" x14ac:dyDescent="0.25">
      <c r="A84" s="6" t="s">
        <v>56</v>
      </c>
      <c r="B84" s="7">
        <v>37606</v>
      </c>
      <c r="C84" s="8">
        <v>183</v>
      </c>
      <c r="D84" s="7">
        <f>_xlfn.MINIFS($I$2:$I$704, $M$2:$M$704, A84, $N$2:$N$704, "yes")</f>
        <v>39641</v>
      </c>
      <c r="E84" s="7">
        <f>_xlfn.MAXIFS($I$2:$I$704, $M$2:$M$704, A84, $N$2:$N$704, "yes")</f>
        <v>42775</v>
      </c>
      <c r="G84" s="7">
        <f t="shared" si="2"/>
        <v>31369</v>
      </c>
      <c r="H84">
        <v>10175</v>
      </c>
      <c r="I84" s="4">
        <v>42794.208333333343</v>
      </c>
      <c r="J84">
        <v>37.740957799999997</v>
      </c>
      <c r="K84">
        <v>-121.58101306</v>
      </c>
      <c r="L84" s="8">
        <f t="shared" si="3"/>
        <v>47</v>
      </c>
      <c r="M84" t="s">
        <v>13</v>
      </c>
      <c r="N84" t="str">
        <f>IF(I84 &gt; G84, "yes", "no")</f>
        <v>yes</v>
      </c>
    </row>
    <row r="85" spans="1:16" x14ac:dyDescent="0.25">
      <c r="A85" s="6" t="s">
        <v>116</v>
      </c>
      <c r="B85" s="7">
        <v>37712</v>
      </c>
      <c r="C85" s="8">
        <v>189</v>
      </c>
      <c r="D85" s="7">
        <f>_xlfn.MINIFS($I$2:$I$704, $M$2:$M$704, A85, $N$2:$N$704, "yes")</f>
        <v>40416.625</v>
      </c>
      <c r="E85" s="7">
        <f>_xlfn.MAXIFS($I$2:$I$704, $M$2:$M$704, A85, $N$2:$N$704, "yes")</f>
        <v>41478.003472222219</v>
      </c>
      <c r="G85" s="7">
        <f t="shared" si="2"/>
        <v>32611</v>
      </c>
      <c r="H85">
        <v>3317</v>
      </c>
      <c r="I85" s="4">
        <v>40631</v>
      </c>
      <c r="J85">
        <v>39.292499999999997</v>
      </c>
      <c r="K85">
        <v>-121.0591</v>
      </c>
      <c r="L85" s="8">
        <f t="shared" si="3"/>
        <v>84</v>
      </c>
      <c r="M85" t="s">
        <v>14</v>
      </c>
      <c r="N85" t="str">
        <f>IF(I85 &gt; G85, "yes", "no")</f>
        <v>yes</v>
      </c>
    </row>
    <row r="86" spans="1:16" x14ac:dyDescent="0.25">
      <c r="A86" s="6" t="s">
        <v>117</v>
      </c>
      <c r="B86" s="7">
        <v>40842</v>
      </c>
      <c r="C86" s="8">
        <v>193</v>
      </c>
      <c r="D86" s="7"/>
      <c r="E86" s="7"/>
      <c r="G86" s="7">
        <f t="shared" si="2"/>
        <v>32611</v>
      </c>
      <c r="H86">
        <v>10239</v>
      </c>
      <c r="I86" s="4">
        <v>42716</v>
      </c>
      <c r="J86">
        <v>39.367244999999997</v>
      </c>
      <c r="K86">
        <v>-121.10896099999999</v>
      </c>
      <c r="L86" s="8">
        <f t="shared" si="3"/>
        <v>84</v>
      </c>
      <c r="M86" t="s">
        <v>14</v>
      </c>
      <c r="N86" t="str">
        <f>IF(I86 &gt; G86, "yes", "no")</f>
        <v>yes</v>
      </c>
    </row>
    <row r="87" spans="1:16" x14ac:dyDescent="0.25">
      <c r="A87" s="6" t="s">
        <v>57</v>
      </c>
      <c r="B87" s="7">
        <v>34955</v>
      </c>
      <c r="C87" s="8">
        <v>129</v>
      </c>
      <c r="D87" s="7">
        <f>_xlfn.MINIFS($I$2:$I$704, $M$2:$M$704, A87, $N$2:$N$704, "yes")</f>
        <v>40099</v>
      </c>
      <c r="E87" s="7">
        <f>_xlfn.MAXIFS($I$2:$I$704, $M$2:$M$704, A87, $N$2:$N$704, "yes")</f>
        <v>42788</v>
      </c>
      <c r="G87" s="7">
        <f t="shared" si="2"/>
        <v>32611</v>
      </c>
      <c r="H87">
        <v>10240</v>
      </c>
      <c r="I87" s="4">
        <v>42727</v>
      </c>
      <c r="J87">
        <v>39.291955999999999</v>
      </c>
      <c r="K87">
        <v>-121.09721999999999</v>
      </c>
      <c r="L87" s="8">
        <f t="shared" si="3"/>
        <v>84</v>
      </c>
      <c r="M87" t="s">
        <v>14</v>
      </c>
      <c r="N87" t="str">
        <f>IF(I87 &gt; G87, "yes", "no")</f>
        <v>yes</v>
      </c>
    </row>
    <row r="88" spans="1:16" x14ac:dyDescent="0.25">
      <c r="A88" s="6" t="s">
        <v>118</v>
      </c>
      <c r="B88" s="7">
        <v>38448</v>
      </c>
      <c r="C88" s="8">
        <v>197</v>
      </c>
      <c r="D88" s="7"/>
      <c r="E88" s="7"/>
      <c r="G88" s="7">
        <f t="shared" si="2"/>
        <v>32611</v>
      </c>
      <c r="H88">
        <v>10243</v>
      </c>
      <c r="I88" s="4">
        <v>42744</v>
      </c>
      <c r="J88">
        <v>39.291821370000001</v>
      </c>
      <c r="K88">
        <v>-121.09715654</v>
      </c>
      <c r="L88" s="8">
        <f t="shared" si="3"/>
        <v>84</v>
      </c>
      <c r="M88" t="s">
        <v>14</v>
      </c>
      <c r="N88" t="str">
        <f>IF(I88 &gt; G88, "yes", "no")</f>
        <v>yes</v>
      </c>
    </row>
    <row r="89" spans="1:16" x14ac:dyDescent="0.25">
      <c r="A89" s="6" t="s">
        <v>58</v>
      </c>
      <c r="B89" s="7">
        <v>40625</v>
      </c>
      <c r="C89" s="8">
        <v>220</v>
      </c>
      <c r="D89" s="7">
        <f>_xlfn.MINIFS($I$2:$I$704, $M$2:$M$704, A89, $N$2:$N$704, "yes")</f>
        <v>42293</v>
      </c>
      <c r="E89" s="7">
        <f>_xlfn.MAXIFS($I$2:$I$704, $M$2:$M$704, A89, $N$2:$N$704, "yes")</f>
        <v>42755</v>
      </c>
      <c r="G89" s="7">
        <f t="shared" si="2"/>
        <v>32611</v>
      </c>
      <c r="H89">
        <v>10241</v>
      </c>
      <c r="I89" s="4">
        <v>42776</v>
      </c>
      <c r="J89">
        <v>39.310562999999902</v>
      </c>
      <c r="K89">
        <v>-120.686333</v>
      </c>
      <c r="L89" s="8">
        <f t="shared" si="3"/>
        <v>84</v>
      </c>
      <c r="M89" t="s">
        <v>14</v>
      </c>
      <c r="N89" t="str">
        <f>IF(I89 &gt; G89, "yes", "no")</f>
        <v>yes</v>
      </c>
    </row>
    <row r="90" spans="1:16" x14ac:dyDescent="0.25">
      <c r="A90" s="6" t="s">
        <v>112</v>
      </c>
      <c r="B90" s="7">
        <v>36902</v>
      </c>
      <c r="C90" s="8">
        <v>175</v>
      </c>
      <c r="D90" s="7">
        <f>_xlfn.MINIFS($I$2:$I$704, $M$2:$M$704, A90, $N$2:$N$704, "yes")</f>
        <v>42204</v>
      </c>
      <c r="E90" s="7">
        <f>_xlfn.MAXIFS($I$2:$I$704, $M$2:$M$704, A90, $N$2:$N$704, "yes")</f>
        <v>42204</v>
      </c>
      <c r="G90" s="7">
        <f t="shared" si="2"/>
        <v>32611</v>
      </c>
      <c r="H90">
        <v>10242</v>
      </c>
      <c r="I90" s="4">
        <v>42785</v>
      </c>
      <c r="J90">
        <v>39.252908999999903</v>
      </c>
      <c r="K90">
        <v>-120.92224729</v>
      </c>
      <c r="L90" s="8">
        <f t="shared" si="3"/>
        <v>84</v>
      </c>
      <c r="M90" t="s">
        <v>14</v>
      </c>
      <c r="N90" t="str">
        <f>IF(I90 &gt; G90, "yes", "no")</f>
        <v>yes</v>
      </c>
    </row>
    <row r="91" spans="1:16" x14ac:dyDescent="0.25">
      <c r="A91" s="6" t="s">
        <v>105</v>
      </c>
      <c r="B91" s="7">
        <v>34907</v>
      </c>
      <c r="C91" s="8">
        <v>124</v>
      </c>
      <c r="D91" s="7"/>
      <c r="E91" s="7"/>
      <c r="G91" s="7">
        <f t="shared" si="2"/>
        <v>36139</v>
      </c>
      <c r="H91">
        <v>14420</v>
      </c>
      <c r="I91" s="4">
        <v>43433.291666666657</v>
      </c>
      <c r="J91">
        <v>38.594889019999997</v>
      </c>
      <c r="K91">
        <v>-121.50368330000001</v>
      </c>
      <c r="L91" s="8">
        <f t="shared" si="3"/>
        <v>155</v>
      </c>
      <c r="M91" t="s">
        <v>156</v>
      </c>
      <c r="N91" t="str">
        <f>IF(I91 &gt; G91, "yes", "no")</f>
        <v>yes</v>
      </c>
    </row>
    <row r="92" spans="1:16" x14ac:dyDescent="0.25">
      <c r="A92" s="6" t="s">
        <v>94</v>
      </c>
      <c r="B92" s="7">
        <v>30459</v>
      </c>
      <c r="C92" s="8">
        <v>39</v>
      </c>
      <c r="D92" s="7"/>
      <c r="E92" s="7"/>
      <c r="G92" s="7">
        <f t="shared" si="2"/>
        <v>36546</v>
      </c>
      <c r="H92">
        <v>932</v>
      </c>
      <c r="I92" s="4">
        <v>39797</v>
      </c>
      <c r="J92">
        <v>34.081400000000002</v>
      </c>
      <c r="K92">
        <v>-119.0308</v>
      </c>
      <c r="L92" s="8">
        <f t="shared" si="3"/>
        <v>152</v>
      </c>
      <c r="M92" t="s">
        <v>16</v>
      </c>
      <c r="N92" t="str">
        <f>IF(I92 &gt; G92, "yes", "no")</f>
        <v>yes</v>
      </c>
    </row>
    <row r="93" spans="1:16" x14ac:dyDescent="0.25">
      <c r="A93" s="6" t="s">
        <v>59</v>
      </c>
      <c r="B93" s="7">
        <v>44621</v>
      </c>
      <c r="C93" s="8">
        <v>265</v>
      </c>
      <c r="D93" s="7"/>
      <c r="E93" s="7"/>
      <c r="G93" s="7">
        <f t="shared" si="2"/>
        <v>36546</v>
      </c>
      <c r="H93">
        <v>2872</v>
      </c>
      <c r="I93" s="4">
        <v>40531.875</v>
      </c>
      <c r="J93">
        <v>34.071199999999997</v>
      </c>
      <c r="K93">
        <v>-119.0125</v>
      </c>
      <c r="L93" s="8">
        <f t="shared" si="3"/>
        <v>152</v>
      </c>
      <c r="M93" t="s">
        <v>16</v>
      </c>
      <c r="N93" t="str">
        <f>IF(I93 &gt; G93, "yes", "no")</f>
        <v>yes</v>
      </c>
      <c r="P93" s="2"/>
    </row>
    <row r="94" spans="1:16" x14ac:dyDescent="0.25">
      <c r="A94" s="6" t="s">
        <v>60</v>
      </c>
      <c r="B94" s="7">
        <v>41419</v>
      </c>
      <c r="C94" s="8">
        <v>240</v>
      </c>
      <c r="D94" s="7">
        <f>_xlfn.MINIFS($I$2:$I$704, $M$2:$M$704, A94, $N$2:$N$704, "yes")</f>
        <v>42044.375</v>
      </c>
      <c r="E94" s="7">
        <f>_xlfn.MAXIFS($I$2:$I$704, $M$2:$M$704, A94, $N$2:$N$704, "yes")</f>
        <v>42794</v>
      </c>
      <c r="G94" s="7">
        <f t="shared" si="2"/>
        <v>36546</v>
      </c>
      <c r="H94">
        <v>3259</v>
      </c>
      <c r="I94" s="4">
        <v>40622.958333333343</v>
      </c>
      <c r="J94">
        <v>34.0884</v>
      </c>
      <c r="K94">
        <v>-119.0592</v>
      </c>
      <c r="L94" s="8">
        <f t="shared" si="3"/>
        <v>152</v>
      </c>
      <c r="M94" t="s">
        <v>16</v>
      </c>
      <c r="N94" t="str">
        <f>IF(I94 &gt; G94, "yes", "no")</f>
        <v>yes</v>
      </c>
      <c r="O94">
        <v>2.06</v>
      </c>
      <c r="P94" s="2"/>
    </row>
    <row r="95" spans="1:16" x14ac:dyDescent="0.25">
      <c r="A95" s="6" t="s">
        <v>61</v>
      </c>
      <c r="B95" s="7">
        <v>42971</v>
      </c>
      <c r="C95" s="8">
        <v>253</v>
      </c>
      <c r="D95" s="7"/>
      <c r="E95" s="7"/>
      <c r="G95" s="7">
        <f t="shared" si="2"/>
        <v>36546</v>
      </c>
      <c r="H95">
        <v>6326</v>
      </c>
      <c r="I95" s="4">
        <v>41943.958333333343</v>
      </c>
      <c r="J95">
        <v>34.197200000000002</v>
      </c>
      <c r="K95">
        <v>-118.9815</v>
      </c>
      <c r="L95" s="8">
        <f t="shared" si="3"/>
        <v>152</v>
      </c>
      <c r="M95" t="s">
        <v>16</v>
      </c>
      <c r="N95" t="str">
        <f>IF(I95 &gt; G95, "yes", "no")</f>
        <v>yes</v>
      </c>
      <c r="P95" s="2"/>
    </row>
    <row r="96" spans="1:16" x14ac:dyDescent="0.25">
      <c r="A96" s="6" t="s">
        <v>153</v>
      </c>
      <c r="B96" s="7">
        <v>36397</v>
      </c>
      <c r="C96" s="8">
        <v>144</v>
      </c>
      <c r="D96" s="7">
        <f>_xlfn.MINIFS($I$2:$I$704, $M$2:$M$704, A96, $N$2:$N$704, "yes")</f>
        <v>40626</v>
      </c>
      <c r="E96" s="7">
        <f>_xlfn.MAXIFS($I$2:$I$704, $M$2:$M$704, A96, $N$2:$N$704, "yes")</f>
        <v>42886.25</v>
      </c>
      <c r="G96" s="7">
        <f t="shared" si="2"/>
        <v>36546</v>
      </c>
      <c r="H96">
        <v>6407</v>
      </c>
      <c r="I96" s="4">
        <v>41973</v>
      </c>
      <c r="J96">
        <v>34.0869</v>
      </c>
      <c r="K96">
        <v>-119.0604</v>
      </c>
      <c r="L96" s="8">
        <f t="shared" si="3"/>
        <v>152</v>
      </c>
      <c r="M96" t="s">
        <v>16</v>
      </c>
      <c r="N96" t="str">
        <f>IF(I96 &gt; G96, "yes", "no")</f>
        <v>yes</v>
      </c>
      <c r="P96" s="2"/>
    </row>
    <row r="97" spans="1:16" x14ac:dyDescent="0.25">
      <c r="A97" s="6" t="s">
        <v>62</v>
      </c>
      <c r="B97" s="7">
        <v>38108</v>
      </c>
      <c r="C97" s="8">
        <v>191</v>
      </c>
      <c r="D97" s="7">
        <f>_xlfn.MINIFS($I$2:$I$704, $M$2:$M$704, A97, $N$2:$N$704, "yes")</f>
        <v>42349</v>
      </c>
      <c r="E97" s="7">
        <f>_xlfn.MAXIFS($I$2:$I$704, $M$2:$M$704, A97, $N$2:$N$704, "yes")</f>
        <v>42773</v>
      </c>
      <c r="G97" s="7">
        <f t="shared" si="2"/>
        <v>36546</v>
      </c>
      <c r="H97">
        <v>6408</v>
      </c>
      <c r="I97" s="4">
        <v>41973.625</v>
      </c>
      <c r="J97">
        <v>34.066600000000001</v>
      </c>
      <c r="K97">
        <v>-118.9962</v>
      </c>
      <c r="L97" s="8">
        <f t="shared" si="3"/>
        <v>152</v>
      </c>
      <c r="M97" t="s">
        <v>16</v>
      </c>
      <c r="N97" t="str">
        <f>IF(I97 &gt; G97, "yes", "no")</f>
        <v>yes</v>
      </c>
    </row>
    <row r="98" spans="1:16" x14ac:dyDescent="0.25">
      <c r="A98" s="6" t="s">
        <v>63</v>
      </c>
      <c r="B98" s="7">
        <v>40483</v>
      </c>
      <c r="C98" s="8">
        <v>227</v>
      </c>
      <c r="D98" s="7">
        <f>_xlfn.MINIFS($I$2:$I$704, $M$2:$M$704, A98, $N$2:$N$704, "yes")</f>
        <v>40626</v>
      </c>
      <c r="E98" s="7">
        <f>_xlfn.MAXIFS($I$2:$I$704, $M$2:$M$704, A98, $N$2:$N$704, "yes")</f>
        <v>42821</v>
      </c>
      <c r="G98" s="7">
        <f t="shared" si="2"/>
        <v>36546</v>
      </c>
      <c r="H98">
        <v>6420</v>
      </c>
      <c r="I98" s="4">
        <v>41975</v>
      </c>
      <c r="J98">
        <v>34.194600000000001</v>
      </c>
      <c r="K98">
        <v>-118.9858</v>
      </c>
      <c r="L98" s="8">
        <f t="shared" si="3"/>
        <v>152</v>
      </c>
      <c r="M98" t="s">
        <v>16</v>
      </c>
      <c r="N98" t="str">
        <f>IF(I98 &gt; G98, "yes", "no")</f>
        <v>yes</v>
      </c>
    </row>
    <row r="99" spans="1:16" x14ac:dyDescent="0.25">
      <c r="A99" s="6" t="s">
        <v>64</v>
      </c>
      <c r="B99" s="7">
        <v>37540</v>
      </c>
      <c r="C99" s="8">
        <v>157</v>
      </c>
      <c r="D99" s="7">
        <f>_xlfn.MINIFS($I$2:$I$704, $M$2:$M$704, A99, $N$2:$N$704, "yes")</f>
        <v>40227.375</v>
      </c>
      <c r="E99" s="7">
        <f>_xlfn.MAXIFS($I$2:$I$704, $M$2:$M$704, A99, $N$2:$N$704, "yes")</f>
        <v>43441.067627314813</v>
      </c>
      <c r="G99" s="7">
        <f t="shared" si="2"/>
        <v>36546</v>
      </c>
      <c r="H99">
        <v>6716</v>
      </c>
      <c r="I99" s="4">
        <v>41984</v>
      </c>
      <c r="J99">
        <v>34.171599999999998</v>
      </c>
      <c r="K99">
        <v>-118.99299999999999</v>
      </c>
      <c r="L99" s="8">
        <f t="shared" si="3"/>
        <v>152</v>
      </c>
      <c r="M99" t="s">
        <v>16</v>
      </c>
      <c r="N99" t="str">
        <f>IF(I99 &gt; G99, "yes", "no")</f>
        <v>yes</v>
      </c>
    </row>
    <row r="100" spans="1:16" x14ac:dyDescent="0.25">
      <c r="A100" s="6" t="s">
        <v>65</v>
      </c>
      <c r="B100" s="7">
        <v>32581</v>
      </c>
      <c r="C100" s="8">
        <v>78</v>
      </c>
      <c r="D100" s="7">
        <f>_xlfn.MINIFS($I$2:$I$704, $M$2:$M$704, A100, $N$2:$N$704, "yes")</f>
        <v>40236</v>
      </c>
      <c r="E100" s="7">
        <f>_xlfn.MAXIFS($I$2:$I$704, $M$2:$M$704, A100, $N$2:$N$704, "yes")</f>
        <v>40236</v>
      </c>
      <c r="G100" s="7">
        <f t="shared" si="2"/>
        <v>36546</v>
      </c>
      <c r="H100">
        <v>6494</v>
      </c>
      <c r="I100" s="4">
        <v>41985.083333333343</v>
      </c>
      <c r="J100">
        <v>34.061500000000002</v>
      </c>
      <c r="K100">
        <v>-118.9774</v>
      </c>
      <c r="L100" s="8">
        <f t="shared" si="3"/>
        <v>152</v>
      </c>
      <c r="M100" t="s">
        <v>16</v>
      </c>
      <c r="N100" t="str">
        <f>IF(I100 &gt; G100, "yes", "no")</f>
        <v>yes</v>
      </c>
    </row>
    <row r="101" spans="1:16" x14ac:dyDescent="0.25">
      <c r="A101" s="6" t="s">
        <v>164</v>
      </c>
      <c r="B101" s="7">
        <v>36740</v>
      </c>
      <c r="C101" s="8">
        <v>169</v>
      </c>
      <c r="D101" s="7"/>
      <c r="E101" s="7"/>
      <c r="G101" s="7">
        <f t="shared" si="2"/>
        <v>36546</v>
      </c>
      <c r="H101">
        <v>6492</v>
      </c>
      <c r="I101" s="4">
        <v>41985.083333333343</v>
      </c>
      <c r="J101">
        <v>34.1965</v>
      </c>
      <c r="K101">
        <v>-118.98009999999999</v>
      </c>
      <c r="L101" s="8">
        <f t="shared" si="3"/>
        <v>152</v>
      </c>
      <c r="M101" t="s">
        <v>16</v>
      </c>
      <c r="N101" t="str">
        <f>IF(I101 &gt; G101, "yes", "no")</f>
        <v>yes</v>
      </c>
    </row>
    <row r="102" spans="1:16" x14ac:dyDescent="0.25">
      <c r="A102" s="6" t="s">
        <v>136</v>
      </c>
      <c r="B102" s="7">
        <v>43383</v>
      </c>
      <c r="C102" s="8">
        <v>257</v>
      </c>
      <c r="D102" s="7"/>
      <c r="E102" s="7"/>
      <c r="G102" s="7">
        <f t="shared" si="2"/>
        <v>36546</v>
      </c>
      <c r="H102">
        <v>6808</v>
      </c>
      <c r="I102" s="4">
        <v>42064.1875</v>
      </c>
      <c r="J102">
        <v>34.103299999999997</v>
      </c>
      <c r="K102">
        <v>-119.0802</v>
      </c>
      <c r="L102" s="8">
        <f t="shared" si="3"/>
        <v>152</v>
      </c>
      <c r="M102" t="s">
        <v>16</v>
      </c>
      <c r="N102" t="str">
        <f>IF(I102 &gt; G102, "yes", "no")</f>
        <v>yes</v>
      </c>
    </row>
    <row r="103" spans="1:16" x14ac:dyDescent="0.25">
      <c r="A103" s="6" t="s">
        <v>110</v>
      </c>
      <c r="B103" s="7">
        <v>36148</v>
      </c>
      <c r="C103" s="8">
        <v>151</v>
      </c>
      <c r="D103" s="7"/>
      <c r="E103" s="7"/>
      <c r="G103" s="7">
        <f t="shared" si="2"/>
        <v>36546</v>
      </c>
      <c r="H103">
        <v>9176</v>
      </c>
      <c r="I103" s="4">
        <v>42375</v>
      </c>
      <c r="J103">
        <v>34.215699999999998</v>
      </c>
      <c r="K103">
        <v>-119.01690000000001</v>
      </c>
      <c r="L103" s="8">
        <f t="shared" si="3"/>
        <v>152</v>
      </c>
      <c r="M103" t="s">
        <v>16</v>
      </c>
      <c r="N103" t="str">
        <f>IF(I103 &gt; G103, "yes", "no")</f>
        <v>yes</v>
      </c>
    </row>
    <row r="104" spans="1:16" x14ac:dyDescent="0.25">
      <c r="A104" s="6" t="s">
        <v>134</v>
      </c>
      <c r="B104" s="7">
        <v>42552</v>
      </c>
      <c r="C104" s="8">
        <v>249</v>
      </c>
      <c r="D104" s="7"/>
      <c r="E104" s="7"/>
      <c r="G104" s="7">
        <f t="shared" si="2"/>
        <v>36546</v>
      </c>
      <c r="H104">
        <v>9174</v>
      </c>
      <c r="I104" s="4">
        <v>42375</v>
      </c>
      <c r="J104">
        <v>34.194099999999999</v>
      </c>
      <c r="K104">
        <v>-118.998</v>
      </c>
      <c r="L104" s="8">
        <f t="shared" si="3"/>
        <v>152</v>
      </c>
      <c r="M104" t="s">
        <v>16</v>
      </c>
      <c r="N104" t="str">
        <f>IF(I104 &gt; G104, "yes", "no")</f>
        <v>yes</v>
      </c>
    </row>
    <row r="105" spans="1:16" x14ac:dyDescent="0.25">
      <c r="A105" s="6" t="s">
        <v>162</v>
      </c>
      <c r="B105" s="7">
        <v>31200</v>
      </c>
      <c r="C105" s="8">
        <v>44</v>
      </c>
      <c r="D105" s="7"/>
      <c r="E105" s="7"/>
      <c r="G105" s="7">
        <f t="shared" si="2"/>
        <v>36546</v>
      </c>
      <c r="H105">
        <v>10410</v>
      </c>
      <c r="I105" s="4">
        <v>42747.375</v>
      </c>
      <c r="J105">
        <v>34.062037249999896</v>
      </c>
      <c r="K105">
        <v>-118.98485696</v>
      </c>
      <c r="L105" s="8">
        <f t="shared" si="3"/>
        <v>152</v>
      </c>
      <c r="M105" t="s">
        <v>16</v>
      </c>
      <c r="N105" t="str">
        <f>IF(I105 &gt; G105, "yes", "no")</f>
        <v>yes</v>
      </c>
    </row>
    <row r="106" spans="1:16" x14ac:dyDescent="0.25">
      <c r="A106" s="6" t="s">
        <v>131</v>
      </c>
      <c r="B106" s="7">
        <v>42354</v>
      </c>
      <c r="C106" s="8">
        <v>243</v>
      </c>
      <c r="D106" s="7">
        <f>_xlfn.MINIFS($I$2:$I$704, $M$2:$M$704, A106, $N$2:$N$704, "yes")</f>
        <v>42384.625</v>
      </c>
      <c r="E106" s="7">
        <f>_xlfn.MAXIFS($I$2:$I$704, $M$2:$M$704, A106, $N$2:$N$704, "yes")</f>
        <v>42384.625</v>
      </c>
      <c r="G106" s="7">
        <f t="shared" si="2"/>
        <v>36546</v>
      </c>
      <c r="H106">
        <v>14241</v>
      </c>
      <c r="I106" s="4">
        <v>43433.645567129628</v>
      </c>
      <c r="J106">
        <v>34.054888730000002</v>
      </c>
      <c r="K106">
        <v>-118.89820262000001</v>
      </c>
      <c r="L106" s="8">
        <f t="shared" si="3"/>
        <v>152</v>
      </c>
      <c r="M106" t="s">
        <v>16</v>
      </c>
      <c r="N106" t="str">
        <f>IF(I106 &gt; G106, "yes", "no")</f>
        <v>yes</v>
      </c>
    </row>
    <row r="107" spans="1:16" x14ac:dyDescent="0.25">
      <c r="A107" s="6" t="s">
        <v>66</v>
      </c>
      <c r="B107" s="7">
        <v>34138</v>
      </c>
      <c r="C107" s="8">
        <v>116</v>
      </c>
      <c r="D107" s="7"/>
      <c r="E107" s="7"/>
      <c r="G107" s="7">
        <f t="shared" si="2"/>
        <v>36546</v>
      </c>
      <c r="H107">
        <v>14374</v>
      </c>
      <c r="I107" s="4">
        <v>43433.645567129628</v>
      </c>
      <c r="J107">
        <v>34.037559029999997</v>
      </c>
      <c r="K107">
        <v>-118.82511314</v>
      </c>
      <c r="L107" s="8">
        <f t="shared" si="3"/>
        <v>152</v>
      </c>
      <c r="M107" t="s">
        <v>16</v>
      </c>
      <c r="N107" t="str">
        <f>IF(I107 &gt; G107, "yes", "no")</f>
        <v>yes</v>
      </c>
      <c r="P107" s="2"/>
    </row>
    <row r="108" spans="1:16" x14ac:dyDescent="0.25">
      <c r="A108" s="6" t="s">
        <v>121</v>
      </c>
      <c r="B108" s="7">
        <v>41411</v>
      </c>
      <c r="C108" s="8">
        <v>214</v>
      </c>
      <c r="D108" s="7"/>
      <c r="E108" s="7"/>
      <c r="G108" s="7">
        <f t="shared" si="2"/>
        <v>36546</v>
      </c>
      <c r="H108">
        <v>14433</v>
      </c>
      <c r="I108" s="4">
        <v>43440.849374999998</v>
      </c>
      <c r="J108">
        <v>34.055997249999997</v>
      </c>
      <c r="K108">
        <v>-118.86939104</v>
      </c>
      <c r="L108" s="8">
        <f t="shared" si="3"/>
        <v>152</v>
      </c>
      <c r="M108" t="s">
        <v>16</v>
      </c>
      <c r="N108" t="str">
        <f>IF(I108 &gt; G108, "yes", "no")</f>
        <v>yes</v>
      </c>
    </row>
    <row r="109" spans="1:16" x14ac:dyDescent="0.25">
      <c r="A109" s="6" t="s">
        <v>106</v>
      </c>
      <c r="B109" s="7">
        <v>34494</v>
      </c>
      <c r="C109" s="8">
        <v>126</v>
      </c>
      <c r="D109" s="7">
        <f>_xlfn.MINIFS($I$2:$I$704, $M$2:$M$704, A109, $N$2:$N$704, "yes")</f>
        <v>39778</v>
      </c>
      <c r="E109" s="7">
        <f>_xlfn.MAXIFS($I$2:$I$704, $M$2:$M$704, A109, $N$2:$N$704, "yes")</f>
        <v>42794</v>
      </c>
      <c r="G109" s="7">
        <f t="shared" si="2"/>
        <v>36546</v>
      </c>
      <c r="H109">
        <v>14268</v>
      </c>
      <c r="I109" s="4">
        <v>43441.067627314813</v>
      </c>
      <c r="J109">
        <v>34.036756109999999</v>
      </c>
      <c r="K109">
        <v>-118.82320554</v>
      </c>
      <c r="L109" s="8">
        <f t="shared" si="3"/>
        <v>152</v>
      </c>
      <c r="M109" t="s">
        <v>16</v>
      </c>
      <c r="N109" t="str">
        <f>IF(I109 &gt; G109, "yes", "no")</f>
        <v>yes</v>
      </c>
    </row>
    <row r="110" spans="1:16" x14ac:dyDescent="0.25">
      <c r="A110" s="6" t="s">
        <v>67</v>
      </c>
      <c r="B110" s="7">
        <v>42213</v>
      </c>
      <c r="C110" s="8">
        <v>241</v>
      </c>
      <c r="D110" s="7">
        <f>_xlfn.MINIFS($I$2:$I$704, $M$2:$M$704, A110, $N$2:$N$704, "yes")</f>
        <v>42357.0625</v>
      </c>
      <c r="E110" s="7">
        <f>_xlfn.MAXIFS($I$2:$I$704, $M$2:$M$704, A110, $N$2:$N$704, "yes")</f>
        <v>43441.067627314813</v>
      </c>
      <c r="G110" s="7">
        <f t="shared" si="2"/>
        <v>36546</v>
      </c>
      <c r="H110">
        <v>14238</v>
      </c>
      <c r="I110" s="4">
        <v>43441.067627314813</v>
      </c>
      <c r="J110">
        <v>34.022277639999999</v>
      </c>
      <c r="K110">
        <v>-118.830310029999</v>
      </c>
      <c r="L110" s="8">
        <f t="shared" si="3"/>
        <v>152</v>
      </c>
      <c r="M110" t="s">
        <v>16</v>
      </c>
      <c r="N110" t="str">
        <f>IF(I110 &gt; G110, "yes", "no")</f>
        <v>yes</v>
      </c>
      <c r="P110" s="2"/>
    </row>
    <row r="111" spans="1:16" x14ac:dyDescent="0.25">
      <c r="A111" s="6" t="s">
        <v>68</v>
      </c>
      <c r="B111" s="7">
        <v>37316</v>
      </c>
      <c r="C111" s="8">
        <v>184</v>
      </c>
      <c r="D111" s="7">
        <f>_xlfn.MINIFS($I$2:$I$704, $M$2:$M$704, A111, $N$2:$N$704, "yes")</f>
        <v>39453</v>
      </c>
      <c r="E111" s="7">
        <f>_xlfn.MAXIFS($I$2:$I$704, $M$2:$M$704, A111, $N$2:$N$704, "yes")</f>
        <v>43325.701273148137</v>
      </c>
      <c r="G111" s="7">
        <f t="shared" si="2"/>
        <v>36546</v>
      </c>
      <c r="H111">
        <v>14249</v>
      </c>
      <c r="I111" s="4">
        <v>43441.067627314813</v>
      </c>
      <c r="J111">
        <v>34.027251139999997</v>
      </c>
      <c r="K111">
        <v>-118.83326036</v>
      </c>
      <c r="L111" s="8">
        <f t="shared" si="3"/>
        <v>152</v>
      </c>
      <c r="M111" t="s">
        <v>16</v>
      </c>
      <c r="N111" t="str">
        <f>IF(I111 &gt; G111, "yes", "no")</f>
        <v>yes</v>
      </c>
      <c r="O111">
        <v>0.43</v>
      </c>
      <c r="P111" s="2"/>
    </row>
    <row r="112" spans="1:16" x14ac:dyDescent="0.25">
      <c r="A112" s="6" t="s">
        <v>69</v>
      </c>
      <c r="B112" s="7">
        <v>35796</v>
      </c>
      <c r="C112" s="8">
        <v>143</v>
      </c>
      <c r="D112" s="7"/>
      <c r="E112" s="7"/>
      <c r="G112" s="7">
        <f t="shared" si="2"/>
        <v>36546</v>
      </c>
      <c r="H112">
        <v>14349</v>
      </c>
      <c r="I112" s="4">
        <v>43441.067627314813</v>
      </c>
      <c r="J112">
        <v>34.045378879999902</v>
      </c>
      <c r="K112">
        <v>-118.93957797</v>
      </c>
      <c r="L112" s="8">
        <f t="shared" si="3"/>
        <v>152</v>
      </c>
      <c r="M112" t="s">
        <v>16</v>
      </c>
      <c r="N112" t="str">
        <f>IF(I112 &gt; G112, "yes", "no")</f>
        <v>yes</v>
      </c>
    </row>
    <row r="113" spans="1:16" x14ac:dyDescent="0.25">
      <c r="A113" s="6" t="s">
        <v>95</v>
      </c>
      <c r="B113" s="7">
        <v>31504</v>
      </c>
      <c r="C113" s="8">
        <v>52</v>
      </c>
      <c r="D113" s="7">
        <f>_xlfn.MINIFS($I$2:$I$704, $M$2:$M$704, A113, $N$2:$N$704, "yes")</f>
        <v>42789</v>
      </c>
      <c r="E113" s="7">
        <f>_xlfn.MAXIFS($I$2:$I$704, $M$2:$M$704, A113, $N$2:$N$704, "yes")</f>
        <v>42789</v>
      </c>
      <c r="G113" s="7">
        <f t="shared" si="2"/>
        <v>36546</v>
      </c>
      <c r="H113">
        <v>13289</v>
      </c>
      <c r="I113" s="4">
        <v>43470.791666666657</v>
      </c>
      <c r="J113">
        <v>34.045219000000003</v>
      </c>
      <c r="K113">
        <v>-118.935959</v>
      </c>
      <c r="L113" s="8">
        <f t="shared" si="3"/>
        <v>152</v>
      </c>
      <c r="M113" t="s">
        <v>16</v>
      </c>
      <c r="N113" t="str">
        <f>IF(I113 &gt; G113, "yes", "no")</f>
        <v>yes</v>
      </c>
    </row>
    <row r="114" spans="1:16" x14ac:dyDescent="0.25">
      <c r="A114" s="6" t="s">
        <v>70</v>
      </c>
      <c r="B114" s="7">
        <v>36831</v>
      </c>
      <c r="C114" s="8">
        <v>160</v>
      </c>
      <c r="D114" s="7">
        <f>_xlfn.MINIFS($I$2:$I$704, $M$2:$M$704, A114, $N$2:$N$704, "yes")</f>
        <v>40236.375</v>
      </c>
      <c r="E114" s="7">
        <f>_xlfn.MAXIFS($I$2:$I$704, $M$2:$M$704, A114, $N$2:$N$704, "yes")</f>
        <v>42744</v>
      </c>
      <c r="G114" s="7">
        <f t="shared" si="2"/>
        <v>36546</v>
      </c>
      <c r="H114">
        <v>14209</v>
      </c>
      <c r="I114" s="4">
        <v>43957.510717592602</v>
      </c>
      <c r="J114">
        <v>34.045607590000003</v>
      </c>
      <c r="K114">
        <v>-118.94053945</v>
      </c>
      <c r="L114" s="8">
        <f t="shared" si="3"/>
        <v>152</v>
      </c>
      <c r="M114" t="s">
        <v>16</v>
      </c>
      <c r="N114" t="str">
        <f>IF(I114 &gt; G114, "yes", "no")</f>
        <v>yes</v>
      </c>
    </row>
    <row r="115" spans="1:16" x14ac:dyDescent="0.25">
      <c r="A115" s="6" t="s">
        <v>71</v>
      </c>
      <c r="B115" s="7">
        <v>33270</v>
      </c>
      <c r="C115" s="8">
        <v>106</v>
      </c>
      <c r="D115" s="7">
        <f>_xlfn.MINIFS($I$2:$I$704, $M$2:$M$704, A115, $N$2:$N$704, "yes")</f>
        <v>40099</v>
      </c>
      <c r="E115" s="7">
        <f>_xlfn.MAXIFS($I$2:$I$704, $M$2:$M$704, A115, $N$2:$N$704, "yes")</f>
        <v>42773</v>
      </c>
      <c r="G115" s="7">
        <f t="shared" si="2"/>
        <v>30243</v>
      </c>
      <c r="H115">
        <v>3179</v>
      </c>
      <c r="I115" s="4">
        <v>40609.5625</v>
      </c>
      <c r="J115">
        <v>38.774500000000003</v>
      </c>
      <c r="K115">
        <v>-120.7897</v>
      </c>
      <c r="L115" s="8">
        <f t="shared" si="3"/>
        <v>13</v>
      </c>
      <c r="M115" t="s">
        <v>17</v>
      </c>
      <c r="N115" t="str">
        <f>IF(I115 &gt; G115, "yes", "no")</f>
        <v>yes</v>
      </c>
    </row>
    <row r="116" spans="1:16" x14ac:dyDescent="0.25">
      <c r="A116" s="6" t="s">
        <v>72</v>
      </c>
      <c r="B116" s="7">
        <v>34066</v>
      </c>
      <c r="C116" s="8">
        <v>107</v>
      </c>
      <c r="D116" s="7">
        <f>_xlfn.MINIFS($I$2:$I$704, $M$2:$M$704, A116, $N$2:$N$704, "yes")</f>
        <v>39798</v>
      </c>
      <c r="E116" s="7">
        <f>_xlfn.MAXIFS($I$2:$I$704, $M$2:$M$704, A116, $N$2:$N$704, "yes")</f>
        <v>43109.145833333343</v>
      </c>
      <c r="G116" s="7">
        <f t="shared" si="2"/>
        <v>30243</v>
      </c>
      <c r="H116">
        <v>6234</v>
      </c>
      <c r="I116" s="4">
        <v>41909</v>
      </c>
      <c r="J116">
        <v>38.776299999999999</v>
      </c>
      <c r="K116">
        <v>-120.5737</v>
      </c>
      <c r="L116" s="8">
        <f t="shared" si="3"/>
        <v>13</v>
      </c>
      <c r="M116" t="s">
        <v>17</v>
      </c>
      <c r="N116" t="str">
        <f>IF(I116 &gt; G116, "yes", "no")</f>
        <v>yes</v>
      </c>
    </row>
    <row r="117" spans="1:16" x14ac:dyDescent="0.25">
      <c r="A117" s="6" t="s">
        <v>73</v>
      </c>
      <c r="B117" s="7">
        <v>39055</v>
      </c>
      <c r="C117" s="8">
        <v>204</v>
      </c>
      <c r="D117" s="7">
        <f>_xlfn.MINIFS($I$2:$I$704, $M$2:$M$704, A117, $N$2:$N$704, "yes")</f>
        <v>39369.28125</v>
      </c>
      <c r="E117" s="7">
        <f>_xlfn.MAXIFS($I$2:$I$704, $M$2:$M$704, A117, $N$2:$N$704, "yes")</f>
        <v>42783</v>
      </c>
      <c r="G117" s="7">
        <f t="shared" si="2"/>
        <v>30243</v>
      </c>
      <c r="H117">
        <v>6742</v>
      </c>
      <c r="I117" s="4">
        <v>42039.177083333343</v>
      </c>
      <c r="J117">
        <v>38.732999999999997</v>
      </c>
      <c r="K117">
        <v>-120.7629</v>
      </c>
      <c r="L117" s="8">
        <f t="shared" si="3"/>
        <v>13</v>
      </c>
      <c r="M117" t="s">
        <v>17</v>
      </c>
      <c r="N117" t="str">
        <f>IF(I117 &gt; G117, "yes", "no")</f>
        <v>yes</v>
      </c>
    </row>
    <row r="118" spans="1:16" x14ac:dyDescent="0.25">
      <c r="A118" s="6" t="s">
        <v>128</v>
      </c>
      <c r="B118" s="7">
        <v>40634</v>
      </c>
      <c r="C118" s="8">
        <v>232</v>
      </c>
      <c r="D118" s="7"/>
      <c r="E118" s="7"/>
      <c r="G118" s="7">
        <f t="shared" si="2"/>
        <v>30243</v>
      </c>
      <c r="H118">
        <v>9414</v>
      </c>
      <c r="I118" s="4">
        <v>42442</v>
      </c>
      <c r="J118">
        <v>38.798699999999997</v>
      </c>
      <c r="K118">
        <v>-120.4218</v>
      </c>
      <c r="L118" s="8">
        <f t="shared" si="3"/>
        <v>13</v>
      </c>
      <c r="M118" t="s">
        <v>17</v>
      </c>
      <c r="N118" t="str">
        <f>IF(I118 &gt; G118, "yes", "no")</f>
        <v>yes</v>
      </c>
    </row>
    <row r="119" spans="1:16" x14ac:dyDescent="0.25">
      <c r="A119" s="6" t="s">
        <v>74</v>
      </c>
      <c r="B119" s="7">
        <v>33949</v>
      </c>
      <c r="C119" s="8">
        <v>99</v>
      </c>
      <c r="D119" s="7">
        <f>_xlfn.MINIFS($I$2:$I$704, $M$2:$M$704, A119, $N$2:$N$704, "yes")</f>
        <v>39513</v>
      </c>
      <c r="E119" s="7">
        <f>_xlfn.MAXIFS($I$2:$I$704, $M$2:$M$704, A119, $N$2:$N$704, "yes")</f>
        <v>43444.899942129632</v>
      </c>
      <c r="G119" s="7">
        <f t="shared" si="2"/>
        <v>30243</v>
      </c>
      <c r="H119">
        <v>10377</v>
      </c>
      <c r="I119" s="4">
        <v>42776</v>
      </c>
      <c r="J119">
        <v>38.770830689999997</v>
      </c>
      <c r="K119">
        <v>-120.44992062</v>
      </c>
      <c r="L119" s="8">
        <f t="shared" si="3"/>
        <v>13</v>
      </c>
      <c r="M119" t="s">
        <v>17</v>
      </c>
      <c r="N119" t="str">
        <f>IF(I119 &gt; G119, "yes", "no")</f>
        <v>yes</v>
      </c>
    </row>
    <row r="120" spans="1:16" x14ac:dyDescent="0.25">
      <c r="A120" s="6" t="s">
        <v>75</v>
      </c>
      <c r="B120" s="7">
        <v>38441</v>
      </c>
      <c r="C120" s="8">
        <v>198</v>
      </c>
      <c r="D120" s="7">
        <f>_xlfn.MINIFS($I$2:$I$704, $M$2:$M$704, A120, $N$2:$N$704, "yes")</f>
        <v>40543.75</v>
      </c>
      <c r="E120" s="7">
        <f>_xlfn.MAXIFS($I$2:$I$704, $M$2:$M$704, A120, $N$2:$N$704, "yes")</f>
        <v>42783.666666666657</v>
      </c>
      <c r="G120" s="7">
        <f t="shared" si="2"/>
        <v>30243</v>
      </c>
      <c r="H120">
        <v>10375</v>
      </c>
      <c r="I120" s="4">
        <v>42776.708333333343</v>
      </c>
      <c r="J120">
        <v>38.764865309999998</v>
      </c>
      <c r="K120">
        <v>-120.32499605</v>
      </c>
      <c r="L120" s="8">
        <f t="shared" si="3"/>
        <v>13</v>
      </c>
      <c r="M120" t="s">
        <v>17</v>
      </c>
      <c r="N120" t="str">
        <f>IF(I120 &gt; G120, "yes", "no")</f>
        <v>yes</v>
      </c>
      <c r="P120" s="2"/>
    </row>
    <row r="121" spans="1:16" x14ac:dyDescent="0.25">
      <c r="A121" s="6" t="s">
        <v>76</v>
      </c>
      <c r="B121" s="7">
        <v>32874</v>
      </c>
      <c r="C121" s="8">
        <v>83</v>
      </c>
      <c r="D121" s="7">
        <f>_xlfn.MINIFS($I$2:$I$704, $M$2:$M$704, A121, $N$2:$N$704, "yes")</f>
        <v>40626.40625</v>
      </c>
      <c r="E121" s="7">
        <f>_xlfn.MAXIFS($I$2:$I$704, $M$2:$M$704, A121, $N$2:$N$704, "yes")</f>
        <v>42440.45</v>
      </c>
      <c r="G121" s="7">
        <f t="shared" si="2"/>
        <v>30243</v>
      </c>
      <c r="H121">
        <v>10376</v>
      </c>
      <c r="I121" s="4">
        <v>42787</v>
      </c>
      <c r="J121">
        <v>38.766054910000001</v>
      </c>
      <c r="K121">
        <v>-120.48966118</v>
      </c>
      <c r="L121" s="8">
        <f t="shared" si="3"/>
        <v>13</v>
      </c>
      <c r="M121" t="s">
        <v>17</v>
      </c>
      <c r="N121" t="str">
        <f>IF(I121 &gt; G121, "yes", "no")</f>
        <v>yes</v>
      </c>
      <c r="P121" s="2"/>
    </row>
    <row r="122" spans="1:16" x14ac:dyDescent="0.25">
      <c r="A122" s="6" t="s">
        <v>77</v>
      </c>
      <c r="B122" s="7">
        <v>31737</v>
      </c>
      <c r="C122" s="8">
        <v>64</v>
      </c>
      <c r="D122" s="7">
        <f>_xlfn.MINIFS($I$2:$I$704, $M$2:$M$704, A122, $N$2:$N$704, "yes")</f>
        <v>41976.479166666657</v>
      </c>
      <c r="E122" s="7">
        <f>_xlfn.MAXIFS($I$2:$I$704, $M$2:$M$704, A122, $N$2:$N$704, "yes")</f>
        <v>42815</v>
      </c>
      <c r="G122" s="7">
        <f t="shared" si="2"/>
        <v>30243</v>
      </c>
      <c r="H122">
        <v>9711</v>
      </c>
      <c r="I122" s="4">
        <v>42894</v>
      </c>
      <c r="J122">
        <v>38.763618169999901</v>
      </c>
      <c r="K122">
        <v>-120.32398117</v>
      </c>
      <c r="L122" s="8">
        <f t="shared" si="3"/>
        <v>13</v>
      </c>
      <c r="M122" t="s">
        <v>17</v>
      </c>
      <c r="N122" t="str">
        <f>IF(I122 &gt; G122, "yes", "no")</f>
        <v>yes</v>
      </c>
    </row>
    <row r="123" spans="1:16" x14ac:dyDescent="0.25">
      <c r="A123" s="6" t="s">
        <v>125</v>
      </c>
      <c r="B123" s="7">
        <v>42095</v>
      </c>
      <c r="C123" s="8">
        <v>225</v>
      </c>
      <c r="D123" s="7"/>
      <c r="E123" s="7"/>
      <c r="G123" s="7">
        <f t="shared" si="2"/>
        <v>39651</v>
      </c>
      <c r="H123">
        <v>877</v>
      </c>
      <c r="I123" s="4">
        <v>39755</v>
      </c>
      <c r="J123">
        <v>36.270000000000003</v>
      </c>
      <c r="K123">
        <v>-121.80759999999999</v>
      </c>
      <c r="L123" s="8">
        <f t="shared" si="3"/>
        <v>210</v>
      </c>
      <c r="M123" t="s">
        <v>18</v>
      </c>
      <c r="N123" t="str">
        <f>IF(I123 &gt; G123, "yes", "no")</f>
        <v>yes</v>
      </c>
    </row>
    <row r="124" spans="1:16" x14ac:dyDescent="0.25">
      <c r="A124" s="6" t="s">
        <v>97</v>
      </c>
      <c r="B124" s="7">
        <v>31926</v>
      </c>
      <c r="C124" s="8">
        <v>68</v>
      </c>
      <c r="D124" s="7"/>
      <c r="E124" s="7"/>
      <c r="G124" s="7">
        <f t="shared" si="2"/>
        <v>39651</v>
      </c>
      <c r="H124">
        <v>999</v>
      </c>
      <c r="I124" s="4">
        <v>39910.625</v>
      </c>
      <c r="J124">
        <v>36.247599999999998</v>
      </c>
      <c r="K124">
        <v>-121.7817</v>
      </c>
      <c r="L124" s="8">
        <f t="shared" si="3"/>
        <v>210</v>
      </c>
      <c r="M124" t="s">
        <v>18</v>
      </c>
      <c r="N124" t="str">
        <f>IF(I124 &gt; G124, "yes", "no")</f>
        <v>yes</v>
      </c>
    </row>
    <row r="125" spans="1:16" x14ac:dyDescent="0.25">
      <c r="A125" s="6" t="s">
        <v>160</v>
      </c>
      <c r="B125" s="7">
        <v>30103</v>
      </c>
      <c r="C125" s="8">
        <v>5</v>
      </c>
      <c r="D125" s="7"/>
      <c r="E125" s="7"/>
      <c r="G125" s="7">
        <f t="shared" si="2"/>
        <v>39651</v>
      </c>
      <c r="H125">
        <v>3242</v>
      </c>
      <c r="I125" s="4">
        <v>40618.708333333343</v>
      </c>
      <c r="J125">
        <v>36.377699999999997</v>
      </c>
      <c r="K125">
        <v>-121.8963</v>
      </c>
      <c r="L125" s="8">
        <f t="shared" si="3"/>
        <v>210</v>
      </c>
      <c r="M125" t="s">
        <v>18</v>
      </c>
      <c r="N125" t="str">
        <f>IF(I125 &gt; G125, "yes", "no")</f>
        <v>yes</v>
      </c>
    </row>
    <row r="126" spans="1:16" x14ac:dyDescent="0.25">
      <c r="A126" s="6" t="s">
        <v>78</v>
      </c>
      <c r="B126" s="7">
        <v>44774</v>
      </c>
      <c r="C126" s="8">
        <v>266</v>
      </c>
      <c r="D126" s="7"/>
      <c r="E126" s="7"/>
      <c r="G126" s="7">
        <f t="shared" si="2"/>
        <v>39651</v>
      </c>
      <c r="H126">
        <v>4160</v>
      </c>
      <c r="I126" s="4">
        <v>40929</v>
      </c>
      <c r="J126">
        <v>36.261800000000001</v>
      </c>
      <c r="K126">
        <v>-121.7938</v>
      </c>
      <c r="L126" s="8">
        <f t="shared" si="3"/>
        <v>210</v>
      </c>
      <c r="M126" t="s">
        <v>18</v>
      </c>
      <c r="N126" t="str">
        <f>IF(I126 &gt; G126, "yes", "no")</f>
        <v>yes</v>
      </c>
    </row>
    <row r="127" spans="1:16" x14ac:dyDescent="0.25">
      <c r="A127" s="6" t="s">
        <v>79</v>
      </c>
      <c r="B127" s="7">
        <v>41275</v>
      </c>
      <c r="C127" s="8">
        <v>224</v>
      </c>
      <c r="D127" s="7">
        <f>_xlfn.MINIFS($I$2:$I$704, $M$2:$M$704, A127, $N$2:$N$704, "yes")</f>
        <v>42373</v>
      </c>
      <c r="E127" s="7">
        <f>_xlfn.MAXIFS($I$2:$I$704, $M$2:$M$704, A127, $N$2:$N$704, "yes")</f>
        <v>43462.833333333343</v>
      </c>
      <c r="G127" s="7">
        <f t="shared" si="2"/>
        <v>39651</v>
      </c>
      <c r="H127">
        <v>6536</v>
      </c>
      <c r="I127" s="5">
        <v>41988.590277777781</v>
      </c>
      <c r="J127">
        <v>36.576300000000003</v>
      </c>
      <c r="K127">
        <v>-121.91119999999999</v>
      </c>
      <c r="L127" s="8">
        <f t="shared" si="3"/>
        <v>210</v>
      </c>
      <c r="M127" t="s">
        <v>18</v>
      </c>
      <c r="N127" t="str">
        <f>IF(I127 &gt; G127, "yes", "no")</f>
        <v>yes</v>
      </c>
    </row>
    <row r="128" spans="1:16" x14ac:dyDescent="0.25">
      <c r="A128" s="6" t="s">
        <v>80</v>
      </c>
      <c r="B128" s="7">
        <v>44132</v>
      </c>
      <c r="C128" s="8">
        <v>264</v>
      </c>
      <c r="D128" s="7"/>
      <c r="E128" s="7"/>
      <c r="G128" s="7">
        <f t="shared" si="2"/>
        <v>39651</v>
      </c>
      <c r="H128">
        <v>10124</v>
      </c>
      <c r="I128" s="4">
        <v>42693</v>
      </c>
      <c r="J128">
        <v>36.272728000000001</v>
      </c>
      <c r="K128">
        <v>-121.81641999999999</v>
      </c>
      <c r="L128" s="8">
        <f t="shared" si="3"/>
        <v>210</v>
      </c>
      <c r="M128" t="s">
        <v>18</v>
      </c>
      <c r="N128" t="str">
        <f>IF(I128 &gt; G128, "yes", "no")</f>
        <v>yes</v>
      </c>
    </row>
    <row r="129" spans="1:16" x14ac:dyDescent="0.25">
      <c r="A129" s="6" t="s">
        <v>111</v>
      </c>
      <c r="B129" s="7">
        <v>36642</v>
      </c>
      <c r="C129" s="8">
        <v>165</v>
      </c>
      <c r="D129" s="7"/>
      <c r="E129" s="7"/>
      <c r="G129" s="7">
        <f t="shared" si="2"/>
        <v>39651</v>
      </c>
      <c r="H129">
        <v>10122</v>
      </c>
      <c r="I129" s="4">
        <v>42802</v>
      </c>
      <c r="J129">
        <v>36.217721470000001</v>
      </c>
      <c r="K129">
        <v>-121.75080072</v>
      </c>
      <c r="L129" s="8">
        <f t="shared" si="3"/>
        <v>210</v>
      </c>
      <c r="M129" t="s">
        <v>18</v>
      </c>
      <c r="N129" t="str">
        <f>IF(I129 &gt; G129, "yes", "no")</f>
        <v>yes</v>
      </c>
    </row>
    <row r="130" spans="1:16" x14ac:dyDescent="0.25">
      <c r="A130" s="6" t="s">
        <v>154</v>
      </c>
      <c r="B130" s="7">
        <v>44111</v>
      </c>
      <c r="C130" s="8">
        <v>263</v>
      </c>
      <c r="D130" s="7"/>
      <c r="E130" s="7"/>
      <c r="G130" s="7">
        <f t="shared" si="2"/>
        <v>39651</v>
      </c>
      <c r="H130">
        <v>10123</v>
      </c>
      <c r="I130" s="4">
        <v>42802</v>
      </c>
      <c r="J130">
        <v>36.239129679999998</v>
      </c>
      <c r="K130">
        <v>-121.774776359999</v>
      </c>
      <c r="L130" s="8">
        <f t="shared" si="3"/>
        <v>210</v>
      </c>
      <c r="M130" t="s">
        <v>18</v>
      </c>
      <c r="N130" t="str">
        <f>IF(I130 &gt; G130, "yes", "no")</f>
        <v>yes</v>
      </c>
    </row>
    <row r="131" spans="1:16" x14ac:dyDescent="0.25">
      <c r="A131" s="6" t="s">
        <v>135</v>
      </c>
      <c r="B131" s="7">
        <v>42616</v>
      </c>
      <c r="C131" s="8">
        <v>252</v>
      </c>
      <c r="D131" s="7"/>
      <c r="E131" s="7"/>
      <c r="G131" s="7">
        <f t="shared" ref="G131:G194" si="4">VLOOKUP(M131,$A$2:$B$147, 2, TRUE)</f>
        <v>40792</v>
      </c>
      <c r="H131">
        <v>9157</v>
      </c>
      <c r="I131" s="4">
        <v>42374</v>
      </c>
      <c r="J131">
        <v>34.351500000000001</v>
      </c>
      <c r="K131">
        <v>-118.5393</v>
      </c>
      <c r="L131" s="8">
        <f t="shared" ref="L131:L194" si="5">VLOOKUP(M131, $A$2:$C$151, 3)</f>
        <v>215</v>
      </c>
      <c r="M131" t="s">
        <v>122</v>
      </c>
      <c r="N131" t="str">
        <f>IF(I131 &gt; G131, "yes", "no")</f>
        <v>yes</v>
      </c>
      <c r="O131">
        <v>0.15</v>
      </c>
      <c r="P131" s="2"/>
    </row>
    <row r="132" spans="1:16" hidden="1" x14ac:dyDescent="0.25">
      <c r="A132" s="6" t="s">
        <v>130</v>
      </c>
      <c r="B132" s="7">
        <v>42313</v>
      </c>
      <c r="C132" s="8">
        <v>242</v>
      </c>
      <c r="D132" s="7"/>
      <c r="E132" s="7"/>
      <c r="G132" s="7">
        <f t="shared" si="4"/>
        <v>43167</v>
      </c>
      <c r="H132">
        <v>931</v>
      </c>
      <c r="I132" s="4">
        <v>39797</v>
      </c>
      <c r="J132">
        <v>33.899000000000001</v>
      </c>
      <c r="K132">
        <v>-117.764</v>
      </c>
      <c r="L132" s="8">
        <f t="shared" si="5"/>
        <v>255</v>
      </c>
      <c r="M132" t="s">
        <v>149</v>
      </c>
      <c r="N132" t="str">
        <f>IF(I132 &gt; G132, "yes", "no")</f>
        <v>no</v>
      </c>
    </row>
    <row r="133" spans="1:16" hidden="1" x14ac:dyDescent="0.25">
      <c r="A133" s="6" t="s">
        <v>81</v>
      </c>
      <c r="B133" s="7">
        <v>30253</v>
      </c>
      <c r="C133" s="8">
        <v>15</v>
      </c>
      <c r="D133" s="7">
        <f>_xlfn.MINIFS($I$2:$I$704, $M$2:$M$704, A133, $N$2:$N$704, "yes")</f>
        <v>40199</v>
      </c>
      <c r="E133" s="7">
        <f>_xlfn.MAXIFS($I$2:$I$704, $M$2:$M$704, A133, $N$2:$N$704, "yes")</f>
        <v>40236</v>
      </c>
      <c r="G133" s="7">
        <f t="shared" si="4"/>
        <v>43167</v>
      </c>
      <c r="H133">
        <v>2912</v>
      </c>
      <c r="I133" s="4">
        <v>40541.479166666657</v>
      </c>
      <c r="J133">
        <v>33.876300000000001</v>
      </c>
      <c r="K133">
        <v>-117.6602</v>
      </c>
      <c r="L133" s="8">
        <f t="shared" si="5"/>
        <v>255</v>
      </c>
      <c r="M133" t="s">
        <v>149</v>
      </c>
      <c r="N133" t="str">
        <f>IF(I133 &gt; G133, "yes", "no")</f>
        <v>no</v>
      </c>
    </row>
    <row r="134" spans="1:16" hidden="1" x14ac:dyDescent="0.25">
      <c r="A134" s="6" t="s">
        <v>96</v>
      </c>
      <c r="B134" s="7">
        <v>31741</v>
      </c>
      <c r="C134" s="8">
        <v>62</v>
      </c>
      <c r="D134" s="7">
        <f>_xlfn.MINIFS($I$2:$I$704, $M$2:$M$704, A134, $N$2:$N$704, "yes")</f>
        <v>42729.208333333343</v>
      </c>
      <c r="E134" s="7">
        <f>_xlfn.MAXIFS($I$2:$I$704, $M$2:$M$704, A134, $N$2:$N$704, "yes")</f>
        <v>42793</v>
      </c>
      <c r="G134" s="7">
        <f t="shared" si="4"/>
        <v>43167</v>
      </c>
      <c r="H134">
        <v>6559</v>
      </c>
      <c r="I134" s="4">
        <v>41990.083333333343</v>
      </c>
      <c r="J134">
        <v>33.8688</v>
      </c>
      <c r="K134">
        <v>-117.6825</v>
      </c>
      <c r="L134" s="8">
        <f t="shared" si="5"/>
        <v>255</v>
      </c>
      <c r="M134" t="s">
        <v>149</v>
      </c>
      <c r="N134" t="str">
        <f>IF(I134 &gt; G134, "yes", "no")</f>
        <v>no</v>
      </c>
    </row>
    <row r="135" spans="1:16" x14ac:dyDescent="0.25">
      <c r="A135" s="6" t="s">
        <v>82</v>
      </c>
      <c r="B135" s="7">
        <v>41214</v>
      </c>
      <c r="C135" s="8">
        <v>237</v>
      </c>
      <c r="D135" s="7"/>
      <c r="E135" s="7"/>
      <c r="G135" s="7">
        <f t="shared" si="4"/>
        <v>40262</v>
      </c>
      <c r="H135">
        <v>10136</v>
      </c>
      <c r="I135" s="4">
        <v>42757</v>
      </c>
      <c r="J135">
        <v>36.111299869999897</v>
      </c>
      <c r="K135">
        <v>-120.38958547</v>
      </c>
      <c r="L135" s="8">
        <f t="shared" si="5"/>
        <v>205</v>
      </c>
      <c r="M135" t="s">
        <v>19</v>
      </c>
      <c r="N135" t="str">
        <f>IF(I135 &gt; G135, "yes", "no")</f>
        <v>yes</v>
      </c>
    </row>
    <row r="136" spans="1:16" x14ac:dyDescent="0.25">
      <c r="A136" s="6" t="s">
        <v>124</v>
      </c>
      <c r="B136" s="7">
        <v>40208</v>
      </c>
      <c r="C136" s="8">
        <v>218</v>
      </c>
      <c r="D136" s="7"/>
      <c r="E136" s="7"/>
      <c r="G136" s="7">
        <f t="shared" si="4"/>
        <v>36987</v>
      </c>
      <c r="H136">
        <v>3277</v>
      </c>
      <c r="I136" s="4">
        <v>40626.520833333343</v>
      </c>
      <c r="J136">
        <v>37.925199999999997</v>
      </c>
      <c r="K136">
        <v>-121.9117</v>
      </c>
      <c r="L136" s="8">
        <f t="shared" si="5"/>
        <v>170</v>
      </c>
      <c r="M136" t="s">
        <v>20</v>
      </c>
      <c r="N136" t="str">
        <f>IF(I136 &gt; G136, "yes", "no")</f>
        <v>yes</v>
      </c>
    </row>
    <row r="137" spans="1:16" x14ac:dyDescent="0.25">
      <c r="A137" s="6" t="s">
        <v>83</v>
      </c>
      <c r="B137" s="7">
        <v>36859</v>
      </c>
      <c r="C137" s="8">
        <v>173</v>
      </c>
      <c r="D137" s="7">
        <f>_xlfn.MINIFS($I$2:$I$704, $M$2:$M$704, A137, $N$2:$N$704, "yes")</f>
        <v>39454</v>
      </c>
      <c r="E137" s="7">
        <f>_xlfn.MAXIFS($I$2:$I$704, $M$2:$M$704, A137, $N$2:$N$704, "yes")</f>
        <v>42530</v>
      </c>
      <c r="G137" s="7">
        <f t="shared" si="4"/>
        <v>36987</v>
      </c>
      <c r="H137">
        <v>10213</v>
      </c>
      <c r="I137" s="4">
        <v>42787</v>
      </c>
      <c r="J137">
        <v>37.915388710000002</v>
      </c>
      <c r="K137">
        <v>-121.8915772</v>
      </c>
      <c r="L137" s="8">
        <f t="shared" si="5"/>
        <v>170</v>
      </c>
      <c r="M137" t="s">
        <v>20</v>
      </c>
      <c r="N137" t="str">
        <f>IF(I137 &gt; G137, "yes", "no")</f>
        <v>yes</v>
      </c>
      <c r="O137">
        <v>0.36</v>
      </c>
      <c r="P137" s="2"/>
    </row>
    <row r="138" spans="1:16" hidden="1" x14ac:dyDescent="0.25">
      <c r="A138" s="6" t="s">
        <v>103</v>
      </c>
      <c r="B138" s="7">
        <v>32610</v>
      </c>
      <c r="C138" s="8">
        <v>91</v>
      </c>
      <c r="D138" s="7"/>
      <c r="E138" s="7"/>
      <c r="G138" s="7">
        <f t="shared" si="4"/>
        <v>42284</v>
      </c>
      <c r="H138">
        <v>1432</v>
      </c>
      <c r="I138" s="4">
        <v>40199.479166666657</v>
      </c>
      <c r="J138">
        <v>33.602400000000003</v>
      </c>
      <c r="K138">
        <v>-117.4532</v>
      </c>
      <c r="L138" s="8">
        <f t="shared" si="5"/>
        <v>245</v>
      </c>
      <c r="M138" t="s">
        <v>21</v>
      </c>
      <c r="N138" t="str">
        <f>IF(I138 &gt; G138, "yes", "no")</f>
        <v>no</v>
      </c>
      <c r="P138" s="2"/>
    </row>
    <row r="139" spans="1:16" hidden="1" x14ac:dyDescent="0.25">
      <c r="A139" s="6" t="s">
        <v>109</v>
      </c>
      <c r="B139" s="7">
        <v>35711</v>
      </c>
      <c r="C139" s="8">
        <v>140</v>
      </c>
      <c r="D139" s="7"/>
      <c r="E139" s="7"/>
      <c r="G139" s="7">
        <f t="shared" si="4"/>
        <v>42284</v>
      </c>
      <c r="H139">
        <v>14329</v>
      </c>
      <c r="I139" s="4">
        <v>40528.15693287037</v>
      </c>
      <c r="J139">
        <v>33.656817449999998</v>
      </c>
      <c r="K139">
        <v>-117.594527779999</v>
      </c>
      <c r="L139" s="8">
        <f t="shared" si="5"/>
        <v>245</v>
      </c>
      <c r="M139" t="s">
        <v>21</v>
      </c>
      <c r="N139" t="str">
        <f>IF(I139 &gt; G139, "yes", "no")</f>
        <v>no</v>
      </c>
    </row>
    <row r="140" spans="1:16" hidden="1" x14ac:dyDescent="0.25">
      <c r="A140" s="6" t="s">
        <v>84</v>
      </c>
      <c r="B140" s="7">
        <v>36927</v>
      </c>
      <c r="C140" s="8">
        <v>171</v>
      </c>
      <c r="D140" s="7">
        <f>_xlfn.MINIFS($I$2:$I$704, $M$2:$M$704, A140, $N$2:$N$704, "yes")</f>
        <v>41243</v>
      </c>
      <c r="E140" s="7">
        <f>_xlfn.MAXIFS($I$2:$I$704, $M$2:$M$704, A140, $N$2:$N$704, "yes")</f>
        <v>43186</v>
      </c>
      <c r="G140" s="7">
        <f t="shared" si="4"/>
        <v>42284</v>
      </c>
      <c r="H140">
        <v>2889</v>
      </c>
      <c r="I140" s="4">
        <v>40534.21875</v>
      </c>
      <c r="J140">
        <v>33.630299999999998</v>
      </c>
      <c r="K140">
        <v>-117.5615</v>
      </c>
      <c r="L140" s="8">
        <f t="shared" si="5"/>
        <v>245</v>
      </c>
      <c r="M140" t="s">
        <v>21</v>
      </c>
      <c r="N140" t="str">
        <f>IF(I140 &gt; G140, "yes", "no")</f>
        <v>no</v>
      </c>
    </row>
    <row r="141" spans="1:16" hidden="1" x14ac:dyDescent="0.25">
      <c r="A141" s="6" t="s">
        <v>85</v>
      </c>
      <c r="B141" s="7">
        <v>41047</v>
      </c>
      <c r="C141" s="8">
        <v>235</v>
      </c>
      <c r="D141" s="7"/>
      <c r="E141" s="7"/>
      <c r="G141" s="7">
        <f t="shared" si="4"/>
        <v>42284</v>
      </c>
      <c r="H141">
        <v>3290</v>
      </c>
      <c r="I141" s="4">
        <v>40626.0625</v>
      </c>
      <c r="J141">
        <v>33.559899999999999</v>
      </c>
      <c r="K141">
        <v>-117.54</v>
      </c>
      <c r="L141" s="8">
        <f t="shared" si="5"/>
        <v>245</v>
      </c>
      <c r="M141" t="s">
        <v>21</v>
      </c>
      <c r="N141" t="str">
        <f>IF(I141 &gt; G141, "yes", "no")</f>
        <v>no</v>
      </c>
    </row>
    <row r="142" spans="1:16" hidden="1" x14ac:dyDescent="0.25">
      <c r="A142" s="6" t="s">
        <v>86</v>
      </c>
      <c r="B142" s="7">
        <v>34366</v>
      </c>
      <c r="C142" s="8">
        <v>117</v>
      </c>
      <c r="D142" s="7">
        <f>_xlfn.MINIFS($I$2:$I$704, $M$2:$M$704, A142, $N$2:$N$704, "yes")</f>
        <v>40799</v>
      </c>
      <c r="E142" s="7">
        <f>_xlfn.MAXIFS($I$2:$I$704, $M$2:$M$704, A142, $N$2:$N$704, "yes")</f>
        <v>40799</v>
      </c>
      <c r="G142" s="7">
        <f t="shared" si="4"/>
        <v>42284</v>
      </c>
      <c r="H142">
        <v>8121</v>
      </c>
      <c r="I142" s="4">
        <v>42262.375</v>
      </c>
      <c r="J142">
        <v>33.747399999999999</v>
      </c>
      <c r="K142">
        <v>-117.58329999999999</v>
      </c>
      <c r="L142" s="8">
        <f t="shared" si="5"/>
        <v>245</v>
      </c>
      <c r="M142" t="s">
        <v>21</v>
      </c>
      <c r="N142" t="str">
        <f>IF(I142 &gt; G142, "yes", "no")</f>
        <v>no</v>
      </c>
    </row>
    <row r="143" spans="1:16" hidden="1" x14ac:dyDescent="0.25">
      <c r="A143" s="6" t="s">
        <v>87</v>
      </c>
      <c r="B143" s="7">
        <v>39246</v>
      </c>
      <c r="C143" s="8">
        <v>209</v>
      </c>
      <c r="D143" s="7">
        <f>_xlfn.MINIFS($I$2:$I$704, $M$2:$M$704, A143, $N$2:$N$704, "yes")</f>
        <v>40100</v>
      </c>
      <c r="E143" s="7">
        <f>_xlfn.MAXIFS($I$2:$I$704, $M$2:$M$704, A143, $N$2:$N$704, "yes")</f>
        <v>40629.333333333343</v>
      </c>
      <c r="G143" s="7">
        <f t="shared" si="4"/>
        <v>42284</v>
      </c>
      <c r="H143">
        <v>8119</v>
      </c>
      <c r="I143" s="4">
        <v>42262.375</v>
      </c>
      <c r="J143">
        <v>33.747399999999999</v>
      </c>
      <c r="K143">
        <v>-117.5834</v>
      </c>
      <c r="L143" s="8">
        <f t="shared" si="5"/>
        <v>245</v>
      </c>
      <c r="M143" t="s">
        <v>21</v>
      </c>
      <c r="N143" t="str">
        <f>IF(I143 &gt; G143, "yes", "no")</f>
        <v>no</v>
      </c>
    </row>
    <row r="144" spans="1:16" x14ac:dyDescent="0.25">
      <c r="A144" s="6" t="s">
        <v>88</v>
      </c>
      <c r="B144" s="7">
        <v>40792</v>
      </c>
      <c r="C144" s="8">
        <v>219</v>
      </c>
      <c r="D144" s="7">
        <f>_xlfn.MINIFS($I$2:$I$704, $M$2:$M$704, A144, $N$2:$N$704, "yes")</f>
        <v>41698.208333333343</v>
      </c>
      <c r="E144" s="7">
        <f>_xlfn.MAXIFS($I$2:$I$704, $M$2:$M$704, A144, $N$2:$N$704, "yes")</f>
        <v>43441.067627314813</v>
      </c>
      <c r="G144" s="7">
        <f t="shared" si="4"/>
        <v>42284</v>
      </c>
      <c r="H144">
        <v>14467</v>
      </c>
      <c r="I144" s="4">
        <v>43432.902789351851</v>
      </c>
      <c r="J144">
        <v>33.616740900000003</v>
      </c>
      <c r="K144">
        <v>-117.42523294999999</v>
      </c>
      <c r="L144" s="8">
        <f t="shared" si="5"/>
        <v>245</v>
      </c>
      <c r="M144" t="s">
        <v>21</v>
      </c>
      <c r="N144" t="str">
        <f>IF(I144 &gt; G144, "yes", "no")</f>
        <v>yes</v>
      </c>
    </row>
    <row r="145" spans="1:16" x14ac:dyDescent="0.25">
      <c r="A145" s="6" t="s">
        <v>104</v>
      </c>
      <c r="B145" s="7">
        <v>33711</v>
      </c>
      <c r="C145" s="8">
        <v>105</v>
      </c>
      <c r="D145" s="7"/>
      <c r="E145" s="7"/>
      <c r="G145" s="7">
        <f t="shared" si="4"/>
        <v>42284</v>
      </c>
      <c r="H145">
        <v>14445</v>
      </c>
      <c r="I145" s="4">
        <v>43433.927187499998</v>
      </c>
      <c r="J145">
        <v>33.697888890000002</v>
      </c>
      <c r="K145">
        <v>-117.40327778</v>
      </c>
      <c r="L145" s="8">
        <f t="shared" si="5"/>
        <v>245</v>
      </c>
      <c r="M145" t="s">
        <v>21</v>
      </c>
      <c r="N145" t="str">
        <f>IF(I145 &gt; G145, "yes", "no")</f>
        <v>yes</v>
      </c>
    </row>
    <row r="146" spans="1:16" x14ac:dyDescent="0.25">
      <c r="A146" s="6" t="s">
        <v>114</v>
      </c>
      <c r="B146" s="7">
        <v>38078</v>
      </c>
      <c r="C146" s="8">
        <v>181</v>
      </c>
      <c r="D146" s="7"/>
      <c r="E146" s="7"/>
      <c r="G146" s="7">
        <f t="shared" si="4"/>
        <v>42284</v>
      </c>
      <c r="H146">
        <v>14312</v>
      </c>
      <c r="I146" s="4">
        <v>43433.935162037043</v>
      </c>
      <c r="J146">
        <v>33.661769450000001</v>
      </c>
      <c r="K146">
        <v>-117.58928215</v>
      </c>
      <c r="L146" s="8">
        <f t="shared" si="5"/>
        <v>245</v>
      </c>
      <c r="M146" t="s">
        <v>21</v>
      </c>
      <c r="N146" t="str">
        <f>IF(I146 &gt; G146, "yes", "no")</f>
        <v>yes</v>
      </c>
      <c r="P146" s="2"/>
    </row>
    <row r="147" spans="1:16" x14ac:dyDescent="0.25">
      <c r="A147" s="6" t="s">
        <v>89</v>
      </c>
      <c r="B147" s="7">
        <v>42591</v>
      </c>
      <c r="C147" s="8">
        <v>250</v>
      </c>
      <c r="D147" s="7">
        <f>_xlfn.MINIFS($I$2:$I$704, $M$2:$M$704, A147, $N$2:$N$704, "yes")</f>
        <v>42743</v>
      </c>
      <c r="E147" s="7">
        <f>_xlfn.MAXIFS($I$2:$I$704, $M$2:$M$704, A147, $N$2:$N$704, "yes")</f>
        <v>42743</v>
      </c>
      <c r="G147" s="7">
        <f t="shared" si="4"/>
        <v>42284</v>
      </c>
      <c r="H147">
        <v>14280</v>
      </c>
      <c r="I147" s="4">
        <v>43433.98228009259</v>
      </c>
      <c r="J147">
        <v>33.74504855</v>
      </c>
      <c r="K147">
        <v>-117.44523164</v>
      </c>
      <c r="L147" s="8">
        <f t="shared" si="5"/>
        <v>245</v>
      </c>
      <c r="M147" t="s">
        <v>21</v>
      </c>
      <c r="N147" t="str">
        <f>IF(I147 &gt; G147, "yes", "no")</f>
        <v>yes</v>
      </c>
      <c r="P147" s="2"/>
    </row>
    <row r="148" spans="1:16" x14ac:dyDescent="0.25">
      <c r="A148" s="6" t="s">
        <v>113</v>
      </c>
      <c r="B148" s="7">
        <v>37294</v>
      </c>
      <c r="C148" s="8">
        <v>179</v>
      </c>
      <c r="D148" s="7"/>
      <c r="E148" s="7"/>
      <c r="G148" s="7">
        <f t="shared" si="4"/>
        <v>42284</v>
      </c>
      <c r="H148">
        <v>14426</v>
      </c>
      <c r="I148" s="4">
        <v>43435.8825</v>
      </c>
      <c r="J148">
        <v>33.758353129999897</v>
      </c>
      <c r="K148">
        <v>-117.43210919000001</v>
      </c>
      <c r="L148" s="8">
        <f t="shared" si="5"/>
        <v>245</v>
      </c>
      <c r="M148" t="s">
        <v>21</v>
      </c>
      <c r="N148" t="str">
        <f>IF(I148 &gt; G148, "yes", "no")</f>
        <v>yes</v>
      </c>
      <c r="P148" s="2"/>
    </row>
    <row r="149" spans="1:16" x14ac:dyDescent="0.25">
      <c r="A149" s="6" t="s">
        <v>90</v>
      </c>
      <c r="B149" s="7">
        <v>33221</v>
      </c>
      <c r="C149" s="8">
        <v>103</v>
      </c>
      <c r="D149" s="7">
        <f>_xlfn.MINIFS($I$2:$I$704, $M$2:$M$704, A149, $N$2:$N$704, "yes")</f>
        <v>42744</v>
      </c>
      <c r="E149" s="7">
        <f>_xlfn.MAXIFS($I$2:$I$704, $M$2:$M$704, A149, $N$2:$N$704, "yes")</f>
        <v>42757</v>
      </c>
      <c r="G149" s="7">
        <f t="shared" si="4"/>
        <v>42284</v>
      </c>
      <c r="H149">
        <v>14266</v>
      </c>
      <c r="I149" s="4">
        <v>43440.637881944444</v>
      </c>
      <c r="J149">
        <v>33.666486399999997</v>
      </c>
      <c r="K149">
        <v>-117.40507344</v>
      </c>
      <c r="L149" s="8">
        <f t="shared" si="5"/>
        <v>245</v>
      </c>
      <c r="M149" t="s">
        <v>21</v>
      </c>
      <c r="N149" t="str">
        <f>IF(I149 &gt; G149, "yes", "no")</f>
        <v>yes</v>
      </c>
    </row>
    <row r="150" spans="1:16" x14ac:dyDescent="0.25">
      <c r="A150" s="6" t="s">
        <v>91</v>
      </c>
      <c r="B150" s="7">
        <v>35961</v>
      </c>
      <c r="C150" s="8">
        <v>139</v>
      </c>
      <c r="D150" s="7">
        <f>_xlfn.MINIFS($I$2:$I$704, $M$2:$M$704, A150, $N$2:$N$704, "yes")</f>
        <v>42746</v>
      </c>
      <c r="E150" s="7">
        <f>_xlfn.MAXIFS($I$2:$I$704, $M$2:$M$704, A150, $N$2:$N$704, "yes")</f>
        <v>42783</v>
      </c>
      <c r="G150" s="7">
        <f t="shared" si="4"/>
        <v>42284</v>
      </c>
      <c r="H150">
        <v>14367</v>
      </c>
      <c r="I150" s="4">
        <v>43440.637881944444</v>
      </c>
      <c r="J150">
        <v>33.659266349999903</v>
      </c>
      <c r="K150">
        <v>-117.58621236</v>
      </c>
      <c r="L150" s="8">
        <f t="shared" si="5"/>
        <v>245</v>
      </c>
      <c r="M150" t="s">
        <v>21</v>
      </c>
      <c r="N150" t="str">
        <f>IF(I150 &gt; G150, "yes", "no")</f>
        <v>yes</v>
      </c>
    </row>
    <row r="151" spans="1:16" x14ac:dyDescent="0.25">
      <c r="A151" s="6" t="s">
        <v>126</v>
      </c>
      <c r="B151" s="7">
        <v>40675</v>
      </c>
      <c r="C151" s="8">
        <v>226</v>
      </c>
      <c r="D151" s="7"/>
      <c r="E151" s="7"/>
      <c r="G151" s="7">
        <f t="shared" si="4"/>
        <v>33144</v>
      </c>
      <c r="H151">
        <v>1421</v>
      </c>
      <c r="I151" s="4">
        <v>40198.392361111109</v>
      </c>
      <c r="J151">
        <v>37.1813</v>
      </c>
      <c r="K151">
        <v>-121.9935</v>
      </c>
      <c r="L151" s="8">
        <f t="shared" si="5"/>
        <v>104</v>
      </c>
      <c r="M151" t="s">
        <v>22</v>
      </c>
      <c r="N151" t="str">
        <f>IF(I151 &gt; G151, "yes", "no")</f>
        <v>yes</v>
      </c>
    </row>
    <row r="152" spans="1:16" x14ac:dyDescent="0.25">
      <c r="G152" s="7">
        <f t="shared" si="4"/>
        <v>33144</v>
      </c>
      <c r="H152">
        <v>1522</v>
      </c>
      <c r="I152" s="4">
        <v>40233.083333333343</v>
      </c>
      <c r="J152">
        <v>37.0456</v>
      </c>
      <c r="K152">
        <v>-121.9396</v>
      </c>
      <c r="L152" s="8">
        <f t="shared" si="5"/>
        <v>104</v>
      </c>
      <c r="M152" t="s">
        <v>22</v>
      </c>
      <c r="N152" t="str">
        <f>IF(I152 &gt; G152, "yes", "no")</f>
        <v>yes</v>
      </c>
    </row>
    <row r="153" spans="1:16" x14ac:dyDescent="0.25">
      <c r="G153" s="7">
        <f t="shared" si="4"/>
        <v>33144</v>
      </c>
      <c r="H153">
        <v>2864</v>
      </c>
      <c r="I153" s="4">
        <v>40531</v>
      </c>
      <c r="J153">
        <v>37.1143</v>
      </c>
      <c r="K153">
        <v>-121.93389999999999</v>
      </c>
      <c r="L153" s="8">
        <f t="shared" si="5"/>
        <v>104</v>
      </c>
      <c r="M153" t="s">
        <v>22</v>
      </c>
      <c r="N153" t="str">
        <f>IF(I153 &gt; G153, "yes", "no")</f>
        <v>yes</v>
      </c>
    </row>
    <row r="154" spans="1:16" x14ac:dyDescent="0.25">
      <c r="G154" s="7">
        <f t="shared" si="4"/>
        <v>33144</v>
      </c>
      <c r="H154">
        <v>2862</v>
      </c>
      <c r="I154" s="4">
        <v>40531.375</v>
      </c>
      <c r="J154">
        <v>37.035899999999998</v>
      </c>
      <c r="K154">
        <v>-121.9444</v>
      </c>
      <c r="L154" s="8">
        <f t="shared" si="5"/>
        <v>104</v>
      </c>
      <c r="M154" t="s">
        <v>22</v>
      </c>
      <c r="N154" t="str">
        <f>IF(I154 &gt; G154, "yes", "no")</f>
        <v>yes</v>
      </c>
      <c r="P154" s="2"/>
    </row>
    <row r="155" spans="1:16" x14ac:dyDescent="0.25">
      <c r="G155" s="7">
        <f t="shared" si="4"/>
        <v>33144</v>
      </c>
      <c r="H155">
        <v>3148</v>
      </c>
      <c r="I155" s="4">
        <v>40599.416666666657</v>
      </c>
      <c r="J155">
        <v>37.021999999999998</v>
      </c>
      <c r="K155">
        <v>-122.0604</v>
      </c>
      <c r="L155" s="8">
        <f t="shared" si="5"/>
        <v>104</v>
      </c>
      <c r="M155" t="s">
        <v>22</v>
      </c>
      <c r="N155" t="str">
        <f>IF(I155 &gt; G155, "yes", "no")</f>
        <v>yes</v>
      </c>
    </row>
    <row r="156" spans="1:16" x14ac:dyDescent="0.25">
      <c r="G156" s="7">
        <f t="shared" si="4"/>
        <v>33144</v>
      </c>
      <c r="H156">
        <v>3267</v>
      </c>
      <c r="I156" s="4">
        <v>40623.416666666657</v>
      </c>
      <c r="J156">
        <v>37.071100000000001</v>
      </c>
      <c r="K156">
        <v>-122.0224</v>
      </c>
      <c r="L156" s="8">
        <f t="shared" si="5"/>
        <v>104</v>
      </c>
      <c r="M156" t="s">
        <v>22</v>
      </c>
      <c r="N156" t="str">
        <f>IF(I156 &gt; G156, "yes", "no")</f>
        <v>yes</v>
      </c>
    </row>
    <row r="157" spans="1:16" x14ac:dyDescent="0.25">
      <c r="G157" s="7">
        <f t="shared" si="4"/>
        <v>33144</v>
      </c>
      <c r="H157">
        <v>3285</v>
      </c>
      <c r="I157" s="4">
        <v>40626.666666666657</v>
      </c>
      <c r="J157">
        <v>37.097099999999998</v>
      </c>
      <c r="K157">
        <v>-121.99079999999999</v>
      </c>
      <c r="L157" s="8">
        <f t="shared" si="5"/>
        <v>104</v>
      </c>
      <c r="M157" t="s">
        <v>22</v>
      </c>
      <c r="N157" t="str">
        <f>IF(I157 &gt; G157, "yes", "no")</f>
        <v>yes</v>
      </c>
    </row>
    <row r="158" spans="1:16" x14ac:dyDescent="0.25">
      <c r="G158" s="7">
        <f t="shared" si="4"/>
        <v>33144</v>
      </c>
      <c r="H158">
        <v>3284</v>
      </c>
      <c r="I158" s="4">
        <v>40626.666666666657</v>
      </c>
      <c r="J158">
        <v>37.0976</v>
      </c>
      <c r="K158">
        <v>-122.0027</v>
      </c>
      <c r="L158" s="8">
        <f t="shared" si="5"/>
        <v>104</v>
      </c>
      <c r="M158" t="s">
        <v>22</v>
      </c>
      <c r="N158" t="str">
        <f>IF(I158 &gt; G158, "yes", "no")</f>
        <v>yes</v>
      </c>
      <c r="P158" s="2"/>
    </row>
    <row r="159" spans="1:16" x14ac:dyDescent="0.25">
      <c r="G159" s="7">
        <f t="shared" si="4"/>
        <v>33144</v>
      </c>
      <c r="H159">
        <v>4262</v>
      </c>
      <c r="I159" s="4">
        <v>40982.375</v>
      </c>
      <c r="J159">
        <v>37.081200000000003</v>
      </c>
      <c r="K159">
        <v>-121.94589999999999</v>
      </c>
      <c r="L159" s="8">
        <f t="shared" si="5"/>
        <v>104</v>
      </c>
      <c r="M159" t="s">
        <v>22</v>
      </c>
      <c r="N159" t="str">
        <f>IF(I159 &gt; G159, "yes", "no")</f>
        <v>yes</v>
      </c>
      <c r="P159" s="2"/>
    </row>
    <row r="160" spans="1:16" x14ac:dyDescent="0.25">
      <c r="G160" s="7">
        <f t="shared" si="4"/>
        <v>33144</v>
      </c>
      <c r="H160">
        <v>4261</v>
      </c>
      <c r="I160" s="4">
        <v>40982.375</v>
      </c>
      <c r="J160">
        <v>37.094299999999997</v>
      </c>
      <c r="K160">
        <v>-121.9776</v>
      </c>
      <c r="L160" s="8">
        <f t="shared" si="5"/>
        <v>104</v>
      </c>
      <c r="M160" t="s">
        <v>22</v>
      </c>
      <c r="N160" t="str">
        <f>IF(I160 &gt; G160, "yes", "no")</f>
        <v>yes</v>
      </c>
    </row>
    <row r="161" spans="7:16" x14ac:dyDescent="0.25">
      <c r="G161" s="7">
        <f t="shared" si="4"/>
        <v>33144</v>
      </c>
      <c r="H161">
        <v>4649</v>
      </c>
      <c r="I161" s="4">
        <v>41245</v>
      </c>
      <c r="J161">
        <v>36.993299999999998</v>
      </c>
      <c r="K161">
        <v>-122.0206</v>
      </c>
      <c r="L161" s="8">
        <f t="shared" si="5"/>
        <v>104</v>
      </c>
      <c r="M161" t="s">
        <v>22</v>
      </c>
      <c r="N161" t="str">
        <f>IF(I161 &gt; G161, "yes", "no")</f>
        <v>yes</v>
      </c>
    </row>
    <row r="162" spans="7:16" x14ac:dyDescent="0.25">
      <c r="G162" s="7">
        <f t="shared" si="4"/>
        <v>33144</v>
      </c>
      <c r="H162">
        <v>9239</v>
      </c>
      <c r="I162" s="4">
        <v>42391</v>
      </c>
      <c r="J162">
        <v>37.053800000000003</v>
      </c>
      <c r="K162">
        <v>-122.0736</v>
      </c>
      <c r="L162" s="8">
        <f t="shared" si="5"/>
        <v>104</v>
      </c>
      <c r="M162" t="s">
        <v>22</v>
      </c>
      <c r="N162" t="str">
        <f>IF(I162 &gt; G162, "yes", "no")</f>
        <v>yes</v>
      </c>
    </row>
    <row r="163" spans="7:16" x14ac:dyDescent="0.25">
      <c r="G163" s="7">
        <f t="shared" si="4"/>
        <v>33144</v>
      </c>
      <c r="H163">
        <v>10164</v>
      </c>
      <c r="I163" s="4">
        <v>42714</v>
      </c>
      <c r="J163">
        <v>37.126455</v>
      </c>
      <c r="K163">
        <v>-122.122693</v>
      </c>
      <c r="L163" s="8">
        <f t="shared" si="5"/>
        <v>104</v>
      </c>
      <c r="M163" t="s">
        <v>22</v>
      </c>
      <c r="N163" t="str">
        <f>IF(I163 &gt; G163, "yes", "no")</f>
        <v>yes</v>
      </c>
      <c r="P163" s="2"/>
    </row>
    <row r="164" spans="7:16" x14ac:dyDescent="0.25">
      <c r="G164" s="7">
        <f t="shared" si="4"/>
        <v>33144</v>
      </c>
      <c r="H164">
        <v>10142</v>
      </c>
      <c r="I164" s="4">
        <v>42714.625</v>
      </c>
      <c r="J164">
        <v>37.018892000000001</v>
      </c>
      <c r="K164">
        <v>-121.93556</v>
      </c>
      <c r="L164" s="8">
        <f t="shared" si="5"/>
        <v>104</v>
      </c>
      <c r="M164" t="s">
        <v>22</v>
      </c>
      <c r="N164" t="str">
        <f>IF(I164 &gt; G164, "yes", "no")</f>
        <v>yes</v>
      </c>
      <c r="O164">
        <v>0</v>
      </c>
      <c r="P164" s="2"/>
    </row>
    <row r="165" spans="7:16" x14ac:dyDescent="0.25">
      <c r="G165" s="7">
        <f t="shared" si="4"/>
        <v>33144</v>
      </c>
      <c r="H165">
        <v>10144</v>
      </c>
      <c r="I165" s="4">
        <v>42739</v>
      </c>
      <c r="J165">
        <v>37.077431239999903</v>
      </c>
      <c r="K165">
        <v>-121.94236078</v>
      </c>
      <c r="L165" s="8">
        <f t="shared" si="5"/>
        <v>104</v>
      </c>
      <c r="M165" t="s">
        <v>22</v>
      </c>
      <c r="N165" t="str">
        <f>IF(I165 &gt; G165, "yes", "no")</f>
        <v>yes</v>
      </c>
    </row>
    <row r="166" spans="7:16" x14ac:dyDescent="0.25">
      <c r="G166" s="7">
        <f t="shared" si="4"/>
        <v>33144</v>
      </c>
      <c r="H166">
        <v>10156</v>
      </c>
      <c r="I166" s="4">
        <v>42739</v>
      </c>
      <c r="J166">
        <v>37.016839529999999</v>
      </c>
      <c r="K166">
        <v>-122.06277894</v>
      </c>
      <c r="L166" s="8">
        <f t="shared" si="5"/>
        <v>104</v>
      </c>
      <c r="M166" t="s">
        <v>22</v>
      </c>
      <c r="N166" t="str">
        <f>IF(I166 &gt; G166, "yes", "no")</f>
        <v>yes</v>
      </c>
    </row>
    <row r="167" spans="7:16" x14ac:dyDescent="0.25">
      <c r="G167" s="7">
        <f t="shared" si="4"/>
        <v>33144</v>
      </c>
      <c r="H167">
        <v>10143</v>
      </c>
      <c r="I167" s="4">
        <v>42739.208333333343</v>
      </c>
      <c r="J167">
        <v>37.021259729999997</v>
      </c>
      <c r="K167">
        <v>-121.96163283999999</v>
      </c>
      <c r="L167" s="8">
        <f t="shared" si="5"/>
        <v>104</v>
      </c>
      <c r="M167" t="s">
        <v>22</v>
      </c>
      <c r="N167" t="str">
        <f>IF(I167 &gt; G167, "yes", "no")</f>
        <v>yes</v>
      </c>
    </row>
    <row r="168" spans="7:16" x14ac:dyDescent="0.25">
      <c r="G168" s="7">
        <f t="shared" si="4"/>
        <v>33144</v>
      </c>
      <c r="H168">
        <v>10152</v>
      </c>
      <c r="I168" s="4">
        <v>42739.416666666657</v>
      </c>
      <c r="J168">
        <v>37.082297879999999</v>
      </c>
      <c r="K168">
        <v>-121.97646105</v>
      </c>
      <c r="L168" s="8">
        <f t="shared" si="5"/>
        <v>104</v>
      </c>
      <c r="M168" t="s">
        <v>22</v>
      </c>
      <c r="N168" t="str">
        <f>IF(I168 &gt; G168, "yes", "no")</f>
        <v>yes</v>
      </c>
    </row>
    <row r="169" spans="7:16" x14ac:dyDescent="0.25">
      <c r="G169" s="7">
        <f t="shared" si="4"/>
        <v>33144</v>
      </c>
      <c r="H169">
        <v>10155</v>
      </c>
      <c r="I169" s="4">
        <v>42744</v>
      </c>
      <c r="J169">
        <v>37.031557820000003</v>
      </c>
      <c r="K169">
        <v>-122.06504164</v>
      </c>
      <c r="L169" s="8">
        <f t="shared" si="5"/>
        <v>104</v>
      </c>
      <c r="M169" t="s">
        <v>22</v>
      </c>
      <c r="N169" t="str">
        <f>IF(I169 &gt; G169, "yes", "no")</f>
        <v>yes</v>
      </c>
    </row>
    <row r="170" spans="7:16" x14ac:dyDescent="0.25">
      <c r="G170" s="7">
        <f t="shared" si="4"/>
        <v>33144</v>
      </c>
      <c r="H170">
        <v>10167</v>
      </c>
      <c r="I170" s="4">
        <v>42744</v>
      </c>
      <c r="J170">
        <v>37.147978070000001</v>
      </c>
      <c r="K170">
        <v>-122.08769581</v>
      </c>
      <c r="L170" s="8">
        <f t="shared" si="5"/>
        <v>104</v>
      </c>
      <c r="M170" t="s">
        <v>22</v>
      </c>
      <c r="N170" t="str">
        <f>IF(I170 &gt; G170, "yes", "no")</f>
        <v>yes</v>
      </c>
      <c r="P170" s="2" t="s">
        <v>145</v>
      </c>
    </row>
    <row r="171" spans="7:16" x14ac:dyDescent="0.25">
      <c r="G171" s="7">
        <f t="shared" si="4"/>
        <v>33144</v>
      </c>
      <c r="H171">
        <v>10165</v>
      </c>
      <c r="I171" s="4">
        <v>42744</v>
      </c>
      <c r="J171">
        <v>37.108397050000001</v>
      </c>
      <c r="K171">
        <v>-122.11469549</v>
      </c>
      <c r="L171" s="8">
        <f t="shared" si="5"/>
        <v>104</v>
      </c>
      <c r="M171" t="s">
        <v>22</v>
      </c>
      <c r="N171" t="str">
        <f>IF(I171 &gt; G171, "yes", "no")</f>
        <v>yes</v>
      </c>
      <c r="P171" s="2"/>
    </row>
    <row r="172" spans="7:16" x14ac:dyDescent="0.25">
      <c r="G172" s="7">
        <f t="shared" si="4"/>
        <v>33144</v>
      </c>
      <c r="H172">
        <v>10166</v>
      </c>
      <c r="I172" s="4">
        <v>42744</v>
      </c>
      <c r="J172">
        <v>37.128554319999999</v>
      </c>
      <c r="K172">
        <v>-122.12113443</v>
      </c>
      <c r="L172" s="8">
        <f t="shared" si="5"/>
        <v>104</v>
      </c>
      <c r="M172" t="s">
        <v>22</v>
      </c>
      <c r="N172" t="str">
        <f>IF(I172 &gt; G172, "yes", "no")</f>
        <v>yes</v>
      </c>
    </row>
    <row r="173" spans="7:16" x14ac:dyDescent="0.25">
      <c r="G173" s="7">
        <f t="shared" si="4"/>
        <v>33144</v>
      </c>
      <c r="H173">
        <v>10151</v>
      </c>
      <c r="I173" s="4">
        <v>42744.125</v>
      </c>
      <c r="J173">
        <v>37.080358220000001</v>
      </c>
      <c r="K173">
        <v>-121.97827506</v>
      </c>
      <c r="L173" s="8">
        <f t="shared" si="5"/>
        <v>104</v>
      </c>
      <c r="M173" t="s">
        <v>22</v>
      </c>
      <c r="N173" t="str">
        <f>IF(I173 &gt; G173, "yes", "no")</f>
        <v>yes</v>
      </c>
    </row>
    <row r="174" spans="7:16" x14ac:dyDescent="0.25">
      <c r="G174" s="7">
        <f t="shared" si="4"/>
        <v>33144</v>
      </c>
      <c r="H174">
        <v>10145</v>
      </c>
      <c r="I174" s="4">
        <v>42753</v>
      </c>
      <c r="J174">
        <v>37.212635120000002</v>
      </c>
      <c r="K174">
        <v>-121.98852433</v>
      </c>
      <c r="L174" s="8">
        <f t="shared" si="5"/>
        <v>104</v>
      </c>
      <c r="M174" t="s">
        <v>22</v>
      </c>
      <c r="N174" t="str">
        <f>IF(I174 &gt; G174, "yes", "no")</f>
        <v>yes</v>
      </c>
    </row>
    <row r="175" spans="7:16" x14ac:dyDescent="0.25">
      <c r="G175" s="7">
        <f t="shared" si="4"/>
        <v>33144</v>
      </c>
      <c r="H175">
        <v>10146</v>
      </c>
      <c r="I175" s="4">
        <v>42753</v>
      </c>
      <c r="J175">
        <v>37.148322409999999</v>
      </c>
      <c r="K175">
        <v>-122.01855688000001</v>
      </c>
      <c r="L175" s="8">
        <f t="shared" si="5"/>
        <v>104</v>
      </c>
      <c r="M175" t="s">
        <v>22</v>
      </c>
      <c r="N175" t="str">
        <f>IF(I175 &gt; G175, "yes", "no")</f>
        <v>yes</v>
      </c>
    </row>
    <row r="176" spans="7:16" x14ac:dyDescent="0.25">
      <c r="G176" s="7">
        <f t="shared" si="4"/>
        <v>33144</v>
      </c>
      <c r="H176">
        <v>10154</v>
      </c>
      <c r="I176" s="4">
        <v>42755.208333333343</v>
      </c>
      <c r="J176">
        <v>37.035628260000003</v>
      </c>
      <c r="K176">
        <v>-122.065084259999</v>
      </c>
      <c r="L176" s="8">
        <f t="shared" si="5"/>
        <v>104</v>
      </c>
      <c r="M176" t="s">
        <v>22</v>
      </c>
      <c r="N176" t="str">
        <f>IF(I176 &gt; G176, "yes", "no")</f>
        <v>yes</v>
      </c>
    </row>
    <row r="177" spans="7:16" x14ac:dyDescent="0.25">
      <c r="G177" s="7">
        <f t="shared" si="4"/>
        <v>33144</v>
      </c>
      <c r="H177">
        <v>10163</v>
      </c>
      <c r="I177" s="4">
        <v>42759</v>
      </c>
      <c r="J177">
        <v>37.117610540000001</v>
      </c>
      <c r="K177">
        <v>-122.08590223</v>
      </c>
      <c r="L177" s="8">
        <f t="shared" si="5"/>
        <v>104</v>
      </c>
      <c r="M177" t="s">
        <v>22</v>
      </c>
      <c r="N177" t="str">
        <f>IF(I177 &gt; G177, "yes", "no")</f>
        <v>yes</v>
      </c>
    </row>
    <row r="178" spans="7:16" x14ac:dyDescent="0.25">
      <c r="G178" s="7">
        <f t="shared" si="4"/>
        <v>33144</v>
      </c>
      <c r="H178">
        <v>10148</v>
      </c>
      <c r="I178" s="4">
        <v>42772</v>
      </c>
      <c r="J178">
        <v>37.077942520000001</v>
      </c>
      <c r="K178">
        <v>-121.98059455000001</v>
      </c>
      <c r="L178" s="8">
        <f t="shared" si="5"/>
        <v>104</v>
      </c>
      <c r="M178" t="s">
        <v>22</v>
      </c>
      <c r="N178" t="str">
        <f>IF(I178 &gt; G178, "yes", "no")</f>
        <v>yes</v>
      </c>
    </row>
    <row r="179" spans="7:16" x14ac:dyDescent="0.25">
      <c r="G179" s="7">
        <f t="shared" si="4"/>
        <v>33144</v>
      </c>
      <c r="H179">
        <v>10153</v>
      </c>
      <c r="I179" s="4">
        <v>42773.5</v>
      </c>
      <c r="J179">
        <v>37.038456859999997</v>
      </c>
      <c r="K179">
        <v>-122.08484707</v>
      </c>
      <c r="L179" s="8">
        <f t="shared" si="5"/>
        <v>104</v>
      </c>
      <c r="M179" t="s">
        <v>22</v>
      </c>
      <c r="N179" t="str">
        <f>IF(I179 &gt; G179, "yes", "no")</f>
        <v>yes</v>
      </c>
    </row>
    <row r="180" spans="7:16" x14ac:dyDescent="0.25">
      <c r="G180" s="7">
        <f t="shared" si="4"/>
        <v>33144</v>
      </c>
      <c r="H180">
        <v>10150</v>
      </c>
      <c r="I180" s="4">
        <v>42776</v>
      </c>
      <c r="J180">
        <v>37.11199036</v>
      </c>
      <c r="K180">
        <v>-121.97571972999999</v>
      </c>
      <c r="L180" s="8">
        <f t="shared" si="5"/>
        <v>104</v>
      </c>
      <c r="M180" t="s">
        <v>22</v>
      </c>
      <c r="N180" t="str">
        <f>IF(I180 &gt; G180, "yes", "no")</f>
        <v>yes</v>
      </c>
    </row>
    <row r="181" spans="7:16" x14ac:dyDescent="0.25">
      <c r="G181" s="7">
        <f t="shared" si="4"/>
        <v>33144</v>
      </c>
      <c r="H181">
        <v>10162</v>
      </c>
      <c r="I181" s="4">
        <v>42776.625</v>
      </c>
      <c r="J181">
        <v>37.212013239999997</v>
      </c>
      <c r="K181">
        <v>-122.0672826</v>
      </c>
      <c r="L181" s="8">
        <f t="shared" si="5"/>
        <v>104</v>
      </c>
      <c r="M181" t="s">
        <v>22</v>
      </c>
      <c r="N181" t="str">
        <f>IF(I181 &gt; G181, "yes", "no")</f>
        <v>yes</v>
      </c>
      <c r="O181">
        <v>1.66</v>
      </c>
      <c r="P181" s="2"/>
    </row>
    <row r="182" spans="7:16" x14ac:dyDescent="0.25">
      <c r="G182" s="7">
        <f t="shared" si="4"/>
        <v>33144</v>
      </c>
      <c r="H182">
        <v>10149</v>
      </c>
      <c r="I182" s="4">
        <v>42779</v>
      </c>
      <c r="J182">
        <v>37.046292510000001</v>
      </c>
      <c r="K182">
        <v>-122.01344176000001</v>
      </c>
      <c r="L182" s="8">
        <f t="shared" si="5"/>
        <v>104</v>
      </c>
      <c r="M182" t="s">
        <v>22</v>
      </c>
      <c r="N182" t="str">
        <f>IF(I182 &gt; G182, "yes", "no")</f>
        <v>yes</v>
      </c>
    </row>
    <row r="183" spans="7:16" x14ac:dyDescent="0.25">
      <c r="G183" s="7">
        <f t="shared" si="4"/>
        <v>33144</v>
      </c>
      <c r="H183">
        <v>11219</v>
      </c>
      <c r="I183" s="4">
        <v>42782</v>
      </c>
      <c r="J183">
        <v>37.007900919999997</v>
      </c>
      <c r="K183">
        <v>-122.04806888</v>
      </c>
      <c r="L183" s="8">
        <f t="shared" si="5"/>
        <v>104</v>
      </c>
      <c r="M183" t="s">
        <v>22</v>
      </c>
      <c r="N183" t="str">
        <f>IF(I183 &gt; G183, "yes", "no")</f>
        <v>yes</v>
      </c>
    </row>
    <row r="184" spans="7:16" x14ac:dyDescent="0.25">
      <c r="G184" s="7">
        <f t="shared" si="4"/>
        <v>33144</v>
      </c>
      <c r="H184">
        <v>10157</v>
      </c>
      <c r="I184" s="4">
        <v>42787.791666666657</v>
      </c>
      <c r="J184">
        <v>37.028290129999903</v>
      </c>
      <c r="K184">
        <v>-122.216077</v>
      </c>
      <c r="L184" s="8">
        <f t="shared" si="5"/>
        <v>104</v>
      </c>
      <c r="M184" t="s">
        <v>22</v>
      </c>
      <c r="N184" t="str">
        <f>IF(I184 &gt; G184, "yes", "no")</f>
        <v>yes</v>
      </c>
    </row>
    <row r="185" spans="7:16" x14ac:dyDescent="0.25">
      <c r="G185" s="7">
        <f t="shared" si="4"/>
        <v>33144</v>
      </c>
      <c r="H185">
        <v>10147</v>
      </c>
      <c r="I185" s="4">
        <v>42819</v>
      </c>
      <c r="J185">
        <v>37.001290859999997</v>
      </c>
      <c r="K185">
        <v>-122.02125814999999</v>
      </c>
      <c r="L185" s="8">
        <f t="shared" si="5"/>
        <v>104</v>
      </c>
      <c r="M185" t="s">
        <v>22</v>
      </c>
      <c r="N185" t="str">
        <f>IF(I185 &gt; G185, "yes", "no")</f>
        <v>yes</v>
      </c>
    </row>
    <row r="186" spans="7:16" x14ac:dyDescent="0.25">
      <c r="G186" s="7">
        <f t="shared" si="4"/>
        <v>33144</v>
      </c>
      <c r="H186">
        <v>14336</v>
      </c>
      <c r="I186" s="4">
        <v>43432.902789351851</v>
      </c>
      <c r="J186">
        <v>37.120639949999997</v>
      </c>
      <c r="K186">
        <v>-121.97609964</v>
      </c>
      <c r="L186" s="8">
        <f t="shared" si="5"/>
        <v>104</v>
      </c>
      <c r="M186" t="s">
        <v>22</v>
      </c>
      <c r="N186" t="str">
        <f>IF(I186 &gt; G186, "yes", "no")</f>
        <v>yes</v>
      </c>
    </row>
    <row r="187" spans="7:16" x14ac:dyDescent="0.25">
      <c r="G187" s="7">
        <f t="shared" si="4"/>
        <v>30243</v>
      </c>
      <c r="H187">
        <v>949</v>
      </c>
      <c r="I187" s="4">
        <v>39806</v>
      </c>
      <c r="J187">
        <v>39.869999999999997</v>
      </c>
      <c r="K187">
        <v>-121.611</v>
      </c>
      <c r="L187" s="8">
        <f t="shared" si="5"/>
        <v>12</v>
      </c>
      <c r="M187" t="s">
        <v>24</v>
      </c>
      <c r="N187" t="str">
        <f>IF(I187 &gt; G187, "yes", "no")</f>
        <v>yes</v>
      </c>
    </row>
    <row r="188" spans="7:16" x14ac:dyDescent="0.25">
      <c r="G188" s="7">
        <f t="shared" si="4"/>
        <v>30243</v>
      </c>
      <c r="H188">
        <v>4257</v>
      </c>
      <c r="I188" s="4">
        <v>40981.604166666657</v>
      </c>
      <c r="J188">
        <v>39.718800000000002</v>
      </c>
      <c r="K188">
        <v>-121.6113</v>
      </c>
      <c r="L188" s="8">
        <f t="shared" si="5"/>
        <v>12</v>
      </c>
      <c r="M188" t="s">
        <v>24</v>
      </c>
      <c r="N188" t="str">
        <f>IF(I188 &gt; G188, "yes", "no")</f>
        <v>yes</v>
      </c>
    </row>
    <row r="189" spans="7:16" x14ac:dyDescent="0.25">
      <c r="G189" s="7">
        <f t="shared" si="4"/>
        <v>30243</v>
      </c>
      <c r="H189">
        <v>9100</v>
      </c>
      <c r="I189" s="4">
        <v>42359.375</v>
      </c>
      <c r="J189">
        <v>39.974400000000003</v>
      </c>
      <c r="K189">
        <v>-121.27760000000001</v>
      </c>
      <c r="L189" s="8">
        <f t="shared" si="5"/>
        <v>12</v>
      </c>
      <c r="M189" t="s">
        <v>24</v>
      </c>
      <c r="N189" t="str">
        <f>IF(I189 &gt; G189, "yes", "no")</f>
        <v>yes</v>
      </c>
    </row>
    <row r="190" spans="7:16" x14ac:dyDescent="0.25">
      <c r="G190" s="7">
        <f t="shared" si="4"/>
        <v>30243</v>
      </c>
      <c r="H190">
        <v>9152</v>
      </c>
      <c r="I190" s="4">
        <v>42371</v>
      </c>
      <c r="J190">
        <v>39.737499999999997</v>
      </c>
      <c r="K190">
        <v>-121.4969</v>
      </c>
      <c r="L190" s="8">
        <f t="shared" si="5"/>
        <v>12</v>
      </c>
      <c r="M190" t="s">
        <v>24</v>
      </c>
      <c r="N190" t="str">
        <f>IF(I190 &gt; G190, "yes", "no")</f>
        <v>yes</v>
      </c>
    </row>
    <row r="191" spans="7:16" x14ac:dyDescent="0.25">
      <c r="G191" s="7">
        <f t="shared" si="4"/>
        <v>30243</v>
      </c>
      <c r="H191">
        <v>7564</v>
      </c>
      <c r="I191" s="4">
        <v>42441.854166666657</v>
      </c>
      <c r="J191">
        <v>39.7958</v>
      </c>
      <c r="K191">
        <v>-121.45189999999999</v>
      </c>
      <c r="L191" s="8">
        <f t="shared" si="5"/>
        <v>12</v>
      </c>
      <c r="M191" t="s">
        <v>24</v>
      </c>
      <c r="N191" t="str">
        <f>IF(I191 &gt; G191, "yes", "no")</f>
        <v>yes</v>
      </c>
    </row>
    <row r="192" spans="7:16" x14ac:dyDescent="0.25">
      <c r="G192" s="7">
        <f t="shared" si="4"/>
        <v>30243</v>
      </c>
      <c r="H192">
        <v>10370</v>
      </c>
      <c r="I192" s="4">
        <v>42709</v>
      </c>
      <c r="J192">
        <v>39.941550999999997</v>
      </c>
      <c r="K192">
        <v>-121.267258</v>
      </c>
      <c r="L192" s="8">
        <f t="shared" si="5"/>
        <v>12</v>
      </c>
      <c r="M192" t="s">
        <v>24</v>
      </c>
      <c r="N192" t="str">
        <f>IF(I192 &gt; G192, "yes", "no")</f>
        <v>yes</v>
      </c>
    </row>
    <row r="193" spans="7:16" x14ac:dyDescent="0.25">
      <c r="G193" s="7">
        <f t="shared" si="4"/>
        <v>30243</v>
      </c>
      <c r="H193">
        <v>10371</v>
      </c>
      <c r="I193" s="4">
        <v>42709</v>
      </c>
      <c r="J193">
        <v>40.009179999999901</v>
      </c>
      <c r="K193">
        <v>-121.246364</v>
      </c>
      <c r="L193" s="8">
        <f t="shared" si="5"/>
        <v>12</v>
      </c>
      <c r="M193" t="s">
        <v>24</v>
      </c>
      <c r="N193" t="str">
        <f>IF(I193 &gt; G193, "yes", "no")</f>
        <v>yes</v>
      </c>
    </row>
    <row r="194" spans="7:16" x14ac:dyDescent="0.25">
      <c r="G194" s="7">
        <f t="shared" si="4"/>
        <v>30243</v>
      </c>
      <c r="H194">
        <v>10372</v>
      </c>
      <c r="I194" s="4">
        <v>42719</v>
      </c>
      <c r="J194">
        <v>39.630159999999997</v>
      </c>
      <c r="K194">
        <v>-121.43159799999999</v>
      </c>
      <c r="L194" s="8">
        <f t="shared" si="5"/>
        <v>12</v>
      </c>
      <c r="M194" t="s">
        <v>24</v>
      </c>
      <c r="N194" t="str">
        <f>IF(I194 &gt; G194, "yes", "no")</f>
        <v>yes</v>
      </c>
    </row>
    <row r="195" spans="7:16" x14ac:dyDescent="0.25">
      <c r="G195" s="7">
        <f t="shared" ref="G195:G258" si="6">VLOOKUP(M195,$A$2:$B$147, 2, TRUE)</f>
        <v>30243</v>
      </c>
      <c r="H195">
        <v>10366</v>
      </c>
      <c r="I195" s="4">
        <v>42745.875</v>
      </c>
      <c r="J195">
        <v>39.505341559999998</v>
      </c>
      <c r="K195">
        <v>-121.50039753</v>
      </c>
      <c r="L195" s="8">
        <f t="shared" ref="L195:L258" si="7">VLOOKUP(M195, $A$2:$C$151, 3)</f>
        <v>12</v>
      </c>
      <c r="M195" t="s">
        <v>24</v>
      </c>
      <c r="N195" t="str">
        <f>IF(I195 &gt; G195, "yes", "no")</f>
        <v>yes</v>
      </c>
      <c r="P195" s="2"/>
    </row>
    <row r="196" spans="7:16" x14ac:dyDescent="0.25">
      <c r="G196" s="7">
        <f t="shared" si="6"/>
        <v>30243</v>
      </c>
      <c r="H196">
        <v>10365</v>
      </c>
      <c r="I196" s="4">
        <v>42755</v>
      </c>
      <c r="J196">
        <v>39.760231499999897</v>
      </c>
      <c r="K196">
        <v>-121.46173413</v>
      </c>
      <c r="L196" s="8">
        <f t="shared" si="7"/>
        <v>12</v>
      </c>
      <c r="M196" t="s">
        <v>24</v>
      </c>
      <c r="N196" t="str">
        <f>IF(I196 &gt; G196, "yes", "no")</f>
        <v>yes</v>
      </c>
    </row>
    <row r="197" spans="7:16" x14ac:dyDescent="0.25">
      <c r="G197" s="7">
        <f t="shared" si="6"/>
        <v>30243</v>
      </c>
      <c r="H197">
        <v>10368</v>
      </c>
      <c r="I197" s="4">
        <v>42755</v>
      </c>
      <c r="J197">
        <v>39.828838009999998</v>
      </c>
      <c r="K197">
        <v>-121.41834367</v>
      </c>
      <c r="L197" s="8">
        <f t="shared" si="7"/>
        <v>12</v>
      </c>
      <c r="M197" t="s">
        <v>24</v>
      </c>
      <c r="N197" t="str">
        <f>IF(I197 &gt; G197, "yes", "no")</f>
        <v>yes</v>
      </c>
    </row>
    <row r="198" spans="7:16" x14ac:dyDescent="0.25">
      <c r="G198" s="7">
        <f t="shared" si="6"/>
        <v>30243</v>
      </c>
      <c r="H198">
        <v>14405</v>
      </c>
      <c r="I198" s="4">
        <v>43433.231076388889</v>
      </c>
      <c r="J198">
        <v>39.846783219999999</v>
      </c>
      <c r="K198">
        <v>-121.39415498</v>
      </c>
      <c r="L198" s="8">
        <f t="shared" si="7"/>
        <v>12</v>
      </c>
      <c r="M198" t="s">
        <v>24</v>
      </c>
      <c r="N198" t="str">
        <f>IF(I198 &gt; G198, "yes", "no")</f>
        <v>yes</v>
      </c>
    </row>
    <row r="199" spans="7:16" x14ac:dyDescent="0.25">
      <c r="G199" s="7">
        <f t="shared" si="6"/>
        <v>30243</v>
      </c>
      <c r="H199">
        <v>14296</v>
      </c>
      <c r="I199" s="4">
        <v>43433.935162037043</v>
      </c>
      <c r="J199">
        <v>39.738891589999902</v>
      </c>
      <c r="K199">
        <v>-121.709623389999</v>
      </c>
      <c r="L199" s="8">
        <f t="shared" si="7"/>
        <v>12</v>
      </c>
      <c r="M199" t="s">
        <v>24</v>
      </c>
      <c r="N199" t="str">
        <f>IF(I199 &gt; G199, "yes", "no")</f>
        <v>yes</v>
      </c>
    </row>
    <row r="200" spans="7:16" x14ac:dyDescent="0.25">
      <c r="G200" s="7">
        <f t="shared" si="6"/>
        <v>30243</v>
      </c>
      <c r="H200">
        <v>14422</v>
      </c>
      <c r="I200" s="4">
        <v>43434.101307870369</v>
      </c>
      <c r="J200">
        <v>39.730338279999998</v>
      </c>
      <c r="K200">
        <v>-121.70144694</v>
      </c>
      <c r="L200" s="8">
        <f t="shared" si="7"/>
        <v>12</v>
      </c>
      <c r="M200" t="s">
        <v>24</v>
      </c>
      <c r="N200" t="str">
        <f>IF(I200 &gt; G200, "yes", "no")</f>
        <v>yes</v>
      </c>
      <c r="P200" s="2"/>
    </row>
    <row r="201" spans="7:16" hidden="1" x14ac:dyDescent="0.25">
      <c r="G201" s="7">
        <f t="shared" si="6"/>
        <v>41541</v>
      </c>
      <c r="H201">
        <v>30</v>
      </c>
      <c r="I201" s="4">
        <v>39140</v>
      </c>
      <c r="J201">
        <v>37.792299999999997</v>
      </c>
      <c r="K201">
        <v>-122.4629</v>
      </c>
      <c r="L201" s="8">
        <f t="shared" si="7"/>
        <v>213</v>
      </c>
      <c r="M201" t="s">
        <v>25</v>
      </c>
      <c r="N201" t="str">
        <f>IF(I201 &gt; G201, "yes", "no")</f>
        <v>no</v>
      </c>
    </row>
    <row r="202" spans="7:16" hidden="1" x14ac:dyDescent="0.25">
      <c r="G202" s="7">
        <f t="shared" si="6"/>
        <v>41541</v>
      </c>
      <c r="H202">
        <v>3283</v>
      </c>
      <c r="I202" s="4">
        <v>40626</v>
      </c>
      <c r="J202">
        <v>37.995800000000003</v>
      </c>
      <c r="K202">
        <v>-122.2363</v>
      </c>
      <c r="L202" s="8">
        <f t="shared" si="7"/>
        <v>213</v>
      </c>
      <c r="M202" t="s">
        <v>25</v>
      </c>
      <c r="N202" t="str">
        <f>IF(I202 &gt; G202, "yes", "no")</f>
        <v>no</v>
      </c>
    </row>
    <row r="203" spans="7:16" hidden="1" x14ac:dyDescent="0.25">
      <c r="G203" s="7">
        <f t="shared" si="6"/>
        <v>41541</v>
      </c>
      <c r="H203">
        <v>3286</v>
      </c>
      <c r="I203" s="4">
        <v>40626.625</v>
      </c>
      <c r="J203">
        <v>37.959099999999999</v>
      </c>
      <c r="K203">
        <v>-122.32380000000001</v>
      </c>
      <c r="L203" s="8">
        <f t="shared" si="7"/>
        <v>213</v>
      </c>
      <c r="M203" t="s">
        <v>25</v>
      </c>
      <c r="N203" t="str">
        <f>IF(I203 &gt; G203, "yes", "no")</f>
        <v>no</v>
      </c>
    </row>
    <row r="204" spans="7:16" x14ac:dyDescent="0.25">
      <c r="G204" s="7">
        <f t="shared" si="6"/>
        <v>41541</v>
      </c>
      <c r="H204">
        <v>10183</v>
      </c>
      <c r="I204" s="4">
        <v>42744</v>
      </c>
      <c r="J204">
        <v>37.907983039999998</v>
      </c>
      <c r="K204">
        <v>-122.21986026</v>
      </c>
      <c r="L204" s="8">
        <f t="shared" si="7"/>
        <v>213</v>
      </c>
      <c r="M204" t="s">
        <v>25</v>
      </c>
      <c r="N204" t="str">
        <f>IF(I204 &gt; G204, "yes", "no")</f>
        <v>yes</v>
      </c>
    </row>
    <row r="205" spans="7:16" x14ac:dyDescent="0.25">
      <c r="G205" s="7">
        <f t="shared" si="6"/>
        <v>41541</v>
      </c>
      <c r="H205">
        <v>10185</v>
      </c>
      <c r="I205" s="4">
        <v>42746</v>
      </c>
      <c r="J205">
        <v>37.971570939999999</v>
      </c>
      <c r="K205">
        <v>-122.2424441</v>
      </c>
      <c r="L205" s="8">
        <f t="shared" si="7"/>
        <v>213</v>
      </c>
      <c r="M205" t="s">
        <v>25</v>
      </c>
      <c r="N205" t="str">
        <f>IF(I205 &gt; G205, "yes", "no")</f>
        <v>yes</v>
      </c>
    </row>
    <row r="206" spans="7:16" x14ac:dyDescent="0.25">
      <c r="G206" s="7">
        <f t="shared" si="6"/>
        <v>41541</v>
      </c>
      <c r="H206">
        <v>10181</v>
      </c>
      <c r="I206" s="4">
        <v>42844</v>
      </c>
      <c r="J206">
        <v>37.98880698</v>
      </c>
      <c r="K206">
        <v>-122.29728127</v>
      </c>
      <c r="L206" s="8">
        <f t="shared" si="7"/>
        <v>213</v>
      </c>
      <c r="M206" t="s">
        <v>25</v>
      </c>
      <c r="N206" t="str">
        <f>IF(I206 &gt; G206, "yes", "no")</f>
        <v>yes</v>
      </c>
    </row>
    <row r="207" spans="7:16" x14ac:dyDescent="0.25">
      <c r="G207" s="7">
        <f t="shared" si="6"/>
        <v>36192</v>
      </c>
      <c r="H207">
        <v>376</v>
      </c>
      <c r="I207" s="4">
        <v>39416</v>
      </c>
      <c r="J207">
        <v>33.040900000000001</v>
      </c>
      <c r="K207">
        <v>-117.1378</v>
      </c>
      <c r="L207" s="8">
        <f t="shared" si="7"/>
        <v>153</v>
      </c>
      <c r="M207" t="s">
        <v>26</v>
      </c>
      <c r="N207" t="str">
        <f>IF(I207 &gt; G207, "yes", "no")</f>
        <v>yes</v>
      </c>
    </row>
    <row r="208" spans="7:16" x14ac:dyDescent="0.25">
      <c r="G208" s="7">
        <f t="shared" si="6"/>
        <v>36192</v>
      </c>
      <c r="H208">
        <v>693</v>
      </c>
      <c r="I208" s="4">
        <v>39667</v>
      </c>
      <c r="J208">
        <v>33.046999999999997</v>
      </c>
      <c r="K208">
        <v>-116.833</v>
      </c>
      <c r="L208" s="8">
        <f t="shared" si="7"/>
        <v>153</v>
      </c>
      <c r="M208" t="s">
        <v>26</v>
      </c>
      <c r="N208" t="str">
        <f>IF(I208 &gt; G208, "yes", "no")</f>
        <v>yes</v>
      </c>
    </row>
    <row r="209" spans="7:16" x14ac:dyDescent="0.25">
      <c r="G209" s="7">
        <f t="shared" si="6"/>
        <v>36192</v>
      </c>
      <c r="H209">
        <v>908</v>
      </c>
      <c r="I209" s="4">
        <v>39778</v>
      </c>
      <c r="J209">
        <v>33.299999999999997</v>
      </c>
      <c r="K209">
        <v>-116.9135</v>
      </c>
      <c r="L209" s="8">
        <f t="shared" si="7"/>
        <v>153</v>
      </c>
      <c r="M209" t="s">
        <v>26</v>
      </c>
      <c r="N209" t="str">
        <f>IF(I209 &gt; G209, "yes", "no")</f>
        <v>yes</v>
      </c>
    </row>
    <row r="210" spans="7:16" x14ac:dyDescent="0.25">
      <c r="G210" s="7">
        <f t="shared" si="6"/>
        <v>36192</v>
      </c>
      <c r="H210">
        <v>937</v>
      </c>
      <c r="I210" s="4">
        <v>39799</v>
      </c>
      <c r="J210">
        <v>33.023000000000003</v>
      </c>
      <c r="K210">
        <v>-117.105</v>
      </c>
      <c r="L210" s="8">
        <f t="shared" si="7"/>
        <v>153</v>
      </c>
      <c r="M210" t="s">
        <v>26</v>
      </c>
      <c r="N210" t="str">
        <f>IF(I210 &gt; G210, "yes", "no")</f>
        <v>yes</v>
      </c>
      <c r="P210" s="2"/>
    </row>
    <row r="211" spans="7:16" x14ac:dyDescent="0.25">
      <c r="G211" s="7">
        <f t="shared" si="6"/>
        <v>36192</v>
      </c>
      <c r="H211">
        <v>1431</v>
      </c>
      <c r="I211" s="4">
        <v>40199.375</v>
      </c>
      <c r="J211">
        <v>33.167700000000004</v>
      </c>
      <c r="K211">
        <v>-117.0232</v>
      </c>
      <c r="L211" s="8">
        <f t="shared" si="7"/>
        <v>153</v>
      </c>
      <c r="M211" t="s">
        <v>26</v>
      </c>
      <c r="N211" t="str">
        <f>IF(I211 &gt; G211, "yes", "no")</f>
        <v>yes</v>
      </c>
    </row>
    <row r="212" spans="7:16" x14ac:dyDescent="0.25">
      <c r="G212" s="7">
        <f t="shared" si="6"/>
        <v>36192</v>
      </c>
      <c r="H212">
        <v>3303</v>
      </c>
      <c r="I212" s="4">
        <v>40628.375</v>
      </c>
      <c r="J212">
        <v>33.181699999999999</v>
      </c>
      <c r="K212">
        <v>-117.0005</v>
      </c>
      <c r="L212" s="8">
        <f t="shared" si="7"/>
        <v>153</v>
      </c>
      <c r="M212" t="s">
        <v>26</v>
      </c>
      <c r="N212" t="str">
        <f>IF(I212 &gt; G212, "yes", "no")</f>
        <v>yes</v>
      </c>
    </row>
    <row r="213" spans="7:16" x14ac:dyDescent="0.25">
      <c r="G213" s="7">
        <f t="shared" si="6"/>
        <v>36192</v>
      </c>
      <c r="H213">
        <v>5697</v>
      </c>
      <c r="I213" s="4">
        <v>41627.677083333343</v>
      </c>
      <c r="J213">
        <v>33.037500000000001</v>
      </c>
      <c r="K213">
        <v>-116.8331</v>
      </c>
      <c r="L213" s="8">
        <f t="shared" si="7"/>
        <v>153</v>
      </c>
      <c r="M213" t="s">
        <v>26</v>
      </c>
      <c r="N213" t="str">
        <f>IF(I213 &gt; G213, "yes", "no")</f>
        <v>yes</v>
      </c>
    </row>
    <row r="214" spans="7:16" x14ac:dyDescent="0.25">
      <c r="G214" s="7">
        <f t="shared" si="6"/>
        <v>36192</v>
      </c>
      <c r="H214">
        <v>6421</v>
      </c>
      <c r="I214" s="4">
        <v>41977</v>
      </c>
      <c r="J214">
        <v>33.093800000000002</v>
      </c>
      <c r="K214">
        <v>-117.1375</v>
      </c>
      <c r="L214" s="8">
        <f t="shared" si="7"/>
        <v>153</v>
      </c>
      <c r="M214" t="s">
        <v>26</v>
      </c>
      <c r="N214" t="str">
        <f>IF(I214 &gt; G214, "yes", "no")</f>
        <v>yes</v>
      </c>
      <c r="P214" s="2"/>
    </row>
    <row r="215" spans="7:16" x14ac:dyDescent="0.25">
      <c r="G215" s="7">
        <f t="shared" si="6"/>
        <v>36192</v>
      </c>
      <c r="H215">
        <v>7229</v>
      </c>
      <c r="I215" s="4">
        <v>42204</v>
      </c>
      <c r="J215">
        <v>33.074199999999998</v>
      </c>
      <c r="K215">
        <v>-116.9029</v>
      </c>
      <c r="L215" s="8">
        <f t="shared" si="7"/>
        <v>153</v>
      </c>
      <c r="M215" t="s">
        <v>26</v>
      </c>
      <c r="N215" t="str">
        <f>IF(I215 &gt; G215, "yes", "no")</f>
        <v>yes</v>
      </c>
    </row>
    <row r="216" spans="7:16" x14ac:dyDescent="0.25">
      <c r="G216" s="7">
        <f t="shared" si="6"/>
        <v>36192</v>
      </c>
      <c r="H216">
        <v>7232</v>
      </c>
      <c r="I216" s="4">
        <v>42204</v>
      </c>
      <c r="J216">
        <v>33.049999999999997</v>
      </c>
      <c r="K216">
        <v>-116.836</v>
      </c>
      <c r="L216" s="8">
        <f t="shared" si="7"/>
        <v>153</v>
      </c>
      <c r="M216" t="s">
        <v>26</v>
      </c>
      <c r="N216" t="str">
        <f>IF(I216 &gt; G216, "yes", "no")</f>
        <v>yes</v>
      </c>
    </row>
    <row r="217" spans="7:16" x14ac:dyDescent="0.25">
      <c r="G217" s="7">
        <f t="shared" si="6"/>
        <v>36192</v>
      </c>
      <c r="H217">
        <v>7230</v>
      </c>
      <c r="I217" s="4">
        <v>42204</v>
      </c>
      <c r="J217">
        <v>33.097999999999999</v>
      </c>
      <c r="K217">
        <v>-116.6468</v>
      </c>
      <c r="L217" s="8">
        <f t="shared" si="7"/>
        <v>153</v>
      </c>
      <c r="M217" t="s">
        <v>26</v>
      </c>
      <c r="N217" t="str">
        <f>IF(I217 &gt; G217, "yes", "no")</f>
        <v>yes</v>
      </c>
      <c r="O217">
        <v>0.55000000000000004</v>
      </c>
      <c r="P217" s="2"/>
    </row>
    <row r="218" spans="7:16" x14ac:dyDescent="0.25">
      <c r="G218" s="7">
        <f t="shared" si="6"/>
        <v>36192</v>
      </c>
      <c r="H218">
        <v>7231</v>
      </c>
      <c r="I218" s="4">
        <v>42204</v>
      </c>
      <c r="J218">
        <v>33.068100000000001</v>
      </c>
      <c r="K218">
        <v>-116.7469</v>
      </c>
      <c r="L218" s="8">
        <f t="shared" si="7"/>
        <v>153</v>
      </c>
      <c r="M218" t="s">
        <v>26</v>
      </c>
      <c r="N218" t="str">
        <f>IF(I218 &gt; G218, "yes", "no")</f>
        <v>yes</v>
      </c>
      <c r="P218" s="2"/>
    </row>
    <row r="219" spans="7:16" x14ac:dyDescent="0.25">
      <c r="G219" s="7">
        <f t="shared" si="6"/>
        <v>36192</v>
      </c>
      <c r="H219">
        <v>10457</v>
      </c>
      <c r="I219" s="4">
        <v>42757</v>
      </c>
      <c r="J219">
        <v>32.976684970000001</v>
      </c>
      <c r="K219">
        <v>-116.9953659</v>
      </c>
      <c r="L219" s="8">
        <f t="shared" si="7"/>
        <v>153</v>
      </c>
      <c r="M219" t="s">
        <v>26</v>
      </c>
      <c r="N219" t="str">
        <f>IF(I219 &gt; G219, "yes", "no")</f>
        <v>yes</v>
      </c>
    </row>
    <row r="220" spans="7:16" x14ac:dyDescent="0.25">
      <c r="G220" s="7">
        <f t="shared" si="6"/>
        <v>36192</v>
      </c>
      <c r="H220">
        <v>10453</v>
      </c>
      <c r="I220" s="4">
        <v>42793</v>
      </c>
      <c r="J220">
        <v>33.305191970000003</v>
      </c>
      <c r="K220">
        <v>-116.87895884</v>
      </c>
      <c r="L220" s="8">
        <f t="shared" si="7"/>
        <v>153</v>
      </c>
      <c r="M220" t="s">
        <v>26</v>
      </c>
      <c r="N220" t="str">
        <f>IF(I220 &gt; G220, "yes", "no")</f>
        <v>yes</v>
      </c>
      <c r="P220" s="2"/>
    </row>
    <row r="221" spans="7:16" x14ac:dyDescent="0.25">
      <c r="G221" s="7">
        <f t="shared" si="6"/>
        <v>36192</v>
      </c>
      <c r="H221">
        <v>10452</v>
      </c>
      <c r="I221" s="4">
        <v>42793</v>
      </c>
      <c r="J221">
        <v>33.284911630000003</v>
      </c>
      <c r="K221">
        <v>-116.86870582</v>
      </c>
      <c r="L221" s="8">
        <f t="shared" si="7"/>
        <v>153</v>
      </c>
      <c r="M221" t="s">
        <v>26</v>
      </c>
      <c r="N221" t="str">
        <f>IF(I221 &gt; G221, "yes", "no")</f>
        <v>yes</v>
      </c>
    </row>
    <row r="222" spans="7:16" x14ac:dyDescent="0.25">
      <c r="G222" s="7">
        <f t="shared" si="6"/>
        <v>36192</v>
      </c>
      <c r="H222">
        <v>10451</v>
      </c>
      <c r="I222" s="4">
        <v>42793</v>
      </c>
      <c r="J222">
        <v>33.25383574</v>
      </c>
      <c r="K222">
        <v>-117.15400321</v>
      </c>
      <c r="L222" s="8">
        <f t="shared" si="7"/>
        <v>153</v>
      </c>
      <c r="M222" t="s">
        <v>26</v>
      </c>
      <c r="N222" t="str">
        <f>IF(I222 &gt; G222, "yes", "no")</f>
        <v>yes</v>
      </c>
      <c r="P222" s="2"/>
    </row>
    <row r="223" spans="7:16" x14ac:dyDescent="0.25">
      <c r="G223" s="7">
        <f t="shared" si="6"/>
        <v>36192</v>
      </c>
      <c r="H223">
        <v>10455</v>
      </c>
      <c r="I223" s="4">
        <v>42793</v>
      </c>
      <c r="J223">
        <v>32.996780999999999</v>
      </c>
      <c r="K223">
        <v>-116.958162</v>
      </c>
      <c r="L223" s="8">
        <f t="shared" si="7"/>
        <v>153</v>
      </c>
      <c r="M223" t="s">
        <v>26</v>
      </c>
      <c r="N223" t="str">
        <f>IF(I223 &gt; G223, "yes", "no")</f>
        <v>yes</v>
      </c>
    </row>
    <row r="224" spans="7:16" x14ac:dyDescent="0.25">
      <c r="G224" s="7">
        <f t="shared" si="6"/>
        <v>36192</v>
      </c>
      <c r="H224">
        <v>10456</v>
      </c>
      <c r="I224" s="4">
        <v>42794</v>
      </c>
      <c r="J224">
        <v>33.082607920000001</v>
      </c>
      <c r="K224">
        <v>-116.91995237</v>
      </c>
      <c r="L224" s="8">
        <f t="shared" si="7"/>
        <v>153</v>
      </c>
      <c r="M224" t="s">
        <v>26</v>
      </c>
      <c r="N224" t="str">
        <f>IF(I224 &gt; G224, "yes", "no")</f>
        <v>yes</v>
      </c>
    </row>
    <row r="225" spans="7:16" x14ac:dyDescent="0.25">
      <c r="G225" s="7">
        <f t="shared" si="6"/>
        <v>35538</v>
      </c>
      <c r="H225">
        <v>10238</v>
      </c>
      <c r="I225" s="4">
        <v>42757</v>
      </c>
      <c r="J225">
        <v>38.676976490000001</v>
      </c>
      <c r="K225">
        <v>-121.19213644</v>
      </c>
      <c r="L225" s="8">
        <f t="shared" si="7"/>
        <v>131</v>
      </c>
      <c r="M225" t="s">
        <v>27</v>
      </c>
      <c r="N225" t="str">
        <f>IF(I225 &gt; G225, "yes", "no")</f>
        <v>yes</v>
      </c>
    </row>
    <row r="226" spans="7:16" hidden="1" x14ac:dyDescent="0.25">
      <c r="G226" s="7">
        <f t="shared" si="6"/>
        <v>43682</v>
      </c>
      <c r="H226">
        <v>1938</v>
      </c>
      <c r="I226" s="4">
        <v>40332</v>
      </c>
      <c r="J226">
        <v>40.842100000000002</v>
      </c>
      <c r="K226">
        <v>-124.0356</v>
      </c>
      <c r="L226" s="8">
        <f t="shared" si="7"/>
        <v>259</v>
      </c>
      <c r="M226" t="s">
        <v>28</v>
      </c>
      <c r="N226" t="str">
        <f>IF(I226 &gt; G226, "yes", "no")</f>
        <v>no</v>
      </c>
    </row>
    <row r="227" spans="7:16" hidden="1" x14ac:dyDescent="0.25">
      <c r="G227" s="7">
        <f t="shared" si="6"/>
        <v>43682</v>
      </c>
      <c r="H227">
        <v>3327</v>
      </c>
      <c r="I227" s="4">
        <v>40632.388888888891</v>
      </c>
      <c r="J227">
        <v>40.162500000000001</v>
      </c>
      <c r="K227">
        <v>-123.78740000000001</v>
      </c>
      <c r="L227" s="8">
        <f t="shared" si="7"/>
        <v>259</v>
      </c>
      <c r="M227" t="s">
        <v>28</v>
      </c>
      <c r="N227" t="str">
        <f>IF(I227 &gt; G227, "yes", "no")</f>
        <v>no</v>
      </c>
    </row>
    <row r="228" spans="7:16" hidden="1" x14ac:dyDescent="0.25">
      <c r="G228" s="7">
        <f t="shared" si="6"/>
        <v>43682</v>
      </c>
      <c r="H228">
        <v>4156</v>
      </c>
      <c r="I228" s="4">
        <v>40927.708333333343</v>
      </c>
      <c r="J228">
        <v>41.055500000000002</v>
      </c>
      <c r="K228">
        <v>-124.1271</v>
      </c>
      <c r="L228" s="8">
        <f t="shared" si="7"/>
        <v>259</v>
      </c>
      <c r="M228" t="s">
        <v>28</v>
      </c>
      <c r="N228" t="str">
        <f>IF(I228 &gt; G228, "yes", "no")</f>
        <v>no</v>
      </c>
    </row>
    <row r="229" spans="7:16" hidden="1" x14ac:dyDescent="0.25">
      <c r="G229" s="7">
        <f t="shared" si="6"/>
        <v>43682</v>
      </c>
      <c r="H229">
        <v>4281</v>
      </c>
      <c r="I229" s="4">
        <v>40988.375</v>
      </c>
      <c r="J229">
        <v>40.112900000000003</v>
      </c>
      <c r="K229">
        <v>-123.7984</v>
      </c>
      <c r="L229" s="8">
        <f t="shared" si="7"/>
        <v>259</v>
      </c>
      <c r="M229" t="s">
        <v>28</v>
      </c>
      <c r="N229" t="str">
        <f>IF(I229 &gt; G229, "yes", "no")</f>
        <v>no</v>
      </c>
      <c r="P229" s="2"/>
    </row>
    <row r="230" spans="7:16" hidden="1" x14ac:dyDescent="0.25">
      <c r="G230" s="7">
        <f t="shared" si="6"/>
        <v>43682</v>
      </c>
      <c r="H230">
        <v>4294</v>
      </c>
      <c r="I230" s="4">
        <v>40998</v>
      </c>
      <c r="J230">
        <v>40.269500000000001</v>
      </c>
      <c r="K230">
        <v>-124.21120000000001</v>
      </c>
      <c r="L230" s="8">
        <f t="shared" si="7"/>
        <v>259</v>
      </c>
      <c r="M230" t="s">
        <v>28</v>
      </c>
      <c r="N230" t="str">
        <f>IF(I230 &gt; G230, "yes", "no")</f>
        <v>no</v>
      </c>
    </row>
    <row r="231" spans="7:16" hidden="1" x14ac:dyDescent="0.25">
      <c r="G231" s="7">
        <f t="shared" si="6"/>
        <v>43682</v>
      </c>
      <c r="H231">
        <v>6746</v>
      </c>
      <c r="I231" s="4">
        <v>42041</v>
      </c>
      <c r="J231">
        <v>40.878599999999999</v>
      </c>
      <c r="K231">
        <v>-124.077</v>
      </c>
      <c r="L231" s="8">
        <f t="shared" si="7"/>
        <v>259</v>
      </c>
      <c r="M231" t="s">
        <v>28</v>
      </c>
      <c r="N231" t="str">
        <f>IF(I231 &gt; G231, "yes", "no")</f>
        <v>no</v>
      </c>
    </row>
    <row r="232" spans="7:16" hidden="1" x14ac:dyDescent="0.25">
      <c r="G232" s="7">
        <f t="shared" si="6"/>
        <v>43682</v>
      </c>
      <c r="H232">
        <v>6767</v>
      </c>
      <c r="I232" s="4">
        <v>42046</v>
      </c>
      <c r="J232">
        <v>40.126100000000001</v>
      </c>
      <c r="K232">
        <v>-123.8237</v>
      </c>
      <c r="L232" s="8">
        <f t="shared" si="7"/>
        <v>259</v>
      </c>
      <c r="M232" t="s">
        <v>28</v>
      </c>
      <c r="N232" t="str">
        <f>IF(I232 &gt; G232, "yes", "no")</f>
        <v>no</v>
      </c>
    </row>
    <row r="233" spans="7:16" hidden="1" x14ac:dyDescent="0.25">
      <c r="G233" s="7">
        <f t="shared" si="6"/>
        <v>43682</v>
      </c>
      <c r="H233">
        <v>9224</v>
      </c>
      <c r="I233" s="4">
        <v>42385.390277777777</v>
      </c>
      <c r="J233">
        <v>40.779899999999998</v>
      </c>
      <c r="K233">
        <v>-123.30970000000001</v>
      </c>
      <c r="L233" s="8">
        <f t="shared" si="7"/>
        <v>259</v>
      </c>
      <c r="M233" t="s">
        <v>28</v>
      </c>
      <c r="N233" t="str">
        <f>IF(I233 &gt; G233, "yes", "no")</f>
        <v>no</v>
      </c>
    </row>
    <row r="234" spans="7:16" hidden="1" x14ac:dyDescent="0.25">
      <c r="G234" s="7">
        <f t="shared" si="6"/>
        <v>43682</v>
      </c>
      <c r="H234">
        <v>9240</v>
      </c>
      <c r="I234" s="4">
        <v>42392</v>
      </c>
      <c r="J234">
        <v>41.0321</v>
      </c>
      <c r="K234">
        <v>-124.1109</v>
      </c>
      <c r="L234" s="8">
        <f t="shared" si="7"/>
        <v>259</v>
      </c>
      <c r="M234" t="s">
        <v>28</v>
      </c>
      <c r="N234" t="str">
        <f>IF(I234 &gt; G234, "yes", "no")</f>
        <v>no</v>
      </c>
    </row>
    <row r="235" spans="7:16" hidden="1" x14ac:dyDescent="0.25">
      <c r="G235" s="7">
        <f t="shared" si="6"/>
        <v>43682</v>
      </c>
      <c r="H235">
        <v>9259</v>
      </c>
      <c r="I235" s="4">
        <v>42396</v>
      </c>
      <c r="J235">
        <v>40.982599999999998</v>
      </c>
      <c r="K235">
        <v>-123.6397</v>
      </c>
      <c r="L235" s="8">
        <f t="shared" si="7"/>
        <v>259</v>
      </c>
      <c r="M235" t="s">
        <v>28</v>
      </c>
      <c r="N235" t="str">
        <f>IF(I235 &gt; G235, "yes", "no")</f>
        <v>no</v>
      </c>
    </row>
    <row r="236" spans="7:16" hidden="1" x14ac:dyDescent="0.25">
      <c r="G236" s="7">
        <f t="shared" si="6"/>
        <v>43682</v>
      </c>
      <c r="H236">
        <v>7575</v>
      </c>
      <c r="I236" s="4">
        <v>42443</v>
      </c>
      <c r="J236">
        <v>40.373899999999999</v>
      </c>
      <c r="K236">
        <v>-123.363</v>
      </c>
      <c r="L236" s="8">
        <f t="shared" si="7"/>
        <v>259</v>
      </c>
      <c r="M236" t="s">
        <v>28</v>
      </c>
      <c r="N236" t="str">
        <f>IF(I236 &gt; G236, "yes", "no")</f>
        <v>no</v>
      </c>
    </row>
    <row r="237" spans="7:16" hidden="1" x14ac:dyDescent="0.25">
      <c r="G237" s="7">
        <f t="shared" si="6"/>
        <v>43682</v>
      </c>
      <c r="H237">
        <v>10357</v>
      </c>
      <c r="I237" s="4">
        <v>42718.916666666657</v>
      </c>
      <c r="J237">
        <v>40.621302999999997</v>
      </c>
      <c r="K237">
        <v>-124.21069199999999</v>
      </c>
      <c r="L237" s="8">
        <f t="shared" si="7"/>
        <v>259</v>
      </c>
      <c r="M237" t="s">
        <v>28</v>
      </c>
      <c r="N237" t="str">
        <f>IF(I237 &gt; G237, "yes", "no")</f>
        <v>no</v>
      </c>
    </row>
    <row r="238" spans="7:16" hidden="1" x14ac:dyDescent="0.25">
      <c r="G238" s="7">
        <f t="shared" si="6"/>
        <v>43682</v>
      </c>
      <c r="H238">
        <v>10230</v>
      </c>
      <c r="I238" s="4">
        <v>42719.291666666657</v>
      </c>
      <c r="J238">
        <v>40.780835250000003</v>
      </c>
      <c r="K238">
        <v>-123.31233055</v>
      </c>
      <c r="L238" s="8">
        <f t="shared" si="7"/>
        <v>259</v>
      </c>
      <c r="M238" t="s">
        <v>28</v>
      </c>
      <c r="N238" t="str">
        <f>IF(I238 &gt; G238, "yes", "no")</f>
        <v>no</v>
      </c>
    </row>
    <row r="239" spans="7:16" hidden="1" x14ac:dyDescent="0.25">
      <c r="G239" s="7">
        <f t="shared" si="6"/>
        <v>43682</v>
      </c>
      <c r="H239">
        <v>10222</v>
      </c>
      <c r="I239" s="4">
        <v>42803</v>
      </c>
      <c r="J239">
        <v>39.917147999999997</v>
      </c>
      <c r="K239">
        <v>-123.767061</v>
      </c>
      <c r="L239" s="8">
        <f t="shared" si="7"/>
        <v>259</v>
      </c>
      <c r="M239" t="s">
        <v>28</v>
      </c>
      <c r="N239" t="str">
        <f>IF(I239 &gt; G239, "yes", "no")</f>
        <v>no</v>
      </c>
    </row>
    <row r="240" spans="7:16" hidden="1" x14ac:dyDescent="0.25">
      <c r="G240" s="7">
        <f t="shared" si="6"/>
        <v>43682</v>
      </c>
      <c r="H240">
        <v>10227</v>
      </c>
      <c r="I240" s="4">
        <v>42813.436805555553</v>
      </c>
      <c r="J240">
        <v>40.923533999999997</v>
      </c>
      <c r="K240">
        <v>-123.693787</v>
      </c>
      <c r="L240" s="8">
        <f t="shared" si="7"/>
        <v>259</v>
      </c>
      <c r="M240" t="s">
        <v>28</v>
      </c>
      <c r="N240" t="str">
        <f>IF(I240 &gt; G240, "yes", "no")</f>
        <v>no</v>
      </c>
      <c r="P240" s="2"/>
    </row>
    <row r="241" spans="7:16" hidden="1" x14ac:dyDescent="0.25">
      <c r="G241" s="7">
        <f t="shared" si="6"/>
        <v>43682</v>
      </c>
      <c r="H241">
        <v>10354</v>
      </c>
      <c r="I241" s="4">
        <v>42817</v>
      </c>
      <c r="J241">
        <v>41.058295289999997</v>
      </c>
      <c r="K241">
        <v>-124.14316526</v>
      </c>
      <c r="L241" s="8">
        <f t="shared" si="7"/>
        <v>259</v>
      </c>
      <c r="M241" t="s">
        <v>28</v>
      </c>
      <c r="N241" t="str">
        <f>IF(I241 &gt; G241, "yes", "no")</f>
        <v>no</v>
      </c>
      <c r="P241" s="2"/>
    </row>
    <row r="242" spans="7:16" hidden="1" x14ac:dyDescent="0.25">
      <c r="G242" s="7">
        <f t="shared" si="6"/>
        <v>43682</v>
      </c>
      <c r="H242">
        <v>10220</v>
      </c>
      <c r="I242" s="4">
        <v>42845.5</v>
      </c>
      <c r="J242">
        <v>39.907141609999996</v>
      </c>
      <c r="K242">
        <v>-123.75574555</v>
      </c>
      <c r="L242" s="8">
        <f t="shared" si="7"/>
        <v>259</v>
      </c>
      <c r="M242" t="s">
        <v>28</v>
      </c>
      <c r="N242" t="str">
        <f>IF(I242 &gt; G242, "yes", "no")</f>
        <v>no</v>
      </c>
    </row>
    <row r="243" spans="7:16" hidden="1" x14ac:dyDescent="0.25">
      <c r="G243" s="7">
        <f t="shared" si="6"/>
        <v>43682</v>
      </c>
      <c r="H243">
        <v>10221</v>
      </c>
      <c r="I243" s="4">
        <v>42851.916666666657</v>
      </c>
      <c r="J243">
        <v>39.907528239999998</v>
      </c>
      <c r="K243">
        <v>-123.74952177</v>
      </c>
      <c r="L243" s="8">
        <f t="shared" si="7"/>
        <v>259</v>
      </c>
      <c r="M243" t="s">
        <v>28</v>
      </c>
      <c r="N243" t="str">
        <f>IF(I243 &gt; G243, "yes", "no")</f>
        <v>no</v>
      </c>
    </row>
    <row r="244" spans="7:16" hidden="1" x14ac:dyDescent="0.25">
      <c r="G244" s="7">
        <f t="shared" si="6"/>
        <v>43682</v>
      </c>
      <c r="H244">
        <v>14112</v>
      </c>
      <c r="I244" s="4">
        <v>43454.673993055563</v>
      </c>
      <c r="J244">
        <v>40.798503269999998</v>
      </c>
      <c r="K244">
        <v>-123.39729539</v>
      </c>
      <c r="L244" s="8">
        <f t="shared" si="7"/>
        <v>259</v>
      </c>
      <c r="M244" t="s">
        <v>28</v>
      </c>
      <c r="N244" t="str">
        <f>IF(I244 &gt; G244, "yes", "no")</f>
        <v>no</v>
      </c>
    </row>
    <row r="245" spans="7:16" x14ac:dyDescent="0.25">
      <c r="G245" s="7">
        <f t="shared" si="6"/>
        <v>32419</v>
      </c>
      <c r="H245">
        <v>1772</v>
      </c>
      <c r="I245" s="4">
        <v>40288</v>
      </c>
      <c r="J245">
        <v>36.9604</v>
      </c>
      <c r="K245">
        <v>-119.4511</v>
      </c>
      <c r="L245" s="8">
        <f t="shared" si="7"/>
        <v>80</v>
      </c>
      <c r="M245" t="s">
        <v>29</v>
      </c>
      <c r="N245" t="str">
        <f>IF(I245 &gt; G245, "yes", "no")</f>
        <v>yes</v>
      </c>
    </row>
    <row r="246" spans="7:16" x14ac:dyDescent="0.25">
      <c r="G246" s="7">
        <f t="shared" si="6"/>
        <v>32419</v>
      </c>
      <c r="H246">
        <v>2903</v>
      </c>
      <c r="I246" s="4">
        <v>40538.416666666657</v>
      </c>
      <c r="J246">
        <v>36.824199999999998</v>
      </c>
      <c r="K246">
        <v>-119.7847</v>
      </c>
      <c r="L246" s="8">
        <f t="shared" si="7"/>
        <v>80</v>
      </c>
      <c r="M246" t="s">
        <v>29</v>
      </c>
      <c r="N246" t="str">
        <f>IF(I246 &gt; G246, "yes", "no")</f>
        <v>yes</v>
      </c>
    </row>
    <row r="247" spans="7:16" x14ac:dyDescent="0.25">
      <c r="G247" s="7">
        <f t="shared" si="6"/>
        <v>32419</v>
      </c>
      <c r="H247">
        <v>3271</v>
      </c>
      <c r="I247" s="4">
        <v>40625</v>
      </c>
      <c r="J247">
        <v>37.291899999999998</v>
      </c>
      <c r="K247">
        <v>-119.67010000000001</v>
      </c>
      <c r="L247" s="8">
        <f t="shared" si="7"/>
        <v>80</v>
      </c>
      <c r="M247" t="s">
        <v>29</v>
      </c>
      <c r="N247" t="str">
        <f>IF(I247 &gt; G247, "yes", "no")</f>
        <v>yes</v>
      </c>
    </row>
    <row r="248" spans="7:16" x14ac:dyDescent="0.25">
      <c r="G248" s="7">
        <f t="shared" si="6"/>
        <v>32419</v>
      </c>
      <c r="H248">
        <v>3302</v>
      </c>
      <c r="I248" s="4">
        <v>40628</v>
      </c>
      <c r="J248">
        <v>37.029299999999999</v>
      </c>
      <c r="K248">
        <v>-119.44750000000001</v>
      </c>
      <c r="L248" s="8">
        <f t="shared" si="7"/>
        <v>80</v>
      </c>
      <c r="M248" t="s">
        <v>29</v>
      </c>
      <c r="N248" t="str">
        <f>IF(I248 &gt; G248, "yes", "no")</f>
        <v>yes</v>
      </c>
    </row>
    <row r="249" spans="7:16" x14ac:dyDescent="0.25">
      <c r="G249" s="7">
        <f t="shared" si="6"/>
        <v>32419</v>
      </c>
      <c r="H249">
        <v>9231</v>
      </c>
      <c r="I249" s="4">
        <v>42388</v>
      </c>
      <c r="J249">
        <v>37.093699999999998</v>
      </c>
      <c r="K249">
        <v>-119.7531</v>
      </c>
      <c r="L249" s="8">
        <f t="shared" si="7"/>
        <v>80</v>
      </c>
      <c r="M249" t="s">
        <v>29</v>
      </c>
      <c r="N249" t="str">
        <f>IF(I249 &gt; G249, "yes", "no")</f>
        <v>yes</v>
      </c>
      <c r="O249">
        <v>0.27</v>
      </c>
      <c r="P249" s="2"/>
    </row>
    <row r="250" spans="7:16" hidden="1" x14ac:dyDescent="0.25">
      <c r="G250" s="7">
        <f t="shared" si="6"/>
        <v>43726</v>
      </c>
      <c r="H250">
        <v>6233</v>
      </c>
      <c r="I250" s="4">
        <v>41904.604166666657</v>
      </c>
      <c r="J250">
        <v>41.397100000000002</v>
      </c>
      <c r="K250">
        <v>-122.19110000000001</v>
      </c>
      <c r="L250" s="8">
        <f t="shared" si="7"/>
        <v>261</v>
      </c>
      <c r="M250" t="s">
        <v>30</v>
      </c>
      <c r="N250" t="str">
        <f>IF(I250 &gt; G250, "yes", "no")</f>
        <v>no</v>
      </c>
      <c r="P250" s="2"/>
    </row>
    <row r="251" spans="7:16" hidden="1" x14ac:dyDescent="0.25">
      <c r="G251" s="7">
        <f t="shared" si="6"/>
        <v>43726</v>
      </c>
      <c r="H251">
        <v>7765</v>
      </c>
      <c r="I251" s="4">
        <v>42242.125</v>
      </c>
      <c r="J251">
        <v>41.393599999999999</v>
      </c>
      <c r="K251">
        <v>-122.19159999999999</v>
      </c>
      <c r="L251" s="8">
        <f t="shared" si="7"/>
        <v>261</v>
      </c>
      <c r="M251" t="s">
        <v>30</v>
      </c>
      <c r="N251" t="str">
        <f>IF(I251 &gt; G251, "yes", "no")</f>
        <v>no</v>
      </c>
      <c r="O251">
        <v>0.12</v>
      </c>
      <c r="P251" s="2"/>
    </row>
    <row r="252" spans="7:16" hidden="1" x14ac:dyDescent="0.25">
      <c r="G252" s="7">
        <f t="shared" si="6"/>
        <v>43726</v>
      </c>
      <c r="H252">
        <v>8863</v>
      </c>
      <c r="I252" s="4">
        <v>42553.604166666657</v>
      </c>
      <c r="J252">
        <v>41.391199999999998</v>
      </c>
      <c r="K252">
        <v>-122.18259999999999</v>
      </c>
      <c r="L252" s="8">
        <f t="shared" si="7"/>
        <v>261</v>
      </c>
      <c r="M252" t="s">
        <v>30</v>
      </c>
      <c r="N252" t="str">
        <f>IF(I252 &gt; G252, "yes", "no")</f>
        <v>no</v>
      </c>
      <c r="O252">
        <v>0.28000000000000003</v>
      </c>
      <c r="P252" s="2"/>
    </row>
    <row r="253" spans="7:16" x14ac:dyDescent="0.25">
      <c r="G253" s="7">
        <f t="shared" si="6"/>
        <v>41864</v>
      </c>
      <c r="H253">
        <v>10226</v>
      </c>
      <c r="I253" s="4">
        <v>42743</v>
      </c>
      <c r="J253">
        <v>39.814528340000003</v>
      </c>
      <c r="K253">
        <v>-123.07906831</v>
      </c>
      <c r="L253" s="8">
        <f t="shared" si="7"/>
        <v>222</v>
      </c>
      <c r="M253" t="s">
        <v>31</v>
      </c>
      <c r="N253" t="str">
        <f>IF(I253 &gt; G253, "yes", "no")</f>
        <v>yes</v>
      </c>
    </row>
    <row r="254" spans="7:16" x14ac:dyDescent="0.25">
      <c r="G254" s="7">
        <f t="shared" si="6"/>
        <v>40057</v>
      </c>
      <c r="H254">
        <v>10140</v>
      </c>
      <c r="I254" s="4">
        <v>42744</v>
      </c>
      <c r="J254">
        <v>37.013370209999998</v>
      </c>
      <c r="K254">
        <v>-121.65035444999999</v>
      </c>
      <c r="L254" s="8">
        <f t="shared" si="7"/>
        <v>211</v>
      </c>
      <c r="M254" t="s">
        <v>32</v>
      </c>
      <c r="N254" t="str">
        <f>IF(I254 &gt; G254, "yes", "no")</f>
        <v>yes</v>
      </c>
    </row>
    <row r="255" spans="7:16" hidden="1" x14ac:dyDescent="0.25">
      <c r="G255" s="7">
        <f t="shared" si="6"/>
        <v>42026</v>
      </c>
      <c r="H255">
        <v>1525</v>
      </c>
      <c r="I255" s="4">
        <v>40234.28125</v>
      </c>
      <c r="J255">
        <v>33.906199999999998</v>
      </c>
      <c r="K255">
        <v>-116.8721</v>
      </c>
      <c r="L255" s="8">
        <f t="shared" si="7"/>
        <v>239</v>
      </c>
      <c r="M255" t="s">
        <v>33</v>
      </c>
      <c r="N255" t="str">
        <f>IF(I255 &gt; G255, "yes", "no")</f>
        <v>no</v>
      </c>
    </row>
    <row r="256" spans="7:16" hidden="1" x14ac:dyDescent="0.25">
      <c r="G256" s="7">
        <f t="shared" si="6"/>
        <v>42026</v>
      </c>
      <c r="H256">
        <v>2884</v>
      </c>
      <c r="I256" s="4">
        <v>40534.375</v>
      </c>
      <c r="J256">
        <v>33.807099999999998</v>
      </c>
      <c r="K256">
        <v>-116.9435</v>
      </c>
      <c r="L256" s="8">
        <f t="shared" si="7"/>
        <v>239</v>
      </c>
      <c r="M256" t="s">
        <v>33</v>
      </c>
      <c r="N256" t="str">
        <f>IF(I256 &gt; G256, "yes", "no")</f>
        <v>no</v>
      </c>
    </row>
    <row r="257" spans="7:16" hidden="1" x14ac:dyDescent="0.25">
      <c r="G257" s="7">
        <f t="shared" si="6"/>
        <v>42026</v>
      </c>
      <c r="H257">
        <v>5156</v>
      </c>
      <c r="I257" s="4">
        <v>41477.416666666657</v>
      </c>
      <c r="J257">
        <v>33.716500000000003</v>
      </c>
      <c r="K257">
        <v>-116.6396</v>
      </c>
      <c r="L257" s="8">
        <f t="shared" si="7"/>
        <v>239</v>
      </c>
      <c r="M257" t="s">
        <v>33</v>
      </c>
      <c r="N257" t="str">
        <f>IF(I257 &gt; G257, "yes", "no")</f>
        <v>no</v>
      </c>
    </row>
    <row r="258" spans="7:16" hidden="1" x14ac:dyDescent="0.25">
      <c r="G258" s="7">
        <f t="shared" si="6"/>
        <v>42026</v>
      </c>
      <c r="H258">
        <v>5419</v>
      </c>
      <c r="I258" s="4">
        <v>41516.625</v>
      </c>
      <c r="J258">
        <v>33.842599999999997</v>
      </c>
      <c r="K258">
        <v>-116.8648</v>
      </c>
      <c r="L258" s="8">
        <f t="shared" si="7"/>
        <v>239</v>
      </c>
      <c r="M258" t="s">
        <v>33</v>
      </c>
      <c r="N258" t="str">
        <f>IF(I258 &gt; G258, "yes", "no")</f>
        <v>no</v>
      </c>
    </row>
    <row r="259" spans="7:16" hidden="1" x14ac:dyDescent="0.25">
      <c r="G259" s="7">
        <f t="shared" ref="G259:G322" si="8">VLOOKUP(M259,$A$2:$B$147, 2, TRUE)</f>
        <v>42026</v>
      </c>
      <c r="H259">
        <v>6319</v>
      </c>
      <c r="I259" s="4">
        <v>41889</v>
      </c>
      <c r="J259">
        <v>33.735399999999998</v>
      </c>
      <c r="K259">
        <v>-116.8146</v>
      </c>
      <c r="L259" s="8">
        <f t="shared" ref="L259:L322" si="9">VLOOKUP(M259, $A$2:$C$151, 3)</f>
        <v>239</v>
      </c>
      <c r="M259" t="s">
        <v>33</v>
      </c>
      <c r="N259" t="str">
        <f>IF(I259 &gt; G259, "yes", "no")</f>
        <v>no</v>
      </c>
    </row>
    <row r="260" spans="7:16" hidden="1" x14ac:dyDescent="0.25">
      <c r="G260" s="7">
        <f t="shared" si="8"/>
        <v>42026</v>
      </c>
      <c r="H260">
        <v>6390</v>
      </c>
      <c r="I260" s="4">
        <v>41964.140972222223</v>
      </c>
      <c r="J260">
        <v>33.825600000000001</v>
      </c>
      <c r="K260">
        <v>-116.97620000000001</v>
      </c>
      <c r="L260" s="8">
        <f t="shared" si="9"/>
        <v>239</v>
      </c>
      <c r="M260" t="s">
        <v>33</v>
      </c>
      <c r="N260" t="str">
        <f>IF(I260 &gt; G260, "yes", "no")</f>
        <v>no</v>
      </c>
    </row>
    <row r="261" spans="7:16" hidden="1" x14ac:dyDescent="0.25">
      <c r="G261" s="7">
        <f t="shared" si="8"/>
        <v>42026</v>
      </c>
      <c r="H261">
        <v>6422</v>
      </c>
      <c r="I261" s="4">
        <v>41977.041666666657</v>
      </c>
      <c r="J261">
        <v>33.8294</v>
      </c>
      <c r="K261">
        <v>-116.9746</v>
      </c>
      <c r="L261" s="8">
        <f t="shared" si="9"/>
        <v>239</v>
      </c>
      <c r="M261" t="s">
        <v>33</v>
      </c>
      <c r="N261" t="str">
        <f>IF(I261 &gt; G261, "yes", "no")</f>
        <v>no</v>
      </c>
    </row>
    <row r="262" spans="7:16" x14ac:dyDescent="0.25">
      <c r="G262" s="7">
        <f t="shared" si="8"/>
        <v>42026</v>
      </c>
      <c r="H262">
        <v>8896</v>
      </c>
      <c r="I262" s="4">
        <v>42311.791666666657</v>
      </c>
      <c r="J262">
        <v>33.845300000000002</v>
      </c>
      <c r="K262">
        <v>-116.8176</v>
      </c>
      <c r="L262" s="8">
        <f t="shared" si="9"/>
        <v>239</v>
      </c>
      <c r="M262" t="s">
        <v>33</v>
      </c>
      <c r="N262" t="str">
        <f>IF(I262 &gt; G262, "yes", "no")</f>
        <v>yes</v>
      </c>
      <c r="O262">
        <v>0.24</v>
      </c>
      <c r="P262" s="2"/>
    </row>
    <row r="263" spans="7:16" x14ac:dyDescent="0.25">
      <c r="G263" s="7">
        <f t="shared" si="8"/>
        <v>42026</v>
      </c>
      <c r="H263">
        <v>10447</v>
      </c>
      <c r="I263" s="4">
        <v>42755.541666666657</v>
      </c>
      <c r="J263">
        <v>33.878585340000001</v>
      </c>
      <c r="K263">
        <v>-116.84303488</v>
      </c>
      <c r="L263" s="8">
        <f t="shared" si="9"/>
        <v>239</v>
      </c>
      <c r="M263" t="s">
        <v>33</v>
      </c>
      <c r="N263" t="str">
        <f>IF(I263 &gt; G263, "yes", "no")</f>
        <v>yes</v>
      </c>
    </row>
    <row r="264" spans="7:16" x14ac:dyDescent="0.25">
      <c r="G264" s="7">
        <f t="shared" si="8"/>
        <v>42026</v>
      </c>
      <c r="H264">
        <v>10446</v>
      </c>
      <c r="I264" s="4">
        <v>42755.541666666657</v>
      </c>
      <c r="J264">
        <v>33.833020470000001</v>
      </c>
      <c r="K264">
        <v>-116.98634409</v>
      </c>
      <c r="L264" s="8">
        <f t="shared" si="9"/>
        <v>239</v>
      </c>
      <c r="M264" t="s">
        <v>33</v>
      </c>
      <c r="N264" t="str">
        <f>IF(I264 &gt; G264, "yes", "no")</f>
        <v>yes</v>
      </c>
    </row>
    <row r="265" spans="7:16" x14ac:dyDescent="0.25">
      <c r="G265" s="7">
        <f t="shared" si="8"/>
        <v>42026</v>
      </c>
      <c r="H265">
        <v>14610</v>
      </c>
      <c r="I265" s="4">
        <v>43327.858553240738</v>
      </c>
      <c r="J265">
        <v>33.750406949999999</v>
      </c>
      <c r="K265">
        <v>-116.64848545</v>
      </c>
      <c r="L265" s="8">
        <f t="shared" si="9"/>
        <v>239</v>
      </c>
      <c r="M265" t="s">
        <v>33</v>
      </c>
      <c r="N265" t="str">
        <f>IF(I265 &gt; G265, "yes", "no")</f>
        <v>yes</v>
      </c>
      <c r="P265" s="2"/>
    </row>
    <row r="266" spans="7:16" x14ac:dyDescent="0.25">
      <c r="G266" s="7">
        <f t="shared" si="8"/>
        <v>42026</v>
      </c>
      <c r="H266">
        <v>14472</v>
      </c>
      <c r="I266" s="4">
        <v>43330.115266203713</v>
      </c>
      <c r="J266">
        <v>33.669939319999997</v>
      </c>
      <c r="K266">
        <v>-116.67436003</v>
      </c>
      <c r="L266" s="8">
        <f t="shared" si="9"/>
        <v>239</v>
      </c>
      <c r="M266" t="s">
        <v>33</v>
      </c>
      <c r="N266" t="str">
        <f>IF(I266 &gt; G266, "yes", "no")</f>
        <v>yes</v>
      </c>
      <c r="P266" s="2"/>
    </row>
    <row r="267" spans="7:16" x14ac:dyDescent="0.25">
      <c r="G267" s="7">
        <f t="shared" si="8"/>
        <v>42026</v>
      </c>
      <c r="H267">
        <v>14409</v>
      </c>
      <c r="I267" s="4">
        <v>43330.24459490741</v>
      </c>
      <c r="J267">
        <v>33.686096020000001</v>
      </c>
      <c r="K267">
        <v>-116.66274745</v>
      </c>
      <c r="L267" s="8">
        <f t="shared" si="9"/>
        <v>239</v>
      </c>
      <c r="M267" t="s">
        <v>33</v>
      </c>
      <c r="N267" t="str">
        <f>IF(I267 &gt; G267, "yes", "no")</f>
        <v>yes</v>
      </c>
    </row>
    <row r="268" spans="7:16" hidden="1" x14ac:dyDescent="0.25">
      <c r="G268" s="7">
        <f t="shared" si="8"/>
        <v>42653</v>
      </c>
      <c r="H268">
        <v>1531</v>
      </c>
      <c r="I268" s="4">
        <v>40236</v>
      </c>
      <c r="J268">
        <v>34.110199999999999</v>
      </c>
      <c r="K268">
        <v>-117.30240000000001</v>
      </c>
      <c r="L268" s="8">
        <f t="shared" si="9"/>
        <v>251</v>
      </c>
      <c r="M268" t="s">
        <v>34</v>
      </c>
      <c r="N268" t="str">
        <f>IF(I268 &gt; G268, "yes", "no")</f>
        <v>no</v>
      </c>
    </row>
    <row r="269" spans="7:16" hidden="1" x14ac:dyDescent="0.25">
      <c r="G269" s="7">
        <f t="shared" si="8"/>
        <v>42653</v>
      </c>
      <c r="H269">
        <v>2876</v>
      </c>
      <c r="I269" s="5">
        <v>40533.590277777781</v>
      </c>
      <c r="J269">
        <v>34.160800000000002</v>
      </c>
      <c r="K269">
        <v>-117.2959</v>
      </c>
      <c r="L269" s="8">
        <f t="shared" si="9"/>
        <v>251</v>
      </c>
      <c r="M269" t="s">
        <v>34</v>
      </c>
      <c r="N269" t="str">
        <f>IF(I269 &gt; G269, "yes", "no")</f>
        <v>no</v>
      </c>
    </row>
    <row r="270" spans="7:16" hidden="1" x14ac:dyDescent="0.25">
      <c r="G270" s="7">
        <f t="shared" si="8"/>
        <v>42653</v>
      </c>
      <c r="H270">
        <v>2885</v>
      </c>
      <c r="I270" s="4">
        <v>40534</v>
      </c>
      <c r="J270">
        <v>34.1813</v>
      </c>
      <c r="K270">
        <v>-117.1709</v>
      </c>
      <c r="L270" s="8">
        <f t="shared" si="9"/>
        <v>251</v>
      </c>
      <c r="M270" t="s">
        <v>34</v>
      </c>
      <c r="N270" t="str">
        <f>IF(I270 &gt; G270, "yes", "no")</f>
        <v>no</v>
      </c>
      <c r="P270" s="2"/>
    </row>
    <row r="271" spans="7:16" hidden="1" x14ac:dyDescent="0.25">
      <c r="G271" s="7">
        <f t="shared" si="8"/>
        <v>42653</v>
      </c>
      <c r="H271">
        <v>2881</v>
      </c>
      <c r="I271" s="4">
        <v>40534</v>
      </c>
      <c r="J271">
        <v>34.135800000000003</v>
      </c>
      <c r="K271">
        <v>-117.1906</v>
      </c>
      <c r="L271" s="8">
        <f t="shared" si="9"/>
        <v>251</v>
      </c>
      <c r="M271" t="s">
        <v>34</v>
      </c>
      <c r="N271" t="str">
        <f>IF(I271 &gt; G271, "yes", "no")</f>
        <v>no</v>
      </c>
    </row>
    <row r="272" spans="7:16" hidden="1" x14ac:dyDescent="0.25">
      <c r="G272" s="7">
        <f t="shared" si="8"/>
        <v>42653</v>
      </c>
      <c r="H272">
        <v>2895</v>
      </c>
      <c r="I272" s="4">
        <v>40534.333333333343</v>
      </c>
      <c r="J272">
        <v>34.077500000000001</v>
      </c>
      <c r="K272">
        <v>-117.2599</v>
      </c>
      <c r="L272" s="8">
        <f t="shared" si="9"/>
        <v>251</v>
      </c>
      <c r="M272" t="s">
        <v>34</v>
      </c>
      <c r="N272" t="str">
        <f>IF(I272 &gt; G272, "yes", "no")</f>
        <v>no</v>
      </c>
      <c r="P272" s="2"/>
    </row>
    <row r="273" spans="7:16" hidden="1" x14ac:dyDescent="0.25">
      <c r="G273" s="7">
        <f t="shared" si="8"/>
        <v>42653</v>
      </c>
      <c r="H273">
        <v>2887</v>
      </c>
      <c r="I273" s="4">
        <v>40534.375</v>
      </c>
      <c r="J273">
        <v>34.140700000000002</v>
      </c>
      <c r="K273">
        <v>-117.1935</v>
      </c>
      <c r="L273" s="8">
        <f t="shared" si="9"/>
        <v>251</v>
      </c>
      <c r="M273" t="s">
        <v>34</v>
      </c>
      <c r="N273" t="str">
        <f>IF(I273 &gt; G273, "yes", "no")</f>
        <v>no</v>
      </c>
    </row>
    <row r="274" spans="7:16" hidden="1" x14ac:dyDescent="0.25">
      <c r="G274" s="7">
        <f t="shared" si="8"/>
        <v>42653</v>
      </c>
      <c r="H274">
        <v>6201</v>
      </c>
      <c r="I274" s="4">
        <v>41854.645833333343</v>
      </c>
      <c r="J274">
        <v>34.0548</v>
      </c>
      <c r="K274">
        <v>-116.9765</v>
      </c>
      <c r="L274" s="8">
        <f t="shared" si="9"/>
        <v>251</v>
      </c>
      <c r="M274" t="s">
        <v>34</v>
      </c>
      <c r="N274" t="str">
        <f>IF(I274 &gt; G274, "yes", "no")</f>
        <v>no</v>
      </c>
    </row>
    <row r="275" spans="7:16" x14ac:dyDescent="0.25">
      <c r="G275" s="7">
        <f t="shared" si="8"/>
        <v>42653</v>
      </c>
      <c r="H275">
        <v>10445</v>
      </c>
      <c r="I275" s="4">
        <v>42720</v>
      </c>
      <c r="J275">
        <v>33.968473000000003</v>
      </c>
      <c r="K275">
        <v>-116.950975</v>
      </c>
      <c r="L275" s="8">
        <f t="shared" si="9"/>
        <v>251</v>
      </c>
      <c r="M275" t="s">
        <v>34</v>
      </c>
      <c r="N275" t="str">
        <f>IF(I275 &gt; G275, "yes", "no")</f>
        <v>yes</v>
      </c>
    </row>
    <row r="276" spans="7:16" x14ac:dyDescent="0.25">
      <c r="G276" s="7">
        <f t="shared" si="8"/>
        <v>38853</v>
      </c>
      <c r="H276">
        <v>2642</v>
      </c>
      <c r="I276" s="4">
        <v>40470</v>
      </c>
      <c r="J276">
        <v>33.857500000000002</v>
      </c>
      <c r="K276">
        <v>-116.45180000000001</v>
      </c>
      <c r="L276" s="8">
        <f t="shared" si="9"/>
        <v>200</v>
      </c>
      <c r="M276" t="s">
        <v>150</v>
      </c>
      <c r="N276" t="str">
        <f>IF(I276 &gt; G276, "yes", "no")</f>
        <v>yes</v>
      </c>
    </row>
    <row r="277" spans="7:16" x14ac:dyDescent="0.25">
      <c r="G277" s="7">
        <f t="shared" si="8"/>
        <v>38853</v>
      </c>
      <c r="H277">
        <v>14084</v>
      </c>
      <c r="I277" s="4">
        <v>43386.722615740742</v>
      </c>
      <c r="J277">
        <v>33.802349100000001</v>
      </c>
      <c r="K277">
        <v>-116.18801630999999</v>
      </c>
      <c r="L277" s="8">
        <f t="shared" si="9"/>
        <v>200</v>
      </c>
      <c r="M277" t="s">
        <v>150</v>
      </c>
      <c r="N277" t="str">
        <f>IF(I277 &gt; G277, "yes", "no")</f>
        <v>yes</v>
      </c>
    </row>
    <row r="278" spans="7:16" x14ac:dyDescent="0.25">
      <c r="G278" s="7">
        <f t="shared" si="8"/>
        <v>38853</v>
      </c>
      <c r="H278">
        <v>14228</v>
      </c>
      <c r="I278" s="4">
        <v>43386.722615740742</v>
      </c>
      <c r="J278">
        <v>33.8748188</v>
      </c>
      <c r="K278">
        <v>-116.46281835000001</v>
      </c>
      <c r="L278" s="8">
        <f t="shared" si="9"/>
        <v>200</v>
      </c>
      <c r="M278" t="s">
        <v>150</v>
      </c>
      <c r="N278" t="str">
        <f>IF(I278 &gt; G278, "yes", "no")</f>
        <v>yes</v>
      </c>
    </row>
    <row r="279" spans="7:16" x14ac:dyDescent="0.25">
      <c r="G279" s="7">
        <f t="shared" si="8"/>
        <v>32057</v>
      </c>
      <c r="H279">
        <v>549</v>
      </c>
      <c r="I279" s="4">
        <v>39590</v>
      </c>
      <c r="J279">
        <v>33.711199999999998</v>
      </c>
      <c r="K279">
        <v>-117.64279999999999</v>
      </c>
      <c r="L279" s="8">
        <f t="shared" si="9"/>
        <v>75</v>
      </c>
      <c r="M279" t="s">
        <v>35</v>
      </c>
      <c r="N279" t="str">
        <f>IF(I279 &gt; G279, "yes", "no")</f>
        <v>yes</v>
      </c>
    </row>
    <row r="280" spans="7:16" x14ac:dyDescent="0.25">
      <c r="G280" s="7">
        <f t="shared" si="8"/>
        <v>32057</v>
      </c>
      <c r="H280">
        <v>2891</v>
      </c>
      <c r="I280" s="4">
        <v>40534</v>
      </c>
      <c r="J280">
        <v>33.712400000000002</v>
      </c>
      <c r="K280">
        <v>-117.6407</v>
      </c>
      <c r="L280" s="8">
        <f t="shared" si="9"/>
        <v>75</v>
      </c>
      <c r="M280" t="s">
        <v>35</v>
      </c>
      <c r="N280" t="str">
        <f>IF(I280 &gt; G280, "yes", "no")</f>
        <v>yes</v>
      </c>
      <c r="P280" s="2"/>
    </row>
    <row r="281" spans="7:16" x14ac:dyDescent="0.25">
      <c r="G281" s="7">
        <f t="shared" si="8"/>
        <v>32057</v>
      </c>
      <c r="H281">
        <v>2878</v>
      </c>
      <c r="I281" s="4">
        <v>40534</v>
      </c>
      <c r="J281">
        <v>33.746499999999997</v>
      </c>
      <c r="K281">
        <v>-117.7349</v>
      </c>
      <c r="L281" s="8">
        <f t="shared" si="9"/>
        <v>75</v>
      </c>
      <c r="M281" t="s">
        <v>35</v>
      </c>
      <c r="N281" t="str">
        <f>IF(I281 &gt; G281, "yes", "no")</f>
        <v>yes</v>
      </c>
    </row>
    <row r="282" spans="7:16" x14ac:dyDescent="0.25">
      <c r="G282" s="7">
        <f t="shared" si="8"/>
        <v>32057</v>
      </c>
      <c r="H282">
        <v>2888</v>
      </c>
      <c r="I282" s="4">
        <v>40534.095833333333</v>
      </c>
      <c r="J282">
        <v>33.575200000000002</v>
      </c>
      <c r="K282">
        <v>-117.76300000000001</v>
      </c>
      <c r="L282" s="8">
        <f t="shared" si="9"/>
        <v>75</v>
      </c>
      <c r="M282" t="s">
        <v>35</v>
      </c>
      <c r="N282" t="str">
        <f>IF(I282 &gt; G282, "yes", "no")</f>
        <v>yes</v>
      </c>
    </row>
    <row r="283" spans="7:16" x14ac:dyDescent="0.25">
      <c r="G283" s="7">
        <f t="shared" si="8"/>
        <v>32057</v>
      </c>
      <c r="H283">
        <v>2882</v>
      </c>
      <c r="I283" s="4">
        <v>40534.125</v>
      </c>
      <c r="J283">
        <v>33.745600000000003</v>
      </c>
      <c r="K283">
        <v>-117.6357</v>
      </c>
      <c r="L283" s="8">
        <f t="shared" si="9"/>
        <v>75</v>
      </c>
      <c r="M283" t="s">
        <v>35</v>
      </c>
      <c r="N283" t="str">
        <f>IF(I283 &gt; G283, "yes", "no")</f>
        <v>yes</v>
      </c>
    </row>
    <row r="284" spans="7:16" x14ac:dyDescent="0.25">
      <c r="G284" s="7">
        <f t="shared" si="8"/>
        <v>32057</v>
      </c>
      <c r="H284">
        <v>5142</v>
      </c>
      <c r="I284" s="4">
        <v>41475.5625</v>
      </c>
      <c r="J284">
        <v>33.685899999999997</v>
      </c>
      <c r="K284">
        <v>-117.6656</v>
      </c>
      <c r="L284" s="8">
        <f t="shared" si="9"/>
        <v>75</v>
      </c>
      <c r="M284" t="s">
        <v>35</v>
      </c>
      <c r="N284" t="str">
        <f>IF(I284 &gt; G284, "yes", "no")</f>
        <v>yes</v>
      </c>
    </row>
    <row r="285" spans="7:16" x14ac:dyDescent="0.25">
      <c r="G285" s="7">
        <f t="shared" si="8"/>
        <v>32057</v>
      </c>
      <c r="H285">
        <v>5620</v>
      </c>
      <c r="I285" s="4">
        <v>41579.625</v>
      </c>
      <c r="J285">
        <v>33.557400000000001</v>
      </c>
      <c r="K285">
        <v>-117.81780000000001</v>
      </c>
      <c r="L285" s="8">
        <f t="shared" si="9"/>
        <v>75</v>
      </c>
      <c r="M285" t="s">
        <v>35</v>
      </c>
      <c r="N285" t="str">
        <f>IF(I285 &gt; G285, "yes", "no")</f>
        <v>yes</v>
      </c>
      <c r="O285">
        <v>0</v>
      </c>
      <c r="P285" s="2"/>
    </row>
    <row r="286" spans="7:16" x14ac:dyDescent="0.25">
      <c r="G286" s="7">
        <f t="shared" si="8"/>
        <v>32057</v>
      </c>
      <c r="H286">
        <v>9286</v>
      </c>
      <c r="I286" s="4">
        <v>42612</v>
      </c>
      <c r="J286">
        <v>33.591799999999999</v>
      </c>
      <c r="K286">
        <v>-117.8336</v>
      </c>
      <c r="L286" s="8">
        <f t="shared" si="9"/>
        <v>75</v>
      </c>
      <c r="M286" t="s">
        <v>35</v>
      </c>
      <c r="N286" t="str">
        <f>IF(I286 &gt; G286, "yes", "no")</f>
        <v>yes</v>
      </c>
    </row>
    <row r="287" spans="7:16" hidden="1" x14ac:dyDescent="0.25">
      <c r="G287" s="7">
        <f t="shared" si="8"/>
        <v>44678</v>
      </c>
      <c r="H287">
        <v>7561</v>
      </c>
      <c r="I287" s="4">
        <v>42442</v>
      </c>
      <c r="J287">
        <v>40.011800000000001</v>
      </c>
      <c r="K287">
        <v>-121.1872</v>
      </c>
      <c r="L287" s="8">
        <f t="shared" si="9"/>
        <v>267</v>
      </c>
      <c r="M287" t="s">
        <v>36</v>
      </c>
      <c r="N287" t="str">
        <f>IF(I287 &gt; G287, "yes", "no")</f>
        <v>no</v>
      </c>
    </row>
    <row r="288" spans="7:16" hidden="1" x14ac:dyDescent="0.25">
      <c r="G288" s="7">
        <f t="shared" si="8"/>
        <v>44678</v>
      </c>
      <c r="H288">
        <v>10367</v>
      </c>
      <c r="I288" s="4">
        <v>42739</v>
      </c>
      <c r="J288">
        <v>39.990627760000002</v>
      </c>
      <c r="K288">
        <v>-120.944600549999</v>
      </c>
      <c r="L288" s="8">
        <f t="shared" si="9"/>
        <v>267</v>
      </c>
      <c r="M288" t="s">
        <v>36</v>
      </c>
      <c r="N288" t="str">
        <f>IF(I288 &gt; G288, "yes", "no")</f>
        <v>no</v>
      </c>
    </row>
    <row r="289" spans="7:16" hidden="1" x14ac:dyDescent="0.25">
      <c r="G289" s="7">
        <f t="shared" si="8"/>
        <v>44678</v>
      </c>
      <c r="H289">
        <v>10369</v>
      </c>
      <c r="I289" s="4">
        <v>42773.25</v>
      </c>
      <c r="J289">
        <v>40.017409129999997</v>
      </c>
      <c r="K289">
        <v>-121.096666599999</v>
      </c>
      <c r="L289" s="8">
        <f t="shared" si="9"/>
        <v>267</v>
      </c>
      <c r="M289" t="s">
        <v>36</v>
      </c>
      <c r="N289" t="str">
        <f>IF(I289 &gt; G289, "yes", "no")</f>
        <v>no</v>
      </c>
    </row>
    <row r="290" spans="7:16" x14ac:dyDescent="0.25">
      <c r="G290" s="7">
        <f t="shared" si="8"/>
        <v>40878</v>
      </c>
      <c r="H290">
        <v>5400</v>
      </c>
      <c r="I290" s="4">
        <v>41511.75</v>
      </c>
      <c r="J290">
        <v>34.058799999999998</v>
      </c>
      <c r="K290">
        <v>-116.5671</v>
      </c>
      <c r="L290" s="8">
        <f t="shared" si="9"/>
        <v>233</v>
      </c>
      <c r="M290" t="s">
        <v>155</v>
      </c>
      <c r="N290" t="str">
        <f>IF(I290 &gt; G290, "yes", "no")</f>
        <v>yes</v>
      </c>
    </row>
    <row r="291" spans="7:16" x14ac:dyDescent="0.25">
      <c r="G291" s="7">
        <f t="shared" si="8"/>
        <v>40878</v>
      </c>
      <c r="H291">
        <v>14078</v>
      </c>
      <c r="I291" s="4">
        <v>43385.722650462973</v>
      </c>
      <c r="J291">
        <v>34.134970000000003</v>
      </c>
      <c r="K291">
        <v>-116.31497175</v>
      </c>
      <c r="L291" s="8">
        <f t="shared" si="9"/>
        <v>233</v>
      </c>
      <c r="M291" t="s">
        <v>155</v>
      </c>
      <c r="N291" t="str">
        <f>IF(I291 &gt; G291, "yes", "no")</f>
        <v>yes</v>
      </c>
    </row>
    <row r="292" spans="7:16" x14ac:dyDescent="0.25">
      <c r="G292" s="7">
        <f t="shared" si="8"/>
        <v>34132</v>
      </c>
      <c r="H292">
        <v>1544</v>
      </c>
      <c r="I292" s="4">
        <v>40243</v>
      </c>
      <c r="J292">
        <v>36.008200000000002</v>
      </c>
      <c r="K292">
        <v>-121.5106</v>
      </c>
      <c r="L292" s="8">
        <f t="shared" si="9"/>
        <v>113</v>
      </c>
      <c r="M292" t="s">
        <v>37</v>
      </c>
      <c r="N292" t="str">
        <f>IF(I292 &gt; G292, "yes", "no")</f>
        <v>yes</v>
      </c>
    </row>
    <row r="293" spans="7:16" x14ac:dyDescent="0.25">
      <c r="G293" s="7">
        <f t="shared" si="8"/>
        <v>34132</v>
      </c>
      <c r="H293">
        <v>3288</v>
      </c>
      <c r="I293" s="4">
        <v>40626.333333333343</v>
      </c>
      <c r="J293">
        <v>36.009</v>
      </c>
      <c r="K293">
        <v>-121.5189</v>
      </c>
      <c r="L293" s="8">
        <f t="shared" si="9"/>
        <v>113</v>
      </c>
      <c r="M293" t="s">
        <v>37</v>
      </c>
      <c r="N293" t="str">
        <f>IF(I293 &gt; G293, "yes", "no")</f>
        <v>yes</v>
      </c>
    </row>
    <row r="294" spans="7:16" x14ac:dyDescent="0.25">
      <c r="G294" s="7">
        <f t="shared" si="8"/>
        <v>34132</v>
      </c>
      <c r="H294">
        <v>3310</v>
      </c>
      <c r="I294" s="4">
        <v>40629.75</v>
      </c>
      <c r="J294">
        <v>35.877699999999997</v>
      </c>
      <c r="K294">
        <v>-121.4336</v>
      </c>
      <c r="L294" s="8">
        <f t="shared" si="9"/>
        <v>113</v>
      </c>
      <c r="M294" t="s">
        <v>37</v>
      </c>
      <c r="N294" t="str">
        <f>IF(I294 &gt; G294, "yes", "no")</f>
        <v>yes</v>
      </c>
      <c r="P294" s="2"/>
    </row>
    <row r="295" spans="7:16" x14ac:dyDescent="0.25">
      <c r="G295" s="7">
        <f t="shared" si="8"/>
        <v>34132</v>
      </c>
      <c r="H295">
        <v>10128</v>
      </c>
      <c r="I295" s="4">
        <v>42712.958333333343</v>
      </c>
      <c r="J295">
        <v>35.856966</v>
      </c>
      <c r="K295">
        <v>-121.413868999999</v>
      </c>
      <c r="L295" s="8">
        <f t="shared" si="9"/>
        <v>113</v>
      </c>
      <c r="M295" t="s">
        <v>37</v>
      </c>
      <c r="N295" t="str">
        <f>IF(I295 &gt; G295, "yes", "no")</f>
        <v>yes</v>
      </c>
    </row>
    <row r="296" spans="7:16" x14ac:dyDescent="0.25">
      <c r="G296" s="7">
        <f t="shared" si="8"/>
        <v>34132</v>
      </c>
      <c r="H296">
        <v>10127</v>
      </c>
      <c r="I296" s="4">
        <v>42719.791666666657</v>
      </c>
      <c r="J296">
        <v>35.770581999999997</v>
      </c>
      <c r="K296">
        <v>-121.323815</v>
      </c>
      <c r="L296" s="8">
        <f t="shared" si="9"/>
        <v>113</v>
      </c>
      <c r="M296" t="s">
        <v>37</v>
      </c>
      <c r="N296" t="str">
        <f>IF(I296 &gt; G296, "yes", "no")</f>
        <v>yes</v>
      </c>
      <c r="P296" s="2"/>
    </row>
    <row r="297" spans="7:16" x14ac:dyDescent="0.25">
      <c r="G297" s="7">
        <f t="shared" si="8"/>
        <v>34132</v>
      </c>
      <c r="H297">
        <v>10125</v>
      </c>
      <c r="I297" s="4">
        <v>42720</v>
      </c>
      <c r="J297">
        <v>36.000259</v>
      </c>
      <c r="K297">
        <v>-121.50146100000001</v>
      </c>
      <c r="L297" s="8">
        <f t="shared" si="9"/>
        <v>113</v>
      </c>
      <c r="M297" t="s">
        <v>37</v>
      </c>
      <c r="N297" t="str">
        <f>IF(I297 &gt; G297, "yes", "no")</f>
        <v>yes</v>
      </c>
    </row>
    <row r="298" spans="7:16" x14ac:dyDescent="0.25">
      <c r="G298" s="7">
        <f t="shared" si="8"/>
        <v>34132</v>
      </c>
      <c r="H298">
        <v>10130</v>
      </c>
      <c r="I298" s="4">
        <v>42738</v>
      </c>
      <c r="J298">
        <v>35.980282920000001</v>
      </c>
      <c r="K298">
        <v>-121.489669839999</v>
      </c>
      <c r="L298" s="8">
        <f t="shared" si="9"/>
        <v>113</v>
      </c>
      <c r="M298" t="s">
        <v>37</v>
      </c>
      <c r="N298" t="str">
        <f>IF(I298 &gt; G298, "yes", "no")</f>
        <v>yes</v>
      </c>
      <c r="P298" s="2"/>
    </row>
    <row r="299" spans="7:16" x14ac:dyDescent="0.25">
      <c r="G299" s="7">
        <f t="shared" si="8"/>
        <v>34132</v>
      </c>
      <c r="H299">
        <v>10120</v>
      </c>
      <c r="I299" s="4">
        <v>42741</v>
      </c>
      <c r="J299">
        <v>35.779001319999999</v>
      </c>
      <c r="K299">
        <v>-121.32887864</v>
      </c>
      <c r="L299" s="8">
        <f t="shared" si="9"/>
        <v>113</v>
      </c>
      <c r="M299" t="s">
        <v>37</v>
      </c>
      <c r="N299" t="str">
        <f>IF(I299 &gt; G299, "yes", "no")</f>
        <v>yes</v>
      </c>
    </row>
    <row r="300" spans="7:16" x14ac:dyDescent="0.25">
      <c r="G300" s="7">
        <f t="shared" si="8"/>
        <v>34132</v>
      </c>
      <c r="H300">
        <v>10121</v>
      </c>
      <c r="I300" s="4">
        <v>42799</v>
      </c>
      <c r="J300">
        <v>36.026195999999999</v>
      </c>
      <c r="K300">
        <v>-121.534139</v>
      </c>
      <c r="L300" s="8">
        <f t="shared" si="9"/>
        <v>113</v>
      </c>
      <c r="M300" t="s">
        <v>37</v>
      </c>
      <c r="N300" t="str">
        <f>IF(I300 &gt; G300, "yes", "no")</f>
        <v>yes</v>
      </c>
    </row>
    <row r="301" spans="7:16" x14ac:dyDescent="0.25">
      <c r="G301" s="7">
        <f t="shared" si="8"/>
        <v>34132</v>
      </c>
      <c r="H301">
        <v>10126</v>
      </c>
      <c r="I301" s="4">
        <v>42845.458333333343</v>
      </c>
      <c r="J301">
        <v>36.008014760000002</v>
      </c>
      <c r="K301">
        <v>-121.51220709</v>
      </c>
      <c r="L301" s="8">
        <f t="shared" si="9"/>
        <v>113</v>
      </c>
      <c r="M301" t="s">
        <v>37</v>
      </c>
      <c r="N301" t="str">
        <f>IF(I301 &gt; G301, "yes", "no")</f>
        <v>yes</v>
      </c>
    </row>
    <row r="302" spans="7:16" x14ac:dyDescent="0.25">
      <c r="G302" s="7">
        <f t="shared" si="8"/>
        <v>34132</v>
      </c>
      <c r="H302">
        <v>9734</v>
      </c>
      <c r="I302" s="4">
        <v>42875.916666666657</v>
      </c>
      <c r="J302">
        <v>35.864313529999997</v>
      </c>
      <c r="K302">
        <v>-121.43049941</v>
      </c>
      <c r="L302" s="8">
        <f t="shared" si="9"/>
        <v>113</v>
      </c>
      <c r="M302" t="s">
        <v>37</v>
      </c>
      <c r="N302" t="str">
        <f>IF(I302 &gt; G302, "yes", "no")</f>
        <v>yes</v>
      </c>
    </row>
    <row r="303" spans="7:16" x14ac:dyDescent="0.25">
      <c r="G303" s="7">
        <f t="shared" si="8"/>
        <v>34132</v>
      </c>
      <c r="H303">
        <v>9718</v>
      </c>
      <c r="I303" s="4">
        <v>42880</v>
      </c>
      <c r="J303">
        <v>36.014907049999998</v>
      </c>
      <c r="K303">
        <v>-121.52877447</v>
      </c>
      <c r="L303" s="8">
        <f t="shared" si="9"/>
        <v>113</v>
      </c>
      <c r="M303" t="s">
        <v>37</v>
      </c>
      <c r="N303" t="str">
        <f>IF(I303 &gt; G303, "yes", "no")</f>
        <v>yes</v>
      </c>
    </row>
    <row r="304" spans="7:16" x14ac:dyDescent="0.25">
      <c r="G304" s="7">
        <f t="shared" si="8"/>
        <v>40840</v>
      </c>
      <c r="H304">
        <v>9352</v>
      </c>
      <c r="I304" s="4">
        <v>42437</v>
      </c>
      <c r="J304">
        <v>36.553800000000003</v>
      </c>
      <c r="K304">
        <v>-121.748</v>
      </c>
      <c r="L304" s="8">
        <f t="shared" si="9"/>
        <v>229</v>
      </c>
      <c r="M304" t="s">
        <v>39</v>
      </c>
      <c r="N304" t="str">
        <f>IF(I304 &gt; G304, "yes", "no")</f>
        <v>yes</v>
      </c>
    </row>
    <row r="305" spans="7:16" x14ac:dyDescent="0.25">
      <c r="G305" s="7">
        <f t="shared" si="8"/>
        <v>38066</v>
      </c>
      <c r="H305">
        <v>2890</v>
      </c>
      <c r="I305" s="4">
        <v>40534</v>
      </c>
      <c r="J305">
        <v>34.217399999999998</v>
      </c>
      <c r="K305">
        <v>-117.07470000000001</v>
      </c>
      <c r="L305" s="8">
        <f t="shared" si="9"/>
        <v>192</v>
      </c>
      <c r="M305" t="s">
        <v>40</v>
      </c>
      <c r="N305" t="str">
        <f>IF(I305 &gt; G305, "yes", "no")</f>
        <v>yes</v>
      </c>
    </row>
    <row r="306" spans="7:16" x14ac:dyDescent="0.25">
      <c r="G306" s="7">
        <f t="shared" si="8"/>
        <v>38066</v>
      </c>
      <c r="H306">
        <v>3136</v>
      </c>
      <c r="I306" s="4">
        <v>40593</v>
      </c>
      <c r="J306">
        <v>34.2896</v>
      </c>
      <c r="K306">
        <v>-117.4787</v>
      </c>
      <c r="L306" s="8">
        <f t="shared" si="9"/>
        <v>192</v>
      </c>
      <c r="M306" t="s">
        <v>40</v>
      </c>
      <c r="N306" t="str">
        <f>IF(I306 &gt; G306, "yes", "no")</f>
        <v>yes</v>
      </c>
    </row>
    <row r="307" spans="7:16" x14ac:dyDescent="0.25">
      <c r="G307" s="7">
        <f t="shared" si="8"/>
        <v>38066</v>
      </c>
      <c r="H307">
        <v>9665</v>
      </c>
      <c r="I307" s="4">
        <v>42666.8125</v>
      </c>
      <c r="J307">
        <v>34.230400000000003</v>
      </c>
      <c r="K307">
        <v>-117.2997</v>
      </c>
      <c r="L307" s="8">
        <f t="shared" si="9"/>
        <v>192</v>
      </c>
      <c r="M307" t="s">
        <v>40</v>
      </c>
      <c r="N307" t="str">
        <f>IF(I307 &gt; G307, "yes", "no")</f>
        <v>yes</v>
      </c>
    </row>
    <row r="308" spans="7:16" x14ac:dyDescent="0.25">
      <c r="G308" s="7">
        <f t="shared" si="8"/>
        <v>38066</v>
      </c>
      <c r="H308">
        <v>10430</v>
      </c>
      <c r="I308" s="4">
        <v>42754.958333333343</v>
      </c>
      <c r="J308">
        <v>34.23932576</v>
      </c>
      <c r="K308">
        <v>-117.49830045</v>
      </c>
      <c r="L308" s="8">
        <f t="shared" si="9"/>
        <v>192</v>
      </c>
      <c r="M308" t="s">
        <v>40</v>
      </c>
      <c r="N308" t="str">
        <f>IF(I308 &gt; G308, "yes", "no")</f>
        <v>yes</v>
      </c>
      <c r="P308" s="2"/>
    </row>
    <row r="309" spans="7:16" x14ac:dyDescent="0.25">
      <c r="G309" s="7">
        <f t="shared" si="8"/>
        <v>38066</v>
      </c>
      <c r="H309">
        <v>10433</v>
      </c>
      <c r="I309" s="4">
        <v>42755</v>
      </c>
      <c r="J309">
        <v>34.28752918</v>
      </c>
      <c r="K309">
        <v>-117.35568019</v>
      </c>
      <c r="L309" s="8">
        <f t="shared" si="9"/>
        <v>192</v>
      </c>
      <c r="M309" t="s">
        <v>40</v>
      </c>
      <c r="N309" t="str">
        <f>IF(I309 &gt; G309, "yes", "no")</f>
        <v>yes</v>
      </c>
    </row>
    <row r="310" spans="7:16" x14ac:dyDescent="0.25">
      <c r="G310" s="7">
        <f t="shared" si="8"/>
        <v>38066</v>
      </c>
      <c r="H310">
        <v>10431</v>
      </c>
      <c r="I310" s="4">
        <v>42755.666666666657</v>
      </c>
      <c r="J310">
        <v>34.239385919999997</v>
      </c>
      <c r="K310">
        <v>-117.49823377</v>
      </c>
      <c r="L310" s="8">
        <f t="shared" si="9"/>
        <v>192</v>
      </c>
      <c r="M310" t="s">
        <v>40</v>
      </c>
      <c r="N310" t="str">
        <f>IF(I310 &gt; G310, "yes", "no")</f>
        <v>yes</v>
      </c>
    </row>
    <row r="311" spans="7:16" x14ac:dyDescent="0.25">
      <c r="G311" s="7">
        <f t="shared" si="8"/>
        <v>38066</v>
      </c>
      <c r="H311">
        <v>10432</v>
      </c>
      <c r="I311" s="4">
        <v>42783.833333333343</v>
      </c>
      <c r="J311">
        <v>34.316018319999998</v>
      </c>
      <c r="K311">
        <v>-117.4793337</v>
      </c>
      <c r="L311" s="8">
        <f t="shared" si="9"/>
        <v>192</v>
      </c>
      <c r="M311" t="s">
        <v>40</v>
      </c>
      <c r="N311" t="str">
        <f>IF(I311 &gt; G311, "yes", "no")</f>
        <v>yes</v>
      </c>
    </row>
    <row r="312" spans="7:16" x14ac:dyDescent="0.25">
      <c r="G312" s="7">
        <f t="shared" si="8"/>
        <v>38066</v>
      </c>
      <c r="H312">
        <v>11491</v>
      </c>
      <c r="I312" s="4">
        <v>43242.25</v>
      </c>
      <c r="J312">
        <v>34.230030649999897</v>
      </c>
      <c r="K312">
        <v>-117.27996978</v>
      </c>
      <c r="L312" s="8">
        <f t="shared" si="9"/>
        <v>192</v>
      </c>
      <c r="M312" t="s">
        <v>40</v>
      </c>
      <c r="N312" t="str">
        <f>IF(I312 &gt; G312, "yes", "no")</f>
        <v>yes</v>
      </c>
      <c r="P312" s="2"/>
    </row>
    <row r="313" spans="7:16" x14ac:dyDescent="0.25">
      <c r="G313" s="7">
        <f t="shared" si="8"/>
        <v>38066</v>
      </c>
      <c r="H313">
        <v>13858</v>
      </c>
      <c r="I313" s="4">
        <v>43309.888993055552</v>
      </c>
      <c r="J313">
        <v>34.228262639999997</v>
      </c>
      <c r="K313">
        <v>-117.50694761</v>
      </c>
      <c r="L313" s="8">
        <f t="shared" si="9"/>
        <v>192</v>
      </c>
      <c r="M313" t="s">
        <v>40</v>
      </c>
      <c r="N313" t="str">
        <f>IF(I313 &gt; G313, "yes", "no")</f>
        <v>yes</v>
      </c>
    </row>
    <row r="314" spans="7:16" x14ac:dyDescent="0.25">
      <c r="G314" s="7">
        <f t="shared" si="8"/>
        <v>38066</v>
      </c>
      <c r="H314">
        <v>14340</v>
      </c>
      <c r="I314" s="5">
        <v>43433.998518518521</v>
      </c>
      <c r="J314">
        <v>34.234095480000001</v>
      </c>
      <c r="K314">
        <v>-117.17576868</v>
      </c>
      <c r="L314" s="8">
        <f t="shared" si="9"/>
        <v>192</v>
      </c>
      <c r="M314" t="s">
        <v>40</v>
      </c>
      <c r="N314" t="str">
        <f>IF(I314 &gt; G314, "yes", "no")</f>
        <v>yes</v>
      </c>
    </row>
    <row r="315" spans="7:16" hidden="1" x14ac:dyDescent="0.25">
      <c r="G315" s="7">
        <f t="shared" si="8"/>
        <v>43419</v>
      </c>
      <c r="H315">
        <v>9272</v>
      </c>
      <c r="I315" s="4">
        <v>42402</v>
      </c>
      <c r="J315">
        <v>36.750100000000003</v>
      </c>
      <c r="K315">
        <v>-118.79770000000001</v>
      </c>
      <c r="L315" s="8">
        <f t="shared" si="9"/>
        <v>258</v>
      </c>
      <c r="M315" t="s">
        <v>42</v>
      </c>
      <c r="N315" t="str">
        <f>IF(I315 &gt; G315, "yes", "no")</f>
        <v>no</v>
      </c>
    </row>
    <row r="316" spans="7:16" hidden="1" x14ac:dyDescent="0.25">
      <c r="G316" s="7">
        <f t="shared" si="8"/>
        <v>43419</v>
      </c>
      <c r="H316">
        <v>10396</v>
      </c>
      <c r="I316" s="4">
        <v>42742</v>
      </c>
      <c r="J316">
        <v>36.402016789999998</v>
      </c>
      <c r="K316">
        <v>-119.00481259999999</v>
      </c>
      <c r="L316" s="8">
        <f t="shared" si="9"/>
        <v>258</v>
      </c>
      <c r="M316" t="s">
        <v>42</v>
      </c>
      <c r="N316" t="str">
        <f>IF(I316 &gt; G316, "yes", "no")</f>
        <v>no</v>
      </c>
      <c r="P316" s="2" t="s">
        <v>145</v>
      </c>
    </row>
    <row r="317" spans="7:16" hidden="1" x14ac:dyDescent="0.25">
      <c r="G317" s="7">
        <f t="shared" si="8"/>
        <v>43419</v>
      </c>
      <c r="H317">
        <v>10394</v>
      </c>
      <c r="I317" s="4">
        <v>42742</v>
      </c>
      <c r="J317">
        <v>36.494249500000002</v>
      </c>
      <c r="K317">
        <v>-118.82376707</v>
      </c>
      <c r="L317" s="8">
        <f t="shared" si="9"/>
        <v>258</v>
      </c>
      <c r="M317" t="s">
        <v>42</v>
      </c>
      <c r="N317" t="str">
        <f>IF(I317 &gt; G317, "yes", "no")</f>
        <v>no</v>
      </c>
      <c r="P317" s="2" t="s">
        <v>145</v>
      </c>
    </row>
    <row r="318" spans="7:16" hidden="1" x14ac:dyDescent="0.25">
      <c r="G318" s="7">
        <f t="shared" si="8"/>
        <v>43887</v>
      </c>
      <c r="H318">
        <v>7548</v>
      </c>
      <c r="I318" s="4">
        <v>42436</v>
      </c>
      <c r="J318">
        <v>38.201000000000001</v>
      </c>
      <c r="K318">
        <v>-120.72150000000001</v>
      </c>
      <c r="L318" s="8">
        <f t="shared" si="9"/>
        <v>262</v>
      </c>
      <c r="M318" t="s">
        <v>138</v>
      </c>
      <c r="N318" t="str">
        <f>IF(I318 &gt; G318, "yes", "no")</f>
        <v>no</v>
      </c>
    </row>
    <row r="319" spans="7:16" hidden="1" x14ac:dyDescent="0.25">
      <c r="G319" s="7">
        <f t="shared" si="8"/>
        <v>43887</v>
      </c>
      <c r="H319">
        <v>9873</v>
      </c>
      <c r="I319" s="4">
        <v>42913.625</v>
      </c>
      <c r="J319">
        <v>38.20150332</v>
      </c>
      <c r="K319">
        <v>-120.722036289999</v>
      </c>
      <c r="L319" s="8">
        <f t="shared" si="9"/>
        <v>262</v>
      </c>
      <c r="M319" t="s">
        <v>138</v>
      </c>
      <c r="N319" t="str">
        <f>IF(I319 &gt; G319, "yes", "no")</f>
        <v>no</v>
      </c>
    </row>
    <row r="320" spans="7:16" x14ac:dyDescent="0.25">
      <c r="G320" s="7">
        <f t="shared" si="8"/>
        <v>36791</v>
      </c>
      <c r="H320">
        <v>1473</v>
      </c>
      <c r="I320" s="4">
        <v>40214.833333333343</v>
      </c>
      <c r="J320">
        <v>33.724800000000002</v>
      </c>
      <c r="K320">
        <v>-118.3218</v>
      </c>
      <c r="L320" s="8">
        <f t="shared" si="9"/>
        <v>174</v>
      </c>
      <c r="M320" t="s">
        <v>43</v>
      </c>
      <c r="N320" t="str">
        <f>IF(I320 &gt; G320, "yes", "no")</f>
        <v>yes</v>
      </c>
    </row>
    <row r="321" spans="7:16" x14ac:dyDescent="0.25">
      <c r="G321" s="7">
        <f t="shared" si="8"/>
        <v>36791</v>
      </c>
      <c r="H321">
        <v>2553</v>
      </c>
      <c r="I321" s="4">
        <v>40457</v>
      </c>
      <c r="J321">
        <v>33.835299999999997</v>
      </c>
      <c r="K321">
        <v>-117.9145</v>
      </c>
      <c r="L321" s="8">
        <f t="shared" si="9"/>
        <v>174</v>
      </c>
      <c r="M321" t="s">
        <v>43</v>
      </c>
      <c r="N321" t="str">
        <f>IF(I321 &gt; G321, "yes", "no")</f>
        <v>yes</v>
      </c>
      <c r="P321" s="2"/>
    </row>
    <row r="322" spans="7:16" x14ac:dyDescent="0.25">
      <c r="G322" s="7">
        <f t="shared" si="8"/>
        <v>36791</v>
      </c>
      <c r="H322">
        <v>4052</v>
      </c>
      <c r="I322" s="4">
        <v>40865</v>
      </c>
      <c r="J322">
        <v>33.715200000000003</v>
      </c>
      <c r="K322">
        <v>-118.3125</v>
      </c>
      <c r="L322" s="8">
        <f t="shared" si="9"/>
        <v>174</v>
      </c>
      <c r="M322" t="s">
        <v>43</v>
      </c>
      <c r="N322" t="str">
        <f>IF(I322 &gt; G322, "yes", "no")</f>
        <v>yes</v>
      </c>
    </row>
    <row r="323" spans="7:16" x14ac:dyDescent="0.25">
      <c r="G323" s="7">
        <f t="shared" ref="G323:G386" si="10">VLOOKUP(M323,$A$2:$B$147, 2, TRUE)</f>
        <v>41803</v>
      </c>
      <c r="H323">
        <v>6150</v>
      </c>
      <c r="I323" s="4">
        <v>41835</v>
      </c>
      <c r="J323">
        <v>38.211399999999998</v>
      </c>
      <c r="K323">
        <v>-118.87820000000001</v>
      </c>
      <c r="L323" s="8">
        <f t="shared" ref="L323:L386" si="11">VLOOKUP(M323, $A$2:$C$151, 3)</f>
        <v>246</v>
      </c>
      <c r="M323" t="s">
        <v>44</v>
      </c>
      <c r="N323" t="str">
        <f>IF(I323 &gt; G323, "yes", "no")</f>
        <v>yes</v>
      </c>
    </row>
    <row r="324" spans="7:16" x14ac:dyDescent="0.25">
      <c r="G324" s="7">
        <f t="shared" si="10"/>
        <v>41803</v>
      </c>
      <c r="H324">
        <v>6448</v>
      </c>
      <c r="I324" s="4">
        <v>41857.805555555547</v>
      </c>
      <c r="J324">
        <v>38.622999999999998</v>
      </c>
      <c r="K324">
        <v>-119.72029999999999</v>
      </c>
      <c r="L324" s="8">
        <f t="shared" si="11"/>
        <v>246</v>
      </c>
      <c r="M324" t="s">
        <v>44</v>
      </c>
      <c r="N324" t="str">
        <f>IF(I324 &gt; G324, "yes", "no")</f>
        <v>yes</v>
      </c>
      <c r="P324" s="2"/>
    </row>
    <row r="325" spans="7:16" x14ac:dyDescent="0.25">
      <c r="G325" s="7">
        <f t="shared" si="10"/>
        <v>41803</v>
      </c>
      <c r="H325">
        <v>7088</v>
      </c>
      <c r="I325" s="4">
        <v>42186.625</v>
      </c>
      <c r="J325">
        <v>38.698700000000002</v>
      </c>
      <c r="K325">
        <v>-119.77119999999999</v>
      </c>
      <c r="L325" s="8">
        <f t="shared" si="11"/>
        <v>246</v>
      </c>
      <c r="M325" t="s">
        <v>44</v>
      </c>
      <c r="N325" t="str">
        <f>IF(I325 &gt; G325, "yes", "no")</f>
        <v>yes</v>
      </c>
      <c r="P325" s="2"/>
    </row>
    <row r="326" spans="7:16" x14ac:dyDescent="0.25">
      <c r="G326" s="7">
        <f t="shared" si="10"/>
        <v>41803</v>
      </c>
      <c r="H326">
        <v>7631</v>
      </c>
      <c r="I326" s="4">
        <v>42470</v>
      </c>
      <c r="J326">
        <v>38.567999999999998</v>
      </c>
      <c r="K326">
        <v>-119.8048</v>
      </c>
      <c r="L326" s="8">
        <f t="shared" si="11"/>
        <v>246</v>
      </c>
      <c r="M326" t="s">
        <v>44</v>
      </c>
      <c r="N326" t="str">
        <f>IF(I326 &gt; G326, "yes", "no")</f>
        <v>yes</v>
      </c>
    </row>
    <row r="327" spans="7:16" x14ac:dyDescent="0.25">
      <c r="G327" s="7">
        <f t="shared" si="10"/>
        <v>41803</v>
      </c>
      <c r="H327">
        <v>7630</v>
      </c>
      <c r="I327" s="4">
        <v>42472.75</v>
      </c>
      <c r="J327">
        <v>38.8386</v>
      </c>
      <c r="K327">
        <v>-120.0386</v>
      </c>
      <c r="L327" s="8">
        <f t="shared" si="11"/>
        <v>246</v>
      </c>
      <c r="M327" t="s">
        <v>44</v>
      </c>
      <c r="N327" t="str">
        <f>IF(I327 &gt; G327, "yes", "no")</f>
        <v>yes</v>
      </c>
    </row>
    <row r="328" spans="7:16" x14ac:dyDescent="0.25">
      <c r="G328" s="7">
        <f t="shared" si="10"/>
        <v>41803</v>
      </c>
      <c r="H328">
        <v>10379</v>
      </c>
      <c r="I328" s="4">
        <v>42776</v>
      </c>
      <c r="J328">
        <v>38.776562980000001</v>
      </c>
      <c r="K328">
        <v>-119.92054691</v>
      </c>
      <c r="L328" s="8">
        <f t="shared" si="11"/>
        <v>246</v>
      </c>
      <c r="M328" t="s">
        <v>44</v>
      </c>
      <c r="N328" t="str">
        <f>IF(I328 &gt; G328, "yes", "no")</f>
        <v>yes</v>
      </c>
    </row>
    <row r="329" spans="7:16" x14ac:dyDescent="0.25">
      <c r="G329" s="7">
        <f t="shared" si="10"/>
        <v>41803</v>
      </c>
      <c r="H329">
        <v>10378</v>
      </c>
      <c r="I329" s="4">
        <v>42777</v>
      </c>
      <c r="J329">
        <v>38.77856835</v>
      </c>
      <c r="K329">
        <v>-120.26139763</v>
      </c>
      <c r="L329" s="8">
        <f t="shared" si="11"/>
        <v>246</v>
      </c>
      <c r="M329" t="s">
        <v>44</v>
      </c>
      <c r="N329" t="str">
        <f>IF(I329 &gt; G329, "yes", "no")</f>
        <v>yes</v>
      </c>
    </row>
    <row r="330" spans="7:16" x14ac:dyDescent="0.25">
      <c r="G330" s="7">
        <f t="shared" si="10"/>
        <v>41803</v>
      </c>
      <c r="H330">
        <v>10387</v>
      </c>
      <c r="I330" s="4">
        <v>42843</v>
      </c>
      <c r="J330">
        <v>38.329315399999999</v>
      </c>
      <c r="K330">
        <v>-119.21037665999999</v>
      </c>
      <c r="L330" s="8">
        <f t="shared" si="11"/>
        <v>246</v>
      </c>
      <c r="M330" t="s">
        <v>44</v>
      </c>
      <c r="N330" t="str">
        <f>IF(I330 &gt; G330, "yes", "no")</f>
        <v>yes</v>
      </c>
    </row>
    <row r="331" spans="7:16" x14ac:dyDescent="0.25">
      <c r="G331" s="7">
        <f t="shared" si="10"/>
        <v>41803</v>
      </c>
      <c r="H331">
        <v>11441</v>
      </c>
      <c r="I331" s="4">
        <v>43244</v>
      </c>
      <c r="J331">
        <v>39.175171589999998</v>
      </c>
      <c r="K331">
        <v>-120.23762737</v>
      </c>
      <c r="L331" s="8">
        <f t="shared" si="11"/>
        <v>246</v>
      </c>
      <c r="M331" t="s">
        <v>44</v>
      </c>
      <c r="N331" t="str">
        <f>IF(I331 &gt; G331, "yes", "no")</f>
        <v>yes</v>
      </c>
    </row>
    <row r="332" spans="7:16" x14ac:dyDescent="0.25">
      <c r="G332" s="7">
        <f t="shared" si="10"/>
        <v>41803</v>
      </c>
      <c r="H332">
        <v>11442</v>
      </c>
      <c r="I332" s="4">
        <v>43244</v>
      </c>
      <c r="J332">
        <v>39.179321729999998</v>
      </c>
      <c r="K332">
        <v>-120.22986371</v>
      </c>
      <c r="L332" s="8">
        <f t="shared" si="11"/>
        <v>246</v>
      </c>
      <c r="M332" t="s">
        <v>44</v>
      </c>
      <c r="N332" t="str">
        <f>IF(I332 &gt; G332, "yes", "no")</f>
        <v>yes</v>
      </c>
    </row>
    <row r="333" spans="7:16" x14ac:dyDescent="0.25">
      <c r="G333" s="7">
        <f t="shared" si="10"/>
        <v>30620</v>
      </c>
      <c r="H333">
        <v>10236</v>
      </c>
      <c r="I333" s="4">
        <v>42801</v>
      </c>
      <c r="J333">
        <v>41.080487999999903</v>
      </c>
      <c r="K333">
        <v>-121.798074</v>
      </c>
      <c r="L333" s="8">
        <f t="shared" si="11"/>
        <v>43</v>
      </c>
      <c r="M333" t="s">
        <v>45</v>
      </c>
      <c r="N333" t="str">
        <f>IF(I333 &gt; G333, "yes", "no")</f>
        <v>yes</v>
      </c>
      <c r="P333" s="2"/>
    </row>
    <row r="334" spans="7:16" x14ac:dyDescent="0.25">
      <c r="G334" s="7">
        <f t="shared" si="10"/>
        <v>36164</v>
      </c>
      <c r="H334">
        <v>831</v>
      </c>
      <c r="I334" s="4">
        <v>39728</v>
      </c>
      <c r="J334">
        <v>37.729999999999997</v>
      </c>
      <c r="K334">
        <v>-119.5625</v>
      </c>
      <c r="L334" s="8">
        <f t="shared" si="11"/>
        <v>148</v>
      </c>
      <c r="M334" t="s">
        <v>46</v>
      </c>
      <c r="N334" t="str">
        <f>IF(I334 &gt; G334, "yes", "no")</f>
        <v>yes</v>
      </c>
    </row>
    <row r="335" spans="7:16" x14ac:dyDescent="0.25">
      <c r="G335" s="7">
        <f t="shared" si="10"/>
        <v>36164</v>
      </c>
      <c r="H335">
        <v>832</v>
      </c>
      <c r="I335" s="4">
        <v>39729</v>
      </c>
      <c r="J335">
        <v>37.75</v>
      </c>
      <c r="K335">
        <v>-119.5676</v>
      </c>
      <c r="L335" s="8">
        <f t="shared" si="11"/>
        <v>148</v>
      </c>
      <c r="M335" t="s">
        <v>46</v>
      </c>
      <c r="N335" t="str">
        <f>IF(I335 &gt; G335, "yes", "no")</f>
        <v>yes</v>
      </c>
      <c r="P335" s="2"/>
    </row>
    <row r="336" spans="7:16" x14ac:dyDescent="0.25">
      <c r="G336" s="7">
        <f t="shared" si="10"/>
        <v>36164</v>
      </c>
      <c r="H336">
        <v>7658</v>
      </c>
      <c r="I336" s="4">
        <v>40094</v>
      </c>
      <c r="J336">
        <v>37.758899999999997</v>
      </c>
      <c r="K336">
        <v>-119.5585</v>
      </c>
      <c r="L336" s="8">
        <f t="shared" si="11"/>
        <v>148</v>
      </c>
      <c r="M336" t="s">
        <v>46</v>
      </c>
      <c r="N336" t="str">
        <f>IF(I336 &gt; G336, "yes", "no")</f>
        <v>yes</v>
      </c>
    </row>
    <row r="337" spans="7:16" x14ac:dyDescent="0.25">
      <c r="G337" s="7">
        <f t="shared" si="10"/>
        <v>36164</v>
      </c>
      <c r="H337">
        <v>2918</v>
      </c>
      <c r="I337" s="4">
        <v>40542.375</v>
      </c>
      <c r="J337">
        <v>37.678199999999997</v>
      </c>
      <c r="K337">
        <v>-119.76690000000001</v>
      </c>
      <c r="L337" s="8">
        <f t="shared" si="11"/>
        <v>148</v>
      </c>
      <c r="M337" t="s">
        <v>46</v>
      </c>
      <c r="N337" t="str">
        <f>IF(I337 &gt; G337, "yes", "no")</f>
        <v>yes</v>
      </c>
    </row>
    <row r="338" spans="7:16" x14ac:dyDescent="0.25">
      <c r="G338" s="7">
        <f t="shared" si="10"/>
        <v>36164</v>
      </c>
      <c r="H338">
        <v>3266</v>
      </c>
      <c r="I338" s="4">
        <v>40623</v>
      </c>
      <c r="J338">
        <v>37.678199999999997</v>
      </c>
      <c r="K338">
        <v>-119.7758</v>
      </c>
      <c r="L338" s="8">
        <f t="shared" si="11"/>
        <v>148</v>
      </c>
      <c r="M338" t="s">
        <v>46</v>
      </c>
      <c r="N338" t="str">
        <f>IF(I338 &gt; G338, "yes", "no")</f>
        <v>yes</v>
      </c>
      <c r="P338" s="2"/>
    </row>
    <row r="339" spans="7:16" x14ac:dyDescent="0.25">
      <c r="G339" s="7">
        <f t="shared" si="10"/>
        <v>36164</v>
      </c>
      <c r="H339">
        <v>4164</v>
      </c>
      <c r="I339" s="4">
        <v>40930.979166666657</v>
      </c>
      <c r="J339">
        <v>37.728900000000003</v>
      </c>
      <c r="K339">
        <v>-119.7538</v>
      </c>
      <c r="L339" s="8">
        <f t="shared" si="11"/>
        <v>148</v>
      </c>
      <c r="M339" t="s">
        <v>46</v>
      </c>
      <c r="N339" t="str">
        <f>IF(I339 &gt; G339, "yes", "no")</f>
        <v>yes</v>
      </c>
      <c r="O339">
        <v>0.09</v>
      </c>
      <c r="P339" s="2"/>
    </row>
    <row r="340" spans="7:16" x14ac:dyDescent="0.25">
      <c r="G340" s="7">
        <f t="shared" si="10"/>
        <v>36164</v>
      </c>
      <c r="H340">
        <v>7254</v>
      </c>
      <c r="I340" s="4">
        <v>42206.75</v>
      </c>
      <c r="J340">
        <v>37.660299999999999</v>
      </c>
      <c r="K340">
        <v>-119.85769999999999</v>
      </c>
      <c r="L340" s="8">
        <f t="shared" si="11"/>
        <v>148</v>
      </c>
      <c r="M340" t="s">
        <v>46</v>
      </c>
      <c r="N340" t="str">
        <f>IF(I340 &gt; G340, "yes", "no")</f>
        <v>yes</v>
      </c>
    </row>
    <row r="341" spans="7:16" x14ac:dyDescent="0.25">
      <c r="G341" s="7">
        <f t="shared" si="10"/>
        <v>36164</v>
      </c>
      <c r="H341">
        <v>8963</v>
      </c>
      <c r="I341" s="4">
        <v>42319.958333333343</v>
      </c>
      <c r="J341">
        <v>37.669699999999999</v>
      </c>
      <c r="K341">
        <v>-119.902</v>
      </c>
      <c r="L341" s="8">
        <f t="shared" si="11"/>
        <v>148</v>
      </c>
      <c r="M341" t="s">
        <v>46</v>
      </c>
      <c r="N341" t="str">
        <f>IF(I341 &gt; G341, "yes", "no")</f>
        <v>yes</v>
      </c>
    </row>
    <row r="342" spans="7:16" x14ac:dyDescent="0.25">
      <c r="G342" s="7">
        <f t="shared" si="10"/>
        <v>36164</v>
      </c>
      <c r="H342">
        <v>7538</v>
      </c>
      <c r="I342" s="5">
        <v>42376.246527777781</v>
      </c>
      <c r="J342">
        <v>37.695399999999999</v>
      </c>
      <c r="K342">
        <v>-119.7269</v>
      </c>
      <c r="L342" s="8">
        <f t="shared" si="11"/>
        <v>148</v>
      </c>
      <c r="M342" t="s">
        <v>46</v>
      </c>
      <c r="N342" t="str">
        <f>IF(I342 &gt; G342, "yes", "no")</f>
        <v>yes</v>
      </c>
    </row>
    <row r="343" spans="7:16" x14ac:dyDescent="0.25">
      <c r="G343" s="7">
        <f t="shared" si="10"/>
        <v>36164</v>
      </c>
      <c r="H343">
        <v>9191</v>
      </c>
      <c r="I343" s="4">
        <v>42376.375</v>
      </c>
      <c r="J343">
        <v>37.676900000000003</v>
      </c>
      <c r="K343">
        <v>-119.7372</v>
      </c>
      <c r="L343" s="8">
        <f t="shared" si="11"/>
        <v>148</v>
      </c>
      <c r="M343" t="s">
        <v>46</v>
      </c>
      <c r="N343" t="str">
        <f>IF(I343 &gt; G343, "yes", "no")</f>
        <v>yes</v>
      </c>
    </row>
    <row r="344" spans="7:16" x14ac:dyDescent="0.25">
      <c r="G344" s="7">
        <f t="shared" si="10"/>
        <v>36164</v>
      </c>
      <c r="H344">
        <v>9221</v>
      </c>
      <c r="I344" s="4">
        <v>42385</v>
      </c>
      <c r="J344">
        <v>37.60489055</v>
      </c>
      <c r="K344">
        <v>-119.97097884</v>
      </c>
      <c r="L344" s="8">
        <f t="shared" si="11"/>
        <v>148</v>
      </c>
      <c r="M344" t="s">
        <v>46</v>
      </c>
      <c r="N344" t="str">
        <f>IF(I344 &gt; G344, "yes", "no")</f>
        <v>yes</v>
      </c>
    </row>
    <row r="345" spans="7:16" x14ac:dyDescent="0.25">
      <c r="G345" s="7">
        <f t="shared" si="10"/>
        <v>36164</v>
      </c>
      <c r="H345">
        <v>7889</v>
      </c>
      <c r="I345" s="4">
        <v>42542.958333333343</v>
      </c>
      <c r="J345">
        <v>37.674500000000002</v>
      </c>
      <c r="K345">
        <v>-119.7826</v>
      </c>
      <c r="L345" s="8">
        <f t="shared" si="11"/>
        <v>148</v>
      </c>
      <c r="M345" t="s">
        <v>46</v>
      </c>
      <c r="N345" t="str">
        <f>IF(I345 &gt; G345, "yes", "no")</f>
        <v>yes</v>
      </c>
    </row>
    <row r="346" spans="7:16" x14ac:dyDescent="0.25">
      <c r="G346" s="7">
        <f t="shared" si="10"/>
        <v>36164</v>
      </c>
      <c r="H346">
        <v>10390</v>
      </c>
      <c r="I346" s="4">
        <v>42724</v>
      </c>
      <c r="J346">
        <v>37.835359999999902</v>
      </c>
      <c r="K346">
        <v>-120.05685699999999</v>
      </c>
      <c r="L346" s="8">
        <f t="shared" si="11"/>
        <v>148</v>
      </c>
      <c r="M346" t="s">
        <v>46</v>
      </c>
      <c r="N346" t="str">
        <f>IF(I346 &gt; G346, "yes", "no")</f>
        <v>yes</v>
      </c>
    </row>
    <row r="347" spans="7:16" x14ac:dyDescent="0.25">
      <c r="G347" s="7">
        <f t="shared" si="10"/>
        <v>36164</v>
      </c>
      <c r="H347">
        <v>9744</v>
      </c>
      <c r="I347" s="4">
        <v>42741</v>
      </c>
      <c r="J347">
        <v>37.67607624</v>
      </c>
      <c r="K347">
        <v>-119.77950815</v>
      </c>
      <c r="L347" s="8">
        <f t="shared" si="11"/>
        <v>148</v>
      </c>
      <c r="M347" t="s">
        <v>46</v>
      </c>
      <c r="N347" t="str">
        <f>IF(I347 &gt; G347, "yes", "no")</f>
        <v>yes</v>
      </c>
    </row>
    <row r="348" spans="7:16" x14ac:dyDescent="0.25">
      <c r="G348" s="7">
        <f t="shared" si="10"/>
        <v>36164</v>
      </c>
      <c r="H348">
        <v>11221</v>
      </c>
      <c r="I348" s="4">
        <v>42773</v>
      </c>
      <c r="J348">
        <v>37.73075352</v>
      </c>
      <c r="K348">
        <v>-119.75644557</v>
      </c>
      <c r="L348" s="8">
        <f t="shared" si="11"/>
        <v>148</v>
      </c>
      <c r="M348" t="s">
        <v>46</v>
      </c>
      <c r="N348" t="str">
        <f>IF(I348 &gt; G348, "yes", "no")</f>
        <v>yes</v>
      </c>
    </row>
    <row r="349" spans="7:16" x14ac:dyDescent="0.25">
      <c r="G349" s="7">
        <f t="shared" si="10"/>
        <v>36164</v>
      </c>
      <c r="H349">
        <v>10391</v>
      </c>
      <c r="I349" s="4">
        <v>42787</v>
      </c>
      <c r="J349">
        <v>37.734306999999902</v>
      </c>
      <c r="K349">
        <v>-119.75966200000001</v>
      </c>
      <c r="L349" s="8">
        <f t="shared" si="11"/>
        <v>148</v>
      </c>
      <c r="M349" t="s">
        <v>46</v>
      </c>
      <c r="N349" t="str">
        <f>IF(I349 &gt; G349, "yes", "no")</f>
        <v>yes</v>
      </c>
    </row>
    <row r="350" spans="7:16" x14ac:dyDescent="0.25">
      <c r="G350" s="7">
        <f t="shared" si="10"/>
        <v>36164</v>
      </c>
      <c r="H350">
        <v>9690</v>
      </c>
      <c r="I350" s="4">
        <v>42898.5</v>
      </c>
      <c r="J350">
        <v>37.724380310000001</v>
      </c>
      <c r="K350">
        <v>-119.71001704</v>
      </c>
      <c r="L350" s="8">
        <f t="shared" si="11"/>
        <v>148</v>
      </c>
      <c r="M350" t="s">
        <v>46</v>
      </c>
      <c r="N350" t="str">
        <f>IF(I350 &gt; G350, "yes", "no")</f>
        <v>yes</v>
      </c>
    </row>
    <row r="351" spans="7:16" x14ac:dyDescent="0.25">
      <c r="G351" s="7">
        <f t="shared" si="10"/>
        <v>36164</v>
      </c>
      <c r="H351">
        <v>9691</v>
      </c>
      <c r="I351" s="4">
        <v>42898.5</v>
      </c>
      <c r="J351">
        <v>37.68040491</v>
      </c>
      <c r="K351">
        <v>-119.7486535</v>
      </c>
      <c r="L351" s="8">
        <f t="shared" si="11"/>
        <v>148</v>
      </c>
      <c r="M351" t="s">
        <v>46</v>
      </c>
      <c r="N351" t="str">
        <f>IF(I351 &gt; G351, "yes", "no")</f>
        <v>yes</v>
      </c>
    </row>
    <row r="352" spans="7:16" x14ac:dyDescent="0.25">
      <c r="G352" s="7">
        <f t="shared" si="10"/>
        <v>36164</v>
      </c>
      <c r="H352">
        <v>10392</v>
      </c>
      <c r="I352" s="4">
        <v>43005.583333333343</v>
      </c>
      <c r="J352">
        <v>37.729869469999997</v>
      </c>
      <c r="K352">
        <v>-119.63611899999999</v>
      </c>
      <c r="L352" s="8">
        <f t="shared" si="11"/>
        <v>148</v>
      </c>
      <c r="M352" t="s">
        <v>46</v>
      </c>
      <c r="N352" t="str">
        <f>IF(I352 &gt; G352, "yes", "no")</f>
        <v>yes</v>
      </c>
      <c r="P352" s="2"/>
    </row>
    <row r="353" spans="7:16" x14ac:dyDescent="0.25">
      <c r="G353" s="7">
        <f t="shared" si="10"/>
        <v>36164</v>
      </c>
      <c r="H353">
        <v>10393</v>
      </c>
      <c r="I353" s="4">
        <v>43006</v>
      </c>
      <c r="J353">
        <v>37.729789449999998</v>
      </c>
      <c r="K353">
        <v>-119.63568816999999</v>
      </c>
      <c r="L353" s="8">
        <f t="shared" si="11"/>
        <v>148</v>
      </c>
      <c r="M353" t="s">
        <v>46</v>
      </c>
      <c r="N353" t="str">
        <f>IF(I353 &gt; G353, "yes", "no")</f>
        <v>yes</v>
      </c>
    </row>
    <row r="354" spans="7:16" x14ac:dyDescent="0.25">
      <c r="G354" s="7">
        <f t="shared" si="10"/>
        <v>36164</v>
      </c>
      <c r="H354">
        <v>14529</v>
      </c>
      <c r="I354" s="4">
        <v>43377.023564814823</v>
      </c>
      <c r="J354">
        <v>37.645293819999999</v>
      </c>
      <c r="K354">
        <v>-119.92126051</v>
      </c>
      <c r="L354" s="8">
        <f t="shared" si="11"/>
        <v>148</v>
      </c>
      <c r="M354" t="s">
        <v>46</v>
      </c>
      <c r="N354" t="str">
        <f>IF(I354 &gt; G354, "yes", "no")</f>
        <v>yes</v>
      </c>
    </row>
    <row r="355" spans="7:16" x14ac:dyDescent="0.25">
      <c r="G355" s="7">
        <f t="shared" si="10"/>
        <v>36448</v>
      </c>
      <c r="H355">
        <v>550</v>
      </c>
      <c r="I355" s="4">
        <v>39591</v>
      </c>
      <c r="J355">
        <v>34.174199999999999</v>
      </c>
      <c r="K355">
        <v>-118.0459</v>
      </c>
      <c r="L355" s="8">
        <f t="shared" si="11"/>
        <v>159</v>
      </c>
      <c r="M355" t="s">
        <v>48</v>
      </c>
      <c r="N355" t="str">
        <f>IF(I355 &gt; G355, "yes", "no")</f>
        <v>yes</v>
      </c>
    </row>
    <row r="356" spans="7:16" x14ac:dyDescent="0.25">
      <c r="G356" s="7">
        <f t="shared" si="10"/>
        <v>36448</v>
      </c>
      <c r="H356">
        <v>978</v>
      </c>
      <c r="I356" s="4">
        <v>39850</v>
      </c>
      <c r="J356">
        <v>34.161999999999999</v>
      </c>
      <c r="K356">
        <v>-118.05</v>
      </c>
      <c r="L356" s="8">
        <f t="shared" si="11"/>
        <v>159</v>
      </c>
      <c r="M356" t="s">
        <v>48</v>
      </c>
      <c r="N356" t="str">
        <f>IF(I356 &gt; G356, "yes", "no")</f>
        <v>yes</v>
      </c>
      <c r="P356" s="2"/>
    </row>
    <row r="357" spans="7:16" x14ac:dyDescent="0.25">
      <c r="G357" s="7">
        <f t="shared" si="10"/>
        <v>36448</v>
      </c>
      <c r="H357">
        <v>1356</v>
      </c>
      <c r="I357" s="4">
        <v>40159</v>
      </c>
      <c r="J357">
        <v>34.271599999999999</v>
      </c>
      <c r="K357">
        <v>-118.0282</v>
      </c>
      <c r="L357" s="8">
        <f t="shared" si="11"/>
        <v>159</v>
      </c>
      <c r="M357" t="s">
        <v>48</v>
      </c>
      <c r="N357" t="str">
        <f>IF(I357 &gt; G357, "yes", "no")</f>
        <v>yes</v>
      </c>
    </row>
    <row r="358" spans="7:16" x14ac:dyDescent="0.25">
      <c r="G358" s="7">
        <f t="shared" si="10"/>
        <v>36448</v>
      </c>
      <c r="H358">
        <v>1407</v>
      </c>
      <c r="I358" s="4">
        <v>40196</v>
      </c>
      <c r="J358">
        <v>34.174999999999997</v>
      </c>
      <c r="K358">
        <v>-118.04510000000001</v>
      </c>
      <c r="L358" s="8">
        <f t="shared" si="11"/>
        <v>159</v>
      </c>
      <c r="M358" t="s">
        <v>48</v>
      </c>
      <c r="N358" t="str">
        <f>IF(I358 &gt; G358, "yes", "no")</f>
        <v>yes</v>
      </c>
    </row>
    <row r="359" spans="7:16" x14ac:dyDescent="0.25">
      <c r="G359" s="7">
        <f t="shared" si="10"/>
        <v>36448</v>
      </c>
      <c r="H359">
        <v>1409</v>
      </c>
      <c r="I359" s="4">
        <v>40196</v>
      </c>
      <c r="J359">
        <v>34.2074</v>
      </c>
      <c r="K359">
        <v>-118.1258</v>
      </c>
      <c r="L359" s="8">
        <f t="shared" si="11"/>
        <v>159</v>
      </c>
      <c r="M359" t="s">
        <v>48</v>
      </c>
      <c r="N359" t="str">
        <f>IF(I359 &gt; G359, "yes", "no")</f>
        <v>yes</v>
      </c>
    </row>
    <row r="360" spans="7:16" x14ac:dyDescent="0.25">
      <c r="G360" s="7">
        <f t="shared" si="10"/>
        <v>36448</v>
      </c>
      <c r="H360">
        <v>1408</v>
      </c>
      <c r="I360" s="4">
        <v>40196</v>
      </c>
      <c r="J360">
        <v>34.206800000000001</v>
      </c>
      <c r="K360">
        <v>-118.1733</v>
      </c>
      <c r="L360" s="8">
        <f t="shared" si="11"/>
        <v>159</v>
      </c>
      <c r="M360" t="s">
        <v>48</v>
      </c>
      <c r="N360" t="str">
        <f>IF(I360 &gt; G360, "yes", "no")</f>
        <v>yes</v>
      </c>
    </row>
    <row r="361" spans="7:16" x14ac:dyDescent="0.25">
      <c r="G361" s="7">
        <f t="shared" si="10"/>
        <v>36448</v>
      </c>
      <c r="H361">
        <v>2545</v>
      </c>
      <c r="I361" s="4">
        <v>40455.583333333343</v>
      </c>
      <c r="J361">
        <v>34.226599999999998</v>
      </c>
      <c r="K361">
        <v>-118.03060000000001</v>
      </c>
      <c r="L361" s="8">
        <f t="shared" si="11"/>
        <v>159</v>
      </c>
      <c r="M361" t="s">
        <v>48</v>
      </c>
      <c r="N361" t="str">
        <f>IF(I361 &gt; G361, "yes", "no")</f>
        <v>yes</v>
      </c>
    </row>
    <row r="362" spans="7:16" x14ac:dyDescent="0.25">
      <c r="G362" s="7">
        <f t="shared" si="10"/>
        <v>36448</v>
      </c>
      <c r="H362">
        <v>2869</v>
      </c>
      <c r="I362" s="4">
        <v>40531</v>
      </c>
      <c r="J362">
        <v>34.299999999999997</v>
      </c>
      <c r="K362">
        <v>-117.92489999999999</v>
      </c>
      <c r="L362" s="8">
        <f t="shared" si="11"/>
        <v>159</v>
      </c>
      <c r="M362" t="s">
        <v>48</v>
      </c>
      <c r="N362" t="str">
        <f>IF(I362 &gt; G362, "yes", "no")</f>
        <v>yes</v>
      </c>
    </row>
    <row r="363" spans="7:16" x14ac:dyDescent="0.25">
      <c r="G363" s="7">
        <f t="shared" si="10"/>
        <v>36448</v>
      </c>
      <c r="H363">
        <v>2877</v>
      </c>
      <c r="I363" s="4">
        <v>40533</v>
      </c>
      <c r="J363">
        <v>34.1008</v>
      </c>
      <c r="K363">
        <v>-118.1585</v>
      </c>
      <c r="L363" s="8">
        <f t="shared" si="11"/>
        <v>159</v>
      </c>
      <c r="M363" t="s">
        <v>48</v>
      </c>
      <c r="N363" t="str">
        <f>IF(I363 &gt; G363, "yes", "no")</f>
        <v>yes</v>
      </c>
    </row>
    <row r="364" spans="7:16" x14ac:dyDescent="0.25">
      <c r="G364" s="7">
        <f t="shared" si="10"/>
        <v>36448</v>
      </c>
      <c r="H364">
        <v>2957</v>
      </c>
      <c r="I364" s="4">
        <v>40553</v>
      </c>
      <c r="J364">
        <v>34.170400000000001</v>
      </c>
      <c r="K364">
        <v>-118.011</v>
      </c>
      <c r="L364" s="8">
        <f t="shared" si="11"/>
        <v>159</v>
      </c>
      <c r="M364" t="s">
        <v>48</v>
      </c>
      <c r="N364" t="str">
        <f>IF(I364 &gt; G364, "yes", "no")</f>
        <v>yes</v>
      </c>
      <c r="O364">
        <v>0.25</v>
      </c>
      <c r="P364" s="2"/>
    </row>
    <row r="365" spans="7:16" x14ac:dyDescent="0.25">
      <c r="G365" s="7">
        <f t="shared" si="10"/>
        <v>36448</v>
      </c>
      <c r="H365">
        <v>3150</v>
      </c>
      <c r="I365" s="4">
        <v>40599.958333333343</v>
      </c>
      <c r="J365">
        <v>34.1828</v>
      </c>
      <c r="K365">
        <v>-118.02760000000001</v>
      </c>
      <c r="L365" s="8">
        <f t="shared" si="11"/>
        <v>159</v>
      </c>
      <c r="M365" t="s">
        <v>48</v>
      </c>
      <c r="N365" t="str">
        <f>IF(I365 &gt; G365, "yes", "no")</f>
        <v>yes</v>
      </c>
      <c r="P365" s="2"/>
    </row>
    <row r="366" spans="7:16" x14ac:dyDescent="0.25">
      <c r="G366" s="7">
        <f t="shared" si="10"/>
        <v>36448</v>
      </c>
      <c r="H366">
        <v>5908</v>
      </c>
      <c r="I366" s="4">
        <v>41698</v>
      </c>
      <c r="J366">
        <v>34.146900000000002</v>
      </c>
      <c r="K366">
        <v>-117.8879</v>
      </c>
      <c r="L366" s="8">
        <f t="shared" si="11"/>
        <v>159</v>
      </c>
      <c r="M366" t="s">
        <v>48</v>
      </c>
      <c r="N366" t="str">
        <f>IF(I366 &gt; G366, "yes", "no")</f>
        <v>yes</v>
      </c>
    </row>
    <row r="367" spans="7:16" x14ac:dyDescent="0.25">
      <c r="G367" s="7">
        <f t="shared" si="10"/>
        <v>36448</v>
      </c>
      <c r="H367">
        <v>6389</v>
      </c>
      <c r="I367" s="4">
        <v>41964.09097222222</v>
      </c>
      <c r="J367">
        <v>34.158700000000003</v>
      </c>
      <c r="K367">
        <v>-117.8622</v>
      </c>
      <c r="L367" s="8">
        <f t="shared" si="11"/>
        <v>159</v>
      </c>
      <c r="M367" t="s">
        <v>48</v>
      </c>
      <c r="N367" t="str">
        <f>IF(I367 &gt; G367, "yes", "no")</f>
        <v>yes</v>
      </c>
    </row>
    <row r="368" spans="7:16" x14ac:dyDescent="0.25">
      <c r="G368" s="7">
        <f t="shared" si="10"/>
        <v>36448</v>
      </c>
      <c r="H368">
        <v>6419</v>
      </c>
      <c r="I368" s="4">
        <v>41976.375</v>
      </c>
      <c r="J368">
        <v>34.154200000000003</v>
      </c>
      <c r="K368">
        <v>-117.9057</v>
      </c>
      <c r="L368" s="8">
        <f t="shared" si="11"/>
        <v>159</v>
      </c>
      <c r="M368" t="s">
        <v>48</v>
      </c>
      <c r="N368" t="str">
        <f>IF(I368 &gt; G368, "yes", "no")</f>
        <v>yes</v>
      </c>
      <c r="P368" s="2"/>
    </row>
    <row r="369" spans="7:16" x14ac:dyDescent="0.25">
      <c r="G369" s="7">
        <f t="shared" si="10"/>
        <v>36448</v>
      </c>
      <c r="H369">
        <v>6496</v>
      </c>
      <c r="I369" s="4">
        <v>41985.229166666657</v>
      </c>
      <c r="J369">
        <v>34.151600000000002</v>
      </c>
      <c r="K369">
        <v>-117.88639999999999</v>
      </c>
      <c r="L369" s="8">
        <f t="shared" si="11"/>
        <v>159</v>
      </c>
      <c r="M369" t="s">
        <v>48</v>
      </c>
      <c r="N369" t="str">
        <f>IF(I369 &gt; G369, "yes", "no")</f>
        <v>yes</v>
      </c>
    </row>
    <row r="370" spans="7:16" x14ac:dyDescent="0.25">
      <c r="G370" s="7">
        <f t="shared" si="10"/>
        <v>36448</v>
      </c>
      <c r="H370">
        <v>6498</v>
      </c>
      <c r="I370" s="4">
        <v>41985.375</v>
      </c>
      <c r="J370">
        <v>34.154000000000003</v>
      </c>
      <c r="K370">
        <v>-117.86320000000001</v>
      </c>
      <c r="L370" s="8">
        <f t="shared" si="11"/>
        <v>159</v>
      </c>
      <c r="M370" t="s">
        <v>48</v>
      </c>
      <c r="N370" t="str">
        <f>IF(I370 &gt; G370, "yes", "no")</f>
        <v>yes</v>
      </c>
      <c r="P370" s="2"/>
    </row>
    <row r="371" spans="7:16" x14ac:dyDescent="0.25">
      <c r="G371" s="7">
        <f t="shared" si="10"/>
        <v>36448</v>
      </c>
      <c r="H371">
        <v>6497</v>
      </c>
      <c r="I371" s="4">
        <v>41985.375</v>
      </c>
      <c r="J371">
        <v>34.154800000000002</v>
      </c>
      <c r="K371">
        <v>-117.8708</v>
      </c>
      <c r="L371" s="8">
        <f t="shared" si="11"/>
        <v>159</v>
      </c>
      <c r="M371" t="s">
        <v>48</v>
      </c>
      <c r="N371" t="str">
        <f>IF(I371 &gt; G371, "yes", "no")</f>
        <v>yes</v>
      </c>
    </row>
    <row r="372" spans="7:16" x14ac:dyDescent="0.25">
      <c r="G372" s="7">
        <f t="shared" si="10"/>
        <v>36448</v>
      </c>
      <c r="H372">
        <v>6502</v>
      </c>
      <c r="I372" s="4">
        <v>41985.375</v>
      </c>
      <c r="J372">
        <v>34.154200000000003</v>
      </c>
      <c r="K372">
        <v>-117.9058</v>
      </c>
      <c r="L372" s="8">
        <f t="shared" si="11"/>
        <v>159</v>
      </c>
      <c r="M372" t="s">
        <v>48</v>
      </c>
      <c r="N372" t="str">
        <f>IF(I372 &gt; G372, "yes", "no")</f>
        <v>yes</v>
      </c>
    </row>
    <row r="373" spans="7:16" x14ac:dyDescent="0.25">
      <c r="G373" s="7">
        <f t="shared" si="10"/>
        <v>36448</v>
      </c>
      <c r="H373">
        <v>7272</v>
      </c>
      <c r="I373" s="4">
        <v>42208</v>
      </c>
      <c r="J373">
        <v>34.361800000000002</v>
      </c>
      <c r="K373">
        <v>-117.8098</v>
      </c>
      <c r="L373" s="8">
        <f t="shared" si="11"/>
        <v>159</v>
      </c>
      <c r="M373" t="s">
        <v>48</v>
      </c>
      <c r="N373" t="str">
        <f>IF(I373 &gt; G373, "yes", "no")</f>
        <v>yes</v>
      </c>
    </row>
    <row r="374" spans="7:16" x14ac:dyDescent="0.25">
      <c r="G374" s="7">
        <f t="shared" si="10"/>
        <v>36448</v>
      </c>
      <c r="H374">
        <v>10439</v>
      </c>
      <c r="I374" s="4">
        <v>42720.166666666657</v>
      </c>
      <c r="J374">
        <v>34.149216000000003</v>
      </c>
      <c r="K374">
        <v>-117.940183</v>
      </c>
      <c r="L374" s="8">
        <f t="shared" si="11"/>
        <v>159</v>
      </c>
      <c r="M374" t="s">
        <v>48</v>
      </c>
      <c r="N374" t="str">
        <f>IF(I374 &gt; G374, "yes", "no")</f>
        <v>yes</v>
      </c>
    </row>
    <row r="375" spans="7:16" x14ac:dyDescent="0.25">
      <c r="G375" s="7">
        <f t="shared" si="10"/>
        <v>36448</v>
      </c>
      <c r="H375">
        <v>10437</v>
      </c>
      <c r="I375" s="4">
        <v>42747</v>
      </c>
      <c r="J375">
        <v>34.152149029999997</v>
      </c>
      <c r="K375">
        <v>-117.94120647</v>
      </c>
      <c r="L375" s="8">
        <f t="shared" si="11"/>
        <v>159</v>
      </c>
      <c r="M375" t="s">
        <v>48</v>
      </c>
      <c r="N375" t="str">
        <f>IF(I375 &gt; G375, "yes", "no")</f>
        <v>yes</v>
      </c>
    </row>
    <row r="376" spans="7:16" x14ac:dyDescent="0.25">
      <c r="G376" s="7">
        <f t="shared" si="10"/>
        <v>36448</v>
      </c>
      <c r="H376">
        <v>10438</v>
      </c>
      <c r="I376" s="4">
        <v>42755</v>
      </c>
      <c r="J376">
        <v>34.150298489999997</v>
      </c>
      <c r="K376">
        <v>-117.94387754</v>
      </c>
      <c r="L376" s="8">
        <f t="shared" si="11"/>
        <v>159</v>
      </c>
      <c r="M376" t="s">
        <v>48</v>
      </c>
      <c r="N376" t="str">
        <f>IF(I376 &gt; G376, "yes", "no")</f>
        <v>yes</v>
      </c>
    </row>
    <row r="377" spans="7:16" x14ac:dyDescent="0.25">
      <c r="G377" s="7">
        <f t="shared" si="10"/>
        <v>36448</v>
      </c>
      <c r="H377">
        <v>14286</v>
      </c>
      <c r="I377" s="4">
        <v>43440.849374999998</v>
      </c>
      <c r="J377">
        <v>34.361700479999897</v>
      </c>
      <c r="K377">
        <v>-117.80073029</v>
      </c>
      <c r="L377" s="8">
        <f t="shared" si="11"/>
        <v>159</v>
      </c>
      <c r="M377" t="s">
        <v>48</v>
      </c>
      <c r="N377" t="str">
        <f>IF(I377 &gt; G377, "yes", "no")</f>
        <v>yes</v>
      </c>
      <c r="P377" s="2"/>
    </row>
    <row r="378" spans="7:16" x14ac:dyDescent="0.25">
      <c r="G378" s="7">
        <f t="shared" si="10"/>
        <v>41823</v>
      </c>
      <c r="H378">
        <v>10411</v>
      </c>
      <c r="I378" s="4">
        <v>42783</v>
      </c>
      <c r="J378">
        <v>34.114572889999998</v>
      </c>
      <c r="K378">
        <v>-118.80431609999999</v>
      </c>
      <c r="L378" s="8">
        <f t="shared" si="11"/>
        <v>217</v>
      </c>
      <c r="M378" t="s">
        <v>123</v>
      </c>
      <c r="N378" t="str">
        <f>IF(I378 &gt; G378, "yes", "no")</f>
        <v>yes</v>
      </c>
    </row>
    <row r="379" spans="7:16" x14ac:dyDescent="0.25">
      <c r="G379" s="7">
        <f t="shared" si="10"/>
        <v>37314</v>
      </c>
      <c r="H379">
        <v>4217</v>
      </c>
      <c r="I379" s="5">
        <v>40960.371527777781</v>
      </c>
      <c r="J379">
        <v>37.840400000000002</v>
      </c>
      <c r="K379">
        <v>-122.1996</v>
      </c>
      <c r="L379" s="8">
        <f t="shared" si="11"/>
        <v>178</v>
      </c>
      <c r="M379" t="s">
        <v>49</v>
      </c>
      <c r="N379" t="str">
        <f>IF(I379 &gt; G379, "yes", "no")</f>
        <v>yes</v>
      </c>
    </row>
    <row r="380" spans="7:16" x14ac:dyDescent="0.25">
      <c r="G380" s="7">
        <f t="shared" si="10"/>
        <v>37314</v>
      </c>
      <c r="H380">
        <v>4321</v>
      </c>
      <c r="I380" s="4">
        <v>41012.375</v>
      </c>
      <c r="J380">
        <v>37.829799999999999</v>
      </c>
      <c r="K380">
        <v>-122.2272</v>
      </c>
      <c r="L380" s="8">
        <f t="shared" si="11"/>
        <v>178</v>
      </c>
      <c r="M380" t="s">
        <v>49</v>
      </c>
      <c r="N380" t="str">
        <f>IF(I380 &gt; G380, "yes", "no")</f>
        <v>yes</v>
      </c>
    </row>
    <row r="381" spans="7:16" x14ac:dyDescent="0.25">
      <c r="G381" s="7">
        <f t="shared" si="10"/>
        <v>37314</v>
      </c>
      <c r="H381">
        <v>6495</v>
      </c>
      <c r="I381" s="4">
        <v>41985.375</v>
      </c>
      <c r="J381">
        <v>37.823700000000002</v>
      </c>
      <c r="K381">
        <v>-121.9995</v>
      </c>
      <c r="L381" s="8">
        <f t="shared" si="11"/>
        <v>178</v>
      </c>
      <c r="M381" t="s">
        <v>49</v>
      </c>
      <c r="N381" t="str">
        <f>IF(I381 &gt; G381, "yes", "no")</f>
        <v>yes</v>
      </c>
    </row>
    <row r="382" spans="7:16" x14ac:dyDescent="0.25">
      <c r="G382" s="7">
        <f t="shared" si="10"/>
        <v>37314</v>
      </c>
      <c r="H382">
        <v>9416</v>
      </c>
      <c r="I382" s="4">
        <v>42443</v>
      </c>
      <c r="J382">
        <v>37.844000000000001</v>
      </c>
      <c r="K382">
        <v>-122.12390000000001</v>
      </c>
      <c r="L382" s="8">
        <f t="shared" si="11"/>
        <v>178</v>
      </c>
      <c r="M382" t="s">
        <v>49</v>
      </c>
      <c r="N382" t="str">
        <f>IF(I382 &gt; G382, "yes", "no")</f>
        <v>yes</v>
      </c>
      <c r="P382" s="2"/>
    </row>
    <row r="383" spans="7:16" x14ac:dyDescent="0.25">
      <c r="G383" s="7">
        <f t="shared" si="10"/>
        <v>37314</v>
      </c>
      <c r="H383">
        <v>10184</v>
      </c>
      <c r="I383" s="4">
        <v>42764</v>
      </c>
      <c r="J383">
        <v>37.86898188</v>
      </c>
      <c r="K383">
        <v>-122.19568337</v>
      </c>
      <c r="L383" s="8">
        <f t="shared" si="11"/>
        <v>178</v>
      </c>
      <c r="M383" t="s">
        <v>49</v>
      </c>
      <c r="N383" t="str">
        <f>IF(I383 &gt; G383, "yes", "no")</f>
        <v>yes</v>
      </c>
    </row>
    <row r="384" spans="7:16" x14ac:dyDescent="0.25">
      <c r="G384" s="7">
        <f t="shared" si="10"/>
        <v>37314</v>
      </c>
      <c r="H384">
        <v>10182</v>
      </c>
      <c r="I384" s="4">
        <v>42774.375</v>
      </c>
      <c r="J384">
        <v>37.914652400000001</v>
      </c>
      <c r="K384">
        <v>-122.18811468</v>
      </c>
      <c r="L384" s="8">
        <f t="shared" si="11"/>
        <v>178</v>
      </c>
      <c r="M384" t="s">
        <v>49</v>
      </c>
      <c r="N384" t="str">
        <f>IF(I384 &gt; G384, "yes", "no")</f>
        <v>yes</v>
      </c>
    </row>
    <row r="385" spans="7:16" x14ac:dyDescent="0.25">
      <c r="G385" s="7">
        <f t="shared" si="10"/>
        <v>37314</v>
      </c>
      <c r="H385">
        <v>10177</v>
      </c>
      <c r="I385" s="4">
        <v>42795</v>
      </c>
      <c r="J385">
        <v>37.761358000000001</v>
      </c>
      <c r="K385">
        <v>-122.025978999999</v>
      </c>
      <c r="L385" s="8">
        <f t="shared" si="11"/>
        <v>178</v>
      </c>
      <c r="M385" t="s">
        <v>49</v>
      </c>
      <c r="N385" t="str">
        <f>IF(I385 &gt; G385, "yes", "no")</f>
        <v>yes</v>
      </c>
    </row>
    <row r="386" spans="7:16" x14ac:dyDescent="0.25">
      <c r="G386" s="7">
        <f t="shared" si="10"/>
        <v>37314</v>
      </c>
      <c r="H386">
        <v>10180</v>
      </c>
      <c r="I386" s="4">
        <v>42832.833333333343</v>
      </c>
      <c r="J386">
        <v>37.831305129999997</v>
      </c>
      <c r="K386">
        <v>-122.1903741</v>
      </c>
      <c r="L386" s="8">
        <f t="shared" si="11"/>
        <v>178</v>
      </c>
      <c r="M386" t="s">
        <v>49</v>
      </c>
      <c r="N386" t="str">
        <f>IF(I386 &gt; G386, "yes", "no")</f>
        <v>yes</v>
      </c>
    </row>
    <row r="387" spans="7:16" x14ac:dyDescent="0.25">
      <c r="G387" s="7">
        <f t="shared" ref="G387:G450" si="12">VLOOKUP(M387,$A$2:$B$147, 2, TRUE)</f>
        <v>38895</v>
      </c>
      <c r="H387">
        <v>10399</v>
      </c>
      <c r="I387" s="4">
        <v>42743</v>
      </c>
      <c r="J387">
        <v>35.137486439999897</v>
      </c>
      <c r="K387">
        <v>-120.60670818</v>
      </c>
      <c r="L387" s="8">
        <f t="shared" ref="L387:L450" si="13">VLOOKUP(M387, $A$2:$C$151, 3)</f>
        <v>202</v>
      </c>
      <c r="M387" t="s">
        <v>50</v>
      </c>
      <c r="N387" t="str">
        <f>IF(I387 &gt; G387, "yes", "no")</f>
        <v>yes</v>
      </c>
    </row>
    <row r="388" spans="7:16" x14ac:dyDescent="0.25">
      <c r="G388" s="7">
        <f t="shared" si="12"/>
        <v>38293</v>
      </c>
      <c r="H388">
        <v>9198</v>
      </c>
      <c r="I388" s="4">
        <v>42380.458333333343</v>
      </c>
      <c r="J388">
        <v>38.0139</v>
      </c>
      <c r="K388">
        <v>-120.3961</v>
      </c>
      <c r="L388" s="8">
        <f t="shared" si="13"/>
        <v>194</v>
      </c>
      <c r="M388" t="s">
        <v>52</v>
      </c>
      <c r="N388" t="str">
        <f>IF(I388 &gt; G388, "yes", "no")</f>
        <v>yes</v>
      </c>
      <c r="P388" s="2"/>
    </row>
    <row r="389" spans="7:16" x14ac:dyDescent="0.25">
      <c r="G389" s="7">
        <f t="shared" si="12"/>
        <v>38293</v>
      </c>
      <c r="H389">
        <v>9653</v>
      </c>
      <c r="I389" s="4">
        <v>42659</v>
      </c>
      <c r="J389">
        <v>38.045499999999997</v>
      </c>
      <c r="K389">
        <v>-120.3454</v>
      </c>
      <c r="L389" s="8">
        <f t="shared" si="13"/>
        <v>194</v>
      </c>
      <c r="M389" t="s">
        <v>52</v>
      </c>
      <c r="N389" t="str">
        <f>IF(I389 &gt; G389, "yes", "no")</f>
        <v>yes</v>
      </c>
    </row>
    <row r="390" spans="7:16" x14ac:dyDescent="0.25">
      <c r="G390" s="7">
        <f t="shared" si="12"/>
        <v>38293</v>
      </c>
      <c r="H390">
        <v>10389</v>
      </c>
      <c r="I390" s="4">
        <v>42754</v>
      </c>
      <c r="J390">
        <v>37.982989279999998</v>
      </c>
      <c r="K390">
        <v>-120.05166285999999</v>
      </c>
      <c r="L390" s="8">
        <f t="shared" si="13"/>
        <v>194</v>
      </c>
      <c r="M390" t="s">
        <v>52</v>
      </c>
      <c r="N390" t="str">
        <f>IF(I390 &gt; G390, "yes", "no")</f>
        <v>yes</v>
      </c>
    </row>
    <row r="391" spans="7:16" x14ac:dyDescent="0.25">
      <c r="G391" s="7">
        <f t="shared" si="12"/>
        <v>38293</v>
      </c>
      <c r="H391">
        <v>10388</v>
      </c>
      <c r="I391" s="4">
        <v>42773.291666666657</v>
      </c>
      <c r="J391">
        <v>37.817898849999999</v>
      </c>
      <c r="K391">
        <v>-120.28518531</v>
      </c>
      <c r="L391" s="8">
        <f t="shared" si="13"/>
        <v>194</v>
      </c>
      <c r="M391" t="s">
        <v>52</v>
      </c>
      <c r="N391" t="str">
        <f>IF(I391 &gt; G391, "yes", "no")</f>
        <v>yes</v>
      </c>
    </row>
    <row r="392" spans="7:16" x14ac:dyDescent="0.25">
      <c r="G392" s="7">
        <f t="shared" si="12"/>
        <v>38293</v>
      </c>
      <c r="H392">
        <v>10385</v>
      </c>
      <c r="I392" s="4">
        <v>42787</v>
      </c>
      <c r="J392">
        <v>37.971079920000001</v>
      </c>
      <c r="K392">
        <v>-120.39514292</v>
      </c>
      <c r="L392" s="8">
        <f t="shared" si="13"/>
        <v>194</v>
      </c>
      <c r="M392" t="s">
        <v>52</v>
      </c>
      <c r="N392" t="str">
        <f>IF(I392 &gt; G392, "yes", "no")</f>
        <v>yes</v>
      </c>
      <c r="P392" s="2"/>
    </row>
    <row r="393" spans="7:16" x14ac:dyDescent="0.25">
      <c r="G393" s="7">
        <f t="shared" si="12"/>
        <v>38293</v>
      </c>
      <c r="H393">
        <v>10384</v>
      </c>
      <c r="I393" s="4">
        <v>42787</v>
      </c>
      <c r="J393">
        <v>37.992924819999999</v>
      </c>
      <c r="K393">
        <v>-120.47863237</v>
      </c>
      <c r="L393" s="8">
        <f t="shared" si="13"/>
        <v>194</v>
      </c>
      <c r="M393" t="s">
        <v>52</v>
      </c>
      <c r="N393" t="str">
        <f>IF(I393 &gt; G393, "yes", "no")</f>
        <v>yes</v>
      </c>
      <c r="P393" s="2"/>
    </row>
    <row r="394" spans="7:16" x14ac:dyDescent="0.25">
      <c r="G394" s="7">
        <f t="shared" si="12"/>
        <v>38293</v>
      </c>
      <c r="H394">
        <v>14647</v>
      </c>
      <c r="I394" s="4">
        <v>43377</v>
      </c>
      <c r="J394">
        <v>38.03834835</v>
      </c>
      <c r="K394">
        <v>-120.20346151</v>
      </c>
      <c r="L394" s="8">
        <f t="shared" si="13"/>
        <v>194</v>
      </c>
      <c r="M394" t="s">
        <v>52</v>
      </c>
      <c r="N394" t="str">
        <f>IF(I394 &gt; G394, "yes", "no")</f>
        <v>yes</v>
      </c>
      <c r="P394" s="2"/>
    </row>
    <row r="395" spans="7:16" x14ac:dyDescent="0.25">
      <c r="G395" s="7">
        <f t="shared" si="12"/>
        <v>38293</v>
      </c>
      <c r="H395">
        <v>14619</v>
      </c>
      <c r="I395" s="4">
        <v>43378.023564814823</v>
      </c>
      <c r="J395">
        <v>37.953108710000002</v>
      </c>
      <c r="K395">
        <v>-120.17952012000001</v>
      </c>
      <c r="L395" s="8">
        <f t="shared" si="13"/>
        <v>194</v>
      </c>
      <c r="M395" t="s">
        <v>52</v>
      </c>
      <c r="N395" t="str">
        <f>IF(I395 &gt; G395, "yes", "no")</f>
        <v>yes</v>
      </c>
    </row>
    <row r="396" spans="7:16" hidden="1" x14ac:dyDescent="0.25">
      <c r="G396" s="7">
        <f t="shared" si="12"/>
        <v>43171</v>
      </c>
      <c r="H396">
        <v>306</v>
      </c>
      <c r="I396" s="4">
        <v>39367</v>
      </c>
      <c r="J396">
        <v>37.578899999999997</v>
      </c>
      <c r="K396">
        <v>-122.5168</v>
      </c>
      <c r="L396" s="8">
        <f t="shared" si="13"/>
        <v>254</v>
      </c>
      <c r="M396" t="s">
        <v>53</v>
      </c>
      <c r="N396" t="str">
        <f>IF(I396 &gt; G396, "yes", "no")</f>
        <v>no</v>
      </c>
    </row>
    <row r="397" spans="7:16" hidden="1" x14ac:dyDescent="0.25">
      <c r="G397" s="7">
        <f t="shared" si="12"/>
        <v>43171</v>
      </c>
      <c r="H397">
        <v>456</v>
      </c>
      <c r="I397" s="4">
        <v>39494</v>
      </c>
      <c r="J397">
        <v>37.647500000000001</v>
      </c>
      <c r="K397">
        <v>-122.4936</v>
      </c>
      <c r="L397" s="8">
        <f t="shared" si="13"/>
        <v>254</v>
      </c>
      <c r="M397" t="s">
        <v>53</v>
      </c>
      <c r="N397" t="str">
        <f>IF(I397 &gt; G397, "yes", "no")</f>
        <v>no</v>
      </c>
      <c r="O397">
        <v>0</v>
      </c>
      <c r="P397" s="2"/>
    </row>
    <row r="398" spans="7:16" hidden="1" x14ac:dyDescent="0.25">
      <c r="G398" s="7">
        <f t="shared" si="12"/>
        <v>43171</v>
      </c>
      <c r="H398">
        <v>2909</v>
      </c>
      <c r="I398" s="4">
        <v>40540.9375</v>
      </c>
      <c r="J398">
        <v>37.57</v>
      </c>
      <c r="K398">
        <v>-122.515</v>
      </c>
      <c r="L398" s="8">
        <f t="shared" si="13"/>
        <v>254</v>
      </c>
      <c r="M398" t="s">
        <v>53</v>
      </c>
      <c r="N398" t="str">
        <f>IF(I398 &gt; G398, "yes", "no")</f>
        <v>no</v>
      </c>
    </row>
    <row r="399" spans="7:16" hidden="1" x14ac:dyDescent="0.25">
      <c r="G399" s="7">
        <f t="shared" si="12"/>
        <v>43171</v>
      </c>
      <c r="H399">
        <v>3280</v>
      </c>
      <c r="I399" s="4">
        <v>40626.520833333343</v>
      </c>
      <c r="J399">
        <v>37.608400000000003</v>
      </c>
      <c r="K399">
        <v>-122.4242</v>
      </c>
      <c r="L399" s="8">
        <f t="shared" si="13"/>
        <v>254</v>
      </c>
      <c r="M399" t="s">
        <v>53</v>
      </c>
      <c r="N399" t="str">
        <f>IF(I399 &gt; G399, "yes", "no")</f>
        <v>no</v>
      </c>
    </row>
    <row r="400" spans="7:16" hidden="1" x14ac:dyDescent="0.25">
      <c r="G400" s="7">
        <f t="shared" si="12"/>
        <v>43171</v>
      </c>
      <c r="H400">
        <v>3275</v>
      </c>
      <c r="I400" s="4">
        <v>40626.833333333343</v>
      </c>
      <c r="J400">
        <v>37.574199999999998</v>
      </c>
      <c r="K400">
        <v>-122.5159</v>
      </c>
      <c r="L400" s="8">
        <f t="shared" si="13"/>
        <v>254</v>
      </c>
      <c r="M400" t="s">
        <v>53</v>
      </c>
      <c r="N400" t="str">
        <f>IF(I400 &gt; G400, "yes", "no")</f>
        <v>no</v>
      </c>
    </row>
    <row r="401" spans="7:16" hidden="1" x14ac:dyDescent="0.25">
      <c r="G401" s="7">
        <f t="shared" si="12"/>
        <v>43171</v>
      </c>
      <c r="H401">
        <v>3307</v>
      </c>
      <c r="I401" s="4">
        <v>40629.375</v>
      </c>
      <c r="J401">
        <v>37.5456</v>
      </c>
      <c r="K401">
        <v>-122.3497</v>
      </c>
      <c r="L401" s="8">
        <f t="shared" si="13"/>
        <v>254</v>
      </c>
      <c r="M401" t="s">
        <v>53</v>
      </c>
      <c r="N401" t="str">
        <f>IF(I401 &gt; G401, "yes", "no")</f>
        <v>no</v>
      </c>
    </row>
    <row r="402" spans="7:16" hidden="1" x14ac:dyDescent="0.25">
      <c r="G402" s="7">
        <f t="shared" si="12"/>
        <v>43171</v>
      </c>
      <c r="H402">
        <v>9412</v>
      </c>
      <c r="I402" s="4">
        <v>42436</v>
      </c>
      <c r="J402">
        <v>37.755200000000002</v>
      </c>
      <c r="K402">
        <v>-122.4375</v>
      </c>
      <c r="L402" s="8">
        <f t="shared" si="13"/>
        <v>254</v>
      </c>
      <c r="M402" t="s">
        <v>53</v>
      </c>
      <c r="N402" t="str">
        <f>IF(I402 &gt; G402, "yes", "no")</f>
        <v>no</v>
      </c>
    </row>
    <row r="403" spans="7:16" hidden="1" x14ac:dyDescent="0.25">
      <c r="G403" s="7">
        <f t="shared" si="12"/>
        <v>43171</v>
      </c>
      <c r="H403">
        <v>10187</v>
      </c>
      <c r="I403" s="4">
        <v>42744.083333333343</v>
      </c>
      <c r="J403">
        <v>37.61662149</v>
      </c>
      <c r="K403">
        <v>-122.48520774000001</v>
      </c>
      <c r="L403" s="8">
        <f t="shared" si="13"/>
        <v>254</v>
      </c>
      <c r="M403" t="s">
        <v>53</v>
      </c>
      <c r="N403" t="str">
        <f>IF(I403 &gt; G403, "yes", "no")</f>
        <v>no</v>
      </c>
    </row>
    <row r="404" spans="7:16" hidden="1" x14ac:dyDescent="0.25">
      <c r="G404" s="7">
        <f t="shared" si="12"/>
        <v>43171</v>
      </c>
      <c r="H404">
        <v>10189</v>
      </c>
      <c r="I404" s="4">
        <v>42745</v>
      </c>
      <c r="J404">
        <v>37.739695820000001</v>
      </c>
      <c r="K404">
        <v>-122.44321605</v>
      </c>
      <c r="L404" s="8">
        <f t="shared" si="13"/>
        <v>254</v>
      </c>
      <c r="M404" t="s">
        <v>53</v>
      </c>
      <c r="N404" t="str">
        <f>IF(I404 &gt; G404, "yes", "no")</f>
        <v>no</v>
      </c>
    </row>
    <row r="405" spans="7:16" hidden="1" x14ac:dyDescent="0.25">
      <c r="G405" s="7">
        <f t="shared" si="12"/>
        <v>43171</v>
      </c>
      <c r="H405">
        <v>10186</v>
      </c>
      <c r="I405" s="4">
        <v>42784.166666666657</v>
      </c>
      <c r="J405">
        <v>37.59591829</v>
      </c>
      <c r="K405">
        <v>-122.50410310999899</v>
      </c>
      <c r="L405" s="8">
        <f t="shared" si="13"/>
        <v>254</v>
      </c>
      <c r="M405" t="s">
        <v>53</v>
      </c>
      <c r="N405" t="str">
        <f>IF(I405 &gt; G405, "yes", "no")</f>
        <v>no</v>
      </c>
    </row>
    <row r="406" spans="7:16" hidden="1" x14ac:dyDescent="0.25">
      <c r="G406" s="7">
        <f t="shared" si="12"/>
        <v>43171</v>
      </c>
      <c r="H406">
        <v>10188</v>
      </c>
      <c r="I406" s="4">
        <v>42787</v>
      </c>
      <c r="J406">
        <v>37.742471999999999</v>
      </c>
      <c r="K406">
        <v>-122.414222</v>
      </c>
      <c r="L406" s="8">
        <f t="shared" si="13"/>
        <v>254</v>
      </c>
      <c r="M406" t="s">
        <v>53</v>
      </c>
      <c r="N406" t="str">
        <f>IF(I406 &gt; G406, "yes", "no")</f>
        <v>no</v>
      </c>
    </row>
    <row r="407" spans="7:16" x14ac:dyDescent="0.25">
      <c r="G407" s="7">
        <f t="shared" si="12"/>
        <v>32568</v>
      </c>
      <c r="H407">
        <v>24</v>
      </c>
      <c r="I407" s="4">
        <v>39124</v>
      </c>
      <c r="J407">
        <v>38.490900000000003</v>
      </c>
      <c r="K407">
        <v>-122.3494</v>
      </c>
      <c r="L407" s="8">
        <f t="shared" si="13"/>
        <v>77</v>
      </c>
      <c r="M407" t="s">
        <v>54</v>
      </c>
      <c r="N407" t="str">
        <f>IF(I407 &gt; G407, "yes", "no")</f>
        <v>yes</v>
      </c>
    </row>
    <row r="408" spans="7:16" x14ac:dyDescent="0.25">
      <c r="G408" s="7">
        <f t="shared" si="12"/>
        <v>32568</v>
      </c>
      <c r="H408">
        <v>10215</v>
      </c>
      <c r="I408" s="4">
        <v>42720.916666666657</v>
      </c>
      <c r="J408">
        <v>38.359774999999999</v>
      </c>
      <c r="K408">
        <v>-122.20099399999999</v>
      </c>
      <c r="L408" s="8">
        <f t="shared" si="13"/>
        <v>77</v>
      </c>
      <c r="M408" t="s">
        <v>54</v>
      </c>
      <c r="N408" t="str">
        <f>IF(I408 &gt; G408, "yes", "no")</f>
        <v>yes</v>
      </c>
    </row>
    <row r="409" spans="7:16" x14ac:dyDescent="0.25">
      <c r="G409" s="7">
        <f t="shared" si="12"/>
        <v>32568</v>
      </c>
      <c r="H409">
        <v>10210</v>
      </c>
      <c r="I409" s="4">
        <v>42744.583333333343</v>
      </c>
      <c r="J409">
        <v>38.520900569999903</v>
      </c>
      <c r="K409">
        <v>-122.47205129999899</v>
      </c>
      <c r="L409" s="8">
        <f t="shared" si="13"/>
        <v>77</v>
      </c>
      <c r="M409" t="s">
        <v>54</v>
      </c>
      <c r="N409" t="str">
        <f>IF(I409 &gt; G409, "yes", "no")</f>
        <v>yes</v>
      </c>
    </row>
    <row r="410" spans="7:16" x14ac:dyDescent="0.25">
      <c r="G410" s="7">
        <f t="shared" si="12"/>
        <v>32568</v>
      </c>
      <c r="H410">
        <v>10208</v>
      </c>
      <c r="I410" s="4">
        <v>42773</v>
      </c>
      <c r="J410">
        <v>38.32738183</v>
      </c>
      <c r="K410">
        <v>-122.35295655</v>
      </c>
      <c r="L410" s="8">
        <f t="shared" si="13"/>
        <v>77</v>
      </c>
      <c r="M410" t="s">
        <v>54</v>
      </c>
      <c r="N410" t="str">
        <f>IF(I410 &gt; G410, "yes", "no")</f>
        <v>yes</v>
      </c>
    </row>
    <row r="411" spans="7:16" x14ac:dyDescent="0.25">
      <c r="G411" s="7">
        <f t="shared" si="12"/>
        <v>36265</v>
      </c>
      <c r="H411">
        <v>417</v>
      </c>
      <c r="I411" s="4">
        <v>39454</v>
      </c>
      <c r="J411">
        <v>32.575499999999998</v>
      </c>
      <c r="K411">
        <v>-116.9016</v>
      </c>
      <c r="L411" s="8">
        <f t="shared" si="13"/>
        <v>147</v>
      </c>
      <c r="M411" t="s">
        <v>55</v>
      </c>
      <c r="N411" t="str">
        <f>IF(I411 &gt; G411, "yes", "no")</f>
        <v>yes</v>
      </c>
    </row>
    <row r="412" spans="7:16" x14ac:dyDescent="0.25">
      <c r="G412" s="7">
        <f t="shared" si="12"/>
        <v>36265</v>
      </c>
      <c r="H412">
        <v>946</v>
      </c>
      <c r="I412" s="4">
        <v>39804</v>
      </c>
      <c r="J412">
        <v>32.827300000000001</v>
      </c>
      <c r="K412">
        <v>-116.84869999999999</v>
      </c>
      <c r="L412" s="8">
        <f t="shared" si="13"/>
        <v>147</v>
      </c>
      <c r="M412" t="s">
        <v>55</v>
      </c>
      <c r="N412" t="str">
        <f>IF(I412 &gt; G412, "yes", "no")</f>
        <v>yes</v>
      </c>
    </row>
    <row r="413" spans="7:16" x14ac:dyDescent="0.25">
      <c r="G413" s="7">
        <f t="shared" si="12"/>
        <v>36265</v>
      </c>
      <c r="H413">
        <v>6423</v>
      </c>
      <c r="I413" s="4">
        <v>41976</v>
      </c>
      <c r="J413">
        <v>32.786200000000001</v>
      </c>
      <c r="K413">
        <v>-116.8526</v>
      </c>
      <c r="L413" s="8">
        <f t="shared" si="13"/>
        <v>147</v>
      </c>
      <c r="M413" t="s">
        <v>55</v>
      </c>
      <c r="N413" t="str">
        <f>IF(I413 &gt; G413, "yes", "no")</f>
        <v>yes</v>
      </c>
      <c r="O413">
        <v>0.21</v>
      </c>
      <c r="P413" s="2"/>
    </row>
    <row r="414" spans="7:16" x14ac:dyDescent="0.25">
      <c r="G414" s="7">
        <f t="shared" si="12"/>
        <v>36265</v>
      </c>
      <c r="H414">
        <v>6738</v>
      </c>
      <c r="I414" s="4">
        <v>42036.420138888891</v>
      </c>
      <c r="J414">
        <v>32.836399999999998</v>
      </c>
      <c r="K414">
        <v>-116.7692</v>
      </c>
      <c r="L414" s="8">
        <f t="shared" si="13"/>
        <v>147</v>
      </c>
      <c r="M414" t="s">
        <v>55</v>
      </c>
      <c r="N414" t="str">
        <f>IF(I414 &gt; G414, "yes", "no")</f>
        <v>yes</v>
      </c>
    </row>
    <row r="415" spans="7:16" x14ac:dyDescent="0.25">
      <c r="G415" s="7">
        <f t="shared" si="12"/>
        <v>36265</v>
      </c>
      <c r="H415">
        <v>10458</v>
      </c>
      <c r="I415" s="4">
        <v>42758</v>
      </c>
      <c r="J415">
        <v>32.718996689999997</v>
      </c>
      <c r="K415">
        <v>-116.46170153</v>
      </c>
      <c r="L415" s="8">
        <f t="shared" si="13"/>
        <v>147</v>
      </c>
      <c r="M415" t="s">
        <v>55</v>
      </c>
      <c r="N415" t="str">
        <f>IF(I415 &gt; G415, "yes", "no")</f>
        <v>yes</v>
      </c>
    </row>
    <row r="416" spans="7:16" x14ac:dyDescent="0.25">
      <c r="G416" s="7">
        <f t="shared" si="12"/>
        <v>37606</v>
      </c>
      <c r="H416">
        <v>640</v>
      </c>
      <c r="I416" s="4">
        <v>39641</v>
      </c>
      <c r="J416">
        <v>36.799999999999997</v>
      </c>
      <c r="K416">
        <v>-118.2</v>
      </c>
      <c r="L416" s="8">
        <f t="shared" si="13"/>
        <v>183</v>
      </c>
      <c r="M416" t="s">
        <v>56</v>
      </c>
      <c r="N416" t="str">
        <f>IF(I416 &gt; G416, "yes", "no")</f>
        <v>yes</v>
      </c>
    </row>
    <row r="417" spans="7:16" x14ac:dyDescent="0.25">
      <c r="G417" s="7">
        <f t="shared" si="12"/>
        <v>37606</v>
      </c>
      <c r="H417">
        <v>10395</v>
      </c>
      <c r="I417" s="4">
        <v>42775</v>
      </c>
      <c r="J417">
        <v>36.592540999999997</v>
      </c>
      <c r="K417">
        <v>-118.22275999999999</v>
      </c>
      <c r="L417" s="8">
        <f t="shared" si="13"/>
        <v>183</v>
      </c>
      <c r="M417" t="s">
        <v>56</v>
      </c>
      <c r="N417" t="str">
        <f>IF(I417 &gt; G417, "yes", "no")</f>
        <v>yes</v>
      </c>
    </row>
    <row r="418" spans="7:16" x14ac:dyDescent="0.25">
      <c r="G418" s="7">
        <f t="shared" si="12"/>
        <v>37712</v>
      </c>
      <c r="H418">
        <v>2337</v>
      </c>
      <c r="I418" s="4">
        <v>40416.625</v>
      </c>
      <c r="J418">
        <v>36.083300000000001</v>
      </c>
      <c r="K418">
        <v>-117.97709999999999</v>
      </c>
      <c r="L418" s="8">
        <f t="shared" si="13"/>
        <v>189</v>
      </c>
      <c r="M418" t="s">
        <v>116</v>
      </c>
      <c r="N418" t="str">
        <f>IF(I418 &gt; G418, "yes", "no")</f>
        <v>yes</v>
      </c>
      <c r="O418">
        <v>0</v>
      </c>
      <c r="P418" s="2"/>
    </row>
    <row r="419" spans="7:16" x14ac:dyDescent="0.25">
      <c r="G419" s="7">
        <f t="shared" si="12"/>
        <v>37712</v>
      </c>
      <c r="H419">
        <v>5170</v>
      </c>
      <c r="I419" s="4">
        <v>41478.003472222219</v>
      </c>
      <c r="J419">
        <v>36.118400000000001</v>
      </c>
      <c r="K419">
        <v>-117.9722</v>
      </c>
      <c r="L419" s="8">
        <f t="shared" si="13"/>
        <v>189</v>
      </c>
      <c r="M419" t="s">
        <v>116</v>
      </c>
      <c r="N419" t="str">
        <f>IF(I419 &gt; G419, "yes", "no")</f>
        <v>yes</v>
      </c>
    </row>
    <row r="420" spans="7:16" x14ac:dyDescent="0.25">
      <c r="G420" s="7">
        <f t="shared" si="12"/>
        <v>34955</v>
      </c>
      <c r="H420">
        <v>1257</v>
      </c>
      <c r="I420" s="4">
        <v>40099</v>
      </c>
      <c r="J420">
        <v>36.956600000000002</v>
      </c>
      <c r="K420">
        <v>-121.6815</v>
      </c>
      <c r="L420" s="8">
        <f t="shared" si="13"/>
        <v>129</v>
      </c>
      <c r="M420" t="s">
        <v>57</v>
      </c>
      <c r="N420" t="str">
        <f>IF(I420 &gt; G420, "yes", "no")</f>
        <v>yes</v>
      </c>
    </row>
    <row r="421" spans="7:16" x14ac:dyDescent="0.25">
      <c r="G421" s="7">
        <f t="shared" si="12"/>
        <v>34955</v>
      </c>
      <c r="H421">
        <v>1529</v>
      </c>
      <c r="I421" s="4">
        <v>40235</v>
      </c>
      <c r="J421">
        <v>36.8324</v>
      </c>
      <c r="K421">
        <v>-121.69450000000001</v>
      </c>
      <c r="L421" s="8">
        <f t="shared" si="13"/>
        <v>129</v>
      </c>
      <c r="M421" t="s">
        <v>57</v>
      </c>
      <c r="N421" t="str">
        <f>IF(I421 &gt; G421, "yes", "no")</f>
        <v>yes</v>
      </c>
    </row>
    <row r="422" spans="7:16" x14ac:dyDescent="0.25">
      <c r="G422" s="7">
        <f t="shared" si="12"/>
        <v>34955</v>
      </c>
      <c r="H422">
        <v>1528</v>
      </c>
      <c r="I422" s="4">
        <v>40235</v>
      </c>
      <c r="J422">
        <v>36.860700000000001</v>
      </c>
      <c r="K422">
        <v>-121.687</v>
      </c>
      <c r="L422" s="8">
        <f t="shared" si="13"/>
        <v>129</v>
      </c>
      <c r="M422" t="s">
        <v>57</v>
      </c>
      <c r="N422" t="str">
        <f>IF(I422 &gt; G422, "yes", "no")</f>
        <v>yes</v>
      </c>
    </row>
    <row r="423" spans="7:16" x14ac:dyDescent="0.25">
      <c r="G423" s="7">
        <f t="shared" si="12"/>
        <v>34955</v>
      </c>
      <c r="H423">
        <v>3134</v>
      </c>
      <c r="I423" s="4">
        <v>40591.661111111112</v>
      </c>
      <c r="J423">
        <v>36.908099999999997</v>
      </c>
      <c r="K423">
        <v>-121.63379999999999</v>
      </c>
      <c r="L423" s="8">
        <f t="shared" si="13"/>
        <v>129</v>
      </c>
      <c r="M423" t="s">
        <v>57</v>
      </c>
      <c r="N423" t="str">
        <f>IF(I423 &gt; G423, "yes", "no")</f>
        <v>yes</v>
      </c>
    </row>
    <row r="424" spans="7:16" x14ac:dyDescent="0.25">
      <c r="G424" s="7">
        <f t="shared" si="12"/>
        <v>34955</v>
      </c>
      <c r="H424">
        <v>4656</v>
      </c>
      <c r="I424" s="4">
        <v>41248</v>
      </c>
      <c r="J424">
        <v>36.807099999999998</v>
      </c>
      <c r="K424">
        <v>-121.77249999999999</v>
      </c>
      <c r="L424" s="8">
        <f t="shared" si="13"/>
        <v>129</v>
      </c>
      <c r="M424" t="s">
        <v>57</v>
      </c>
      <c r="N424" t="str">
        <f>IF(I424 &gt; G424, "yes", "no")</f>
        <v>yes</v>
      </c>
      <c r="P424" s="2"/>
    </row>
    <row r="425" spans="7:16" x14ac:dyDescent="0.25">
      <c r="G425" s="7">
        <f t="shared" si="12"/>
        <v>34955</v>
      </c>
      <c r="H425">
        <v>9424</v>
      </c>
      <c r="I425" s="4">
        <v>42444</v>
      </c>
      <c r="J425">
        <v>36.996400000000001</v>
      </c>
      <c r="K425">
        <v>-121.71639999999999</v>
      </c>
      <c r="L425" s="8">
        <f t="shared" si="13"/>
        <v>129</v>
      </c>
      <c r="M425" t="s">
        <v>57</v>
      </c>
      <c r="N425" t="str">
        <f>IF(I425 &gt; G425, "yes", "no")</f>
        <v>yes</v>
      </c>
    </row>
    <row r="426" spans="7:16" x14ac:dyDescent="0.25">
      <c r="G426" s="7">
        <f t="shared" si="12"/>
        <v>34955</v>
      </c>
      <c r="H426">
        <v>10138</v>
      </c>
      <c r="I426" s="4">
        <v>42741</v>
      </c>
      <c r="J426">
        <v>36.815391409999997</v>
      </c>
      <c r="K426">
        <v>-121.7232875</v>
      </c>
      <c r="L426" s="8">
        <f t="shared" si="13"/>
        <v>129</v>
      </c>
      <c r="M426" t="s">
        <v>57</v>
      </c>
      <c r="N426" t="str">
        <f>IF(I426 &gt; G426, "yes", "no")</f>
        <v>yes</v>
      </c>
    </row>
    <row r="427" spans="7:16" x14ac:dyDescent="0.25">
      <c r="G427" s="7">
        <f t="shared" si="12"/>
        <v>34955</v>
      </c>
      <c r="H427">
        <v>10139</v>
      </c>
      <c r="I427" s="4">
        <v>42772</v>
      </c>
      <c r="J427">
        <v>36.990610859999997</v>
      </c>
      <c r="K427">
        <v>-121.71422464</v>
      </c>
      <c r="L427" s="8">
        <f t="shared" si="13"/>
        <v>129</v>
      </c>
      <c r="M427" t="s">
        <v>57</v>
      </c>
      <c r="N427" t="str">
        <f>IF(I427 &gt; G427, "yes", "no")</f>
        <v>yes</v>
      </c>
    </row>
    <row r="428" spans="7:16" x14ac:dyDescent="0.25">
      <c r="G428" s="7">
        <f t="shared" si="12"/>
        <v>34955</v>
      </c>
      <c r="H428">
        <v>10137</v>
      </c>
      <c r="I428" s="4">
        <v>42788</v>
      </c>
      <c r="J428">
        <v>36.84145359</v>
      </c>
      <c r="K428">
        <v>-121.66878954000001</v>
      </c>
      <c r="L428" s="8">
        <f t="shared" si="13"/>
        <v>129</v>
      </c>
      <c r="M428" t="s">
        <v>57</v>
      </c>
      <c r="N428" t="str">
        <f>IF(I428 &gt; G428, "yes", "no")</f>
        <v>yes</v>
      </c>
    </row>
    <row r="429" spans="7:16" x14ac:dyDescent="0.25">
      <c r="G429" s="7">
        <f t="shared" si="12"/>
        <v>40625</v>
      </c>
      <c r="H429">
        <v>8743</v>
      </c>
      <c r="I429" s="4">
        <v>42293</v>
      </c>
      <c r="J429">
        <v>34.668500000000002</v>
      </c>
      <c r="K429">
        <v>-118.4041</v>
      </c>
      <c r="L429" s="8">
        <f t="shared" si="13"/>
        <v>220</v>
      </c>
      <c r="M429" t="s">
        <v>58</v>
      </c>
      <c r="N429" t="str">
        <f>IF(I429 &gt; G429, "yes", "no")</f>
        <v>yes</v>
      </c>
      <c r="P429" s="2"/>
    </row>
    <row r="430" spans="7:16" x14ac:dyDescent="0.25">
      <c r="G430" s="7">
        <f t="shared" si="12"/>
        <v>40625</v>
      </c>
      <c r="H430">
        <v>10427</v>
      </c>
      <c r="I430" s="4">
        <v>42755</v>
      </c>
      <c r="J430">
        <v>34.46134035</v>
      </c>
      <c r="K430">
        <v>-118.19959912</v>
      </c>
      <c r="L430" s="8">
        <f t="shared" si="13"/>
        <v>220</v>
      </c>
      <c r="M430" t="s">
        <v>58</v>
      </c>
      <c r="N430" t="str">
        <f>IF(I430 &gt; G430, "yes", "no")</f>
        <v>yes</v>
      </c>
      <c r="O430">
        <v>0</v>
      </c>
      <c r="P430" s="2"/>
    </row>
    <row r="431" spans="7:16" x14ac:dyDescent="0.25">
      <c r="G431" s="7">
        <f t="shared" si="12"/>
        <v>36902</v>
      </c>
      <c r="H431">
        <v>7233</v>
      </c>
      <c r="I431" s="4">
        <v>42204</v>
      </c>
      <c r="J431">
        <v>33.712000000000003</v>
      </c>
      <c r="K431">
        <v>-115.3871</v>
      </c>
      <c r="L431" s="8">
        <f t="shared" si="13"/>
        <v>175</v>
      </c>
      <c r="M431" t="s">
        <v>112</v>
      </c>
      <c r="N431" t="str">
        <f>IF(I431 &gt; G431, "yes", "no")</f>
        <v>yes</v>
      </c>
      <c r="O431">
        <v>0</v>
      </c>
      <c r="P431" s="2"/>
    </row>
    <row r="432" spans="7:16" hidden="1" x14ac:dyDescent="0.25">
      <c r="G432" s="7">
        <f t="shared" si="12"/>
        <v>44621</v>
      </c>
      <c r="H432">
        <v>10131</v>
      </c>
      <c r="I432" s="4">
        <v>42755</v>
      </c>
      <c r="J432">
        <v>35.7215834</v>
      </c>
      <c r="K432">
        <v>-120.69791657</v>
      </c>
      <c r="L432" s="8">
        <f t="shared" si="13"/>
        <v>265</v>
      </c>
      <c r="M432" t="s">
        <v>59</v>
      </c>
      <c r="N432" t="str">
        <f>IF(I432 &gt; G432, "yes", "no")</f>
        <v>no</v>
      </c>
    </row>
    <row r="433" spans="7:16" hidden="1" x14ac:dyDescent="0.25">
      <c r="G433" s="7">
        <f t="shared" si="12"/>
        <v>44621</v>
      </c>
      <c r="H433">
        <v>14253</v>
      </c>
      <c r="I433" s="4">
        <v>43440.956307870372</v>
      </c>
      <c r="J433">
        <v>33.646972320000003</v>
      </c>
      <c r="K433">
        <v>-117.36260048</v>
      </c>
      <c r="L433" s="8">
        <f t="shared" si="13"/>
        <v>265</v>
      </c>
      <c r="M433" t="s">
        <v>157</v>
      </c>
      <c r="N433" t="str">
        <f>IF(I433 &gt; G433, "yes", "no")</f>
        <v>no</v>
      </c>
      <c r="P433" s="2"/>
    </row>
    <row r="434" spans="7:16" hidden="1" x14ac:dyDescent="0.25">
      <c r="G434" s="7">
        <f t="shared" si="12"/>
        <v>44621</v>
      </c>
      <c r="H434">
        <v>14442</v>
      </c>
      <c r="I434" s="4">
        <v>43442.054398148153</v>
      </c>
      <c r="J434">
        <v>33.664393059999902</v>
      </c>
      <c r="K434">
        <v>-117.32589369</v>
      </c>
      <c r="L434" s="8">
        <f t="shared" si="13"/>
        <v>265</v>
      </c>
      <c r="M434" t="s">
        <v>157</v>
      </c>
      <c r="N434" t="str">
        <f>IF(I434 &gt; G434, "yes", "no")</f>
        <v>no</v>
      </c>
    </row>
    <row r="435" spans="7:16" hidden="1" x14ac:dyDescent="0.25">
      <c r="G435" s="7">
        <f t="shared" si="12"/>
        <v>41419</v>
      </c>
      <c r="H435">
        <v>1423</v>
      </c>
      <c r="I435" s="4">
        <v>40198.625</v>
      </c>
      <c r="J435">
        <v>37.359499999999997</v>
      </c>
      <c r="K435">
        <v>-122.1264</v>
      </c>
      <c r="L435" s="8">
        <f t="shared" si="13"/>
        <v>240</v>
      </c>
      <c r="M435" t="s">
        <v>60</v>
      </c>
      <c r="N435" t="str">
        <f>IF(I435 &gt; G435, "yes", "no")</f>
        <v>no</v>
      </c>
    </row>
    <row r="436" spans="7:16" hidden="1" x14ac:dyDescent="0.25">
      <c r="G436" s="7">
        <f t="shared" si="12"/>
        <v>41419</v>
      </c>
      <c r="H436">
        <v>3282</v>
      </c>
      <c r="I436" s="4">
        <v>40626</v>
      </c>
      <c r="J436">
        <v>37.393099999999997</v>
      </c>
      <c r="K436">
        <v>-122.357</v>
      </c>
      <c r="L436" s="8">
        <f t="shared" si="13"/>
        <v>240</v>
      </c>
      <c r="M436" t="s">
        <v>60</v>
      </c>
      <c r="N436" t="str">
        <f>IF(I436 &gt; G436, "yes", "no")</f>
        <v>no</v>
      </c>
    </row>
    <row r="437" spans="7:16" hidden="1" x14ac:dyDescent="0.25">
      <c r="G437" s="7">
        <f t="shared" si="12"/>
        <v>41419</v>
      </c>
      <c r="H437">
        <v>3299</v>
      </c>
      <c r="I437" s="4">
        <v>40627.958333333343</v>
      </c>
      <c r="J437">
        <v>37.396299999999997</v>
      </c>
      <c r="K437">
        <v>-122.26</v>
      </c>
      <c r="L437" s="8">
        <f t="shared" si="13"/>
        <v>240</v>
      </c>
      <c r="M437" t="s">
        <v>60</v>
      </c>
      <c r="N437" t="str">
        <f>IF(I437 &gt; G437, "yes", "no")</f>
        <v>no</v>
      </c>
      <c r="P437" s="2"/>
    </row>
    <row r="438" spans="7:16" x14ac:dyDescent="0.25">
      <c r="G438" s="7">
        <f t="shared" si="12"/>
        <v>41419</v>
      </c>
      <c r="H438">
        <v>6759</v>
      </c>
      <c r="I438" s="4">
        <v>42044.375</v>
      </c>
      <c r="J438">
        <v>37.252400000000002</v>
      </c>
      <c r="K438">
        <v>-122.1367</v>
      </c>
      <c r="L438" s="8">
        <f t="shared" si="13"/>
        <v>240</v>
      </c>
      <c r="M438" t="s">
        <v>60</v>
      </c>
      <c r="N438" t="str">
        <f>IF(I438 &gt; G438, "yes", "no")</f>
        <v>yes</v>
      </c>
    </row>
    <row r="439" spans="7:16" x14ac:dyDescent="0.25">
      <c r="G439" s="7">
        <f t="shared" si="12"/>
        <v>41419</v>
      </c>
      <c r="H439">
        <v>7393</v>
      </c>
      <c r="I439" s="4">
        <v>42351.740277777782</v>
      </c>
      <c r="J439">
        <v>37.405299999999997</v>
      </c>
      <c r="K439">
        <v>-122.2577</v>
      </c>
      <c r="L439" s="8">
        <f t="shared" si="13"/>
        <v>240</v>
      </c>
      <c r="M439" t="s">
        <v>60</v>
      </c>
      <c r="N439" t="str">
        <f>IF(I439 &gt; G439, "yes", "no")</f>
        <v>yes</v>
      </c>
    </row>
    <row r="440" spans="7:16" x14ac:dyDescent="0.25">
      <c r="G440" s="7">
        <f t="shared" si="12"/>
        <v>41419</v>
      </c>
      <c r="H440">
        <v>9411</v>
      </c>
      <c r="I440" s="4">
        <v>42441</v>
      </c>
      <c r="J440">
        <v>37.331200000000003</v>
      </c>
      <c r="K440">
        <v>-122.2116</v>
      </c>
      <c r="L440" s="8">
        <f t="shared" si="13"/>
        <v>240</v>
      </c>
      <c r="M440" t="s">
        <v>60</v>
      </c>
      <c r="N440" t="str">
        <f>IF(I440 &gt; G440, "yes", "no")</f>
        <v>yes</v>
      </c>
    </row>
    <row r="441" spans="7:16" x14ac:dyDescent="0.25">
      <c r="G441" s="7">
        <f t="shared" si="12"/>
        <v>41419</v>
      </c>
      <c r="H441">
        <v>10161</v>
      </c>
      <c r="I441" s="4">
        <v>42739</v>
      </c>
      <c r="J441">
        <v>37.180696229999903</v>
      </c>
      <c r="K441">
        <v>-122.21443164</v>
      </c>
      <c r="L441" s="8">
        <f t="shared" si="13"/>
        <v>240</v>
      </c>
      <c r="M441" t="s">
        <v>60</v>
      </c>
      <c r="N441" t="str">
        <f>IF(I441 &gt; G441, "yes", "no")</f>
        <v>yes</v>
      </c>
    </row>
    <row r="442" spans="7:16" x14ac:dyDescent="0.25">
      <c r="G442" s="7">
        <f t="shared" si="12"/>
        <v>41419</v>
      </c>
      <c r="H442">
        <v>10173</v>
      </c>
      <c r="I442" s="4">
        <v>42759</v>
      </c>
      <c r="J442">
        <v>37.319416220000001</v>
      </c>
      <c r="K442">
        <v>-122.26562801</v>
      </c>
      <c r="L442" s="8">
        <f t="shared" si="13"/>
        <v>240</v>
      </c>
      <c r="M442" t="s">
        <v>60</v>
      </c>
      <c r="N442" t="str">
        <f>IF(I442 &gt; G442, "yes", "no")</f>
        <v>yes</v>
      </c>
    </row>
    <row r="443" spans="7:16" x14ac:dyDescent="0.25">
      <c r="G443" s="7">
        <f t="shared" si="12"/>
        <v>41419</v>
      </c>
      <c r="H443">
        <v>10170</v>
      </c>
      <c r="I443" s="4">
        <v>42772</v>
      </c>
      <c r="J443">
        <v>37.363218060000001</v>
      </c>
      <c r="K443">
        <v>-122.168972639999</v>
      </c>
      <c r="L443" s="8">
        <f t="shared" si="13"/>
        <v>240</v>
      </c>
      <c r="M443" t="s">
        <v>60</v>
      </c>
      <c r="N443" t="str">
        <f>IF(I443 &gt; G443, "yes", "no")</f>
        <v>yes</v>
      </c>
    </row>
    <row r="444" spans="7:16" x14ac:dyDescent="0.25">
      <c r="G444" s="7">
        <f t="shared" si="12"/>
        <v>41419</v>
      </c>
      <c r="H444">
        <v>10160</v>
      </c>
      <c r="I444" s="4">
        <v>42773</v>
      </c>
      <c r="J444">
        <v>37.224993049999902</v>
      </c>
      <c r="K444">
        <v>-122.14895949</v>
      </c>
      <c r="L444" s="8">
        <f t="shared" si="13"/>
        <v>240</v>
      </c>
      <c r="M444" t="s">
        <v>60</v>
      </c>
      <c r="N444" t="str">
        <f>IF(I444 &gt; G444, "yes", "no")</f>
        <v>yes</v>
      </c>
    </row>
    <row r="445" spans="7:16" x14ac:dyDescent="0.25">
      <c r="G445" s="7">
        <f t="shared" si="12"/>
        <v>41419</v>
      </c>
      <c r="H445">
        <v>10168</v>
      </c>
      <c r="I445" s="4">
        <v>42773</v>
      </c>
      <c r="J445">
        <v>37.386443010000001</v>
      </c>
      <c r="K445">
        <v>-122.26207927999999</v>
      </c>
      <c r="L445" s="8">
        <f t="shared" si="13"/>
        <v>240</v>
      </c>
      <c r="M445" t="s">
        <v>60</v>
      </c>
      <c r="N445" t="str">
        <f>IF(I445 &gt; G445, "yes", "no")</f>
        <v>yes</v>
      </c>
    </row>
    <row r="446" spans="7:16" x14ac:dyDescent="0.25">
      <c r="G446" s="7">
        <f t="shared" si="12"/>
        <v>41419</v>
      </c>
      <c r="H446">
        <v>10171</v>
      </c>
      <c r="I446" s="4">
        <v>42781</v>
      </c>
      <c r="J446">
        <v>37.398068039999998</v>
      </c>
      <c r="K446">
        <v>-122.27652481</v>
      </c>
      <c r="L446" s="8">
        <f t="shared" si="13"/>
        <v>240</v>
      </c>
      <c r="M446" t="s">
        <v>60</v>
      </c>
      <c r="N446" t="str">
        <f>IF(I446 &gt; G446, "yes", "no")</f>
        <v>yes</v>
      </c>
      <c r="P446" s="2"/>
    </row>
    <row r="447" spans="7:16" x14ac:dyDescent="0.25">
      <c r="G447" s="7">
        <f t="shared" si="12"/>
        <v>41419</v>
      </c>
      <c r="H447">
        <v>10174</v>
      </c>
      <c r="I447" s="4">
        <v>42782</v>
      </c>
      <c r="J447">
        <v>37.248097859999902</v>
      </c>
      <c r="K447">
        <v>-122.07233047</v>
      </c>
      <c r="L447" s="8">
        <f t="shared" si="13"/>
        <v>240</v>
      </c>
      <c r="M447" t="s">
        <v>60</v>
      </c>
      <c r="N447" t="str">
        <f>IF(I447 &gt; G447, "yes", "no")</f>
        <v>yes</v>
      </c>
    </row>
    <row r="448" spans="7:16" x14ac:dyDescent="0.25">
      <c r="G448" s="7">
        <f t="shared" si="12"/>
        <v>41419</v>
      </c>
      <c r="H448">
        <v>10169</v>
      </c>
      <c r="I448" s="4">
        <v>42788.25</v>
      </c>
      <c r="J448">
        <v>37.394992369999997</v>
      </c>
      <c r="K448">
        <v>-122.25733425</v>
      </c>
      <c r="L448" s="8">
        <f t="shared" si="13"/>
        <v>240</v>
      </c>
      <c r="M448" t="s">
        <v>60</v>
      </c>
      <c r="N448" t="str">
        <f>IF(I448 &gt; G448, "yes", "no")</f>
        <v>yes</v>
      </c>
    </row>
    <row r="449" spans="7:16" x14ac:dyDescent="0.25">
      <c r="G449" s="7">
        <f t="shared" si="12"/>
        <v>41419</v>
      </c>
      <c r="H449">
        <v>10172</v>
      </c>
      <c r="I449" s="4">
        <v>42789</v>
      </c>
      <c r="J449">
        <v>37.359734639999999</v>
      </c>
      <c r="K449">
        <v>-122.25343088</v>
      </c>
      <c r="L449" s="8">
        <f t="shared" si="13"/>
        <v>240</v>
      </c>
      <c r="M449" t="s">
        <v>60</v>
      </c>
      <c r="N449" t="str">
        <f>IF(I449 &gt; G449, "yes", "no")</f>
        <v>yes</v>
      </c>
    </row>
    <row r="450" spans="7:16" x14ac:dyDescent="0.25">
      <c r="G450" s="7">
        <f t="shared" si="12"/>
        <v>41419</v>
      </c>
      <c r="H450">
        <v>10159</v>
      </c>
      <c r="I450" s="4">
        <v>42790</v>
      </c>
      <c r="J450">
        <v>37.17394985</v>
      </c>
      <c r="K450">
        <v>-122.23480475</v>
      </c>
      <c r="L450" s="8">
        <f t="shared" si="13"/>
        <v>240</v>
      </c>
      <c r="M450" t="s">
        <v>60</v>
      </c>
      <c r="N450" t="str">
        <f>IF(I450 &gt; G450, "yes", "no")</f>
        <v>yes</v>
      </c>
    </row>
    <row r="451" spans="7:16" x14ac:dyDescent="0.25">
      <c r="G451" s="7">
        <f t="shared" ref="G451:G514" si="14">VLOOKUP(M451,$A$2:$B$147, 2, TRUE)</f>
        <v>41419</v>
      </c>
      <c r="H451">
        <v>10158</v>
      </c>
      <c r="I451" s="4">
        <v>42794</v>
      </c>
      <c r="J451">
        <v>37.196703999999997</v>
      </c>
      <c r="K451">
        <v>-122.154440999999</v>
      </c>
      <c r="L451" s="8">
        <f t="shared" ref="L451:L514" si="15">VLOOKUP(M451, $A$2:$C$151, 3)</f>
        <v>240</v>
      </c>
      <c r="M451" t="s">
        <v>60</v>
      </c>
      <c r="N451" t="str">
        <f>IF(I451 &gt; G451, "yes", "no")</f>
        <v>yes</v>
      </c>
    </row>
    <row r="452" spans="7:16" x14ac:dyDescent="0.25">
      <c r="G452" s="7">
        <f t="shared" si="14"/>
        <v>36397</v>
      </c>
      <c r="H452">
        <v>3293</v>
      </c>
      <c r="I452" s="4">
        <v>40626</v>
      </c>
      <c r="J452">
        <v>37.596200000000003</v>
      </c>
      <c r="K452">
        <v>-121.9207</v>
      </c>
      <c r="L452" s="8">
        <f t="shared" si="15"/>
        <v>144</v>
      </c>
      <c r="M452" t="s">
        <v>153</v>
      </c>
      <c r="N452" t="str">
        <f>IF(I452 &gt; G452, "yes", "no")</f>
        <v>yes</v>
      </c>
    </row>
    <row r="453" spans="7:16" x14ac:dyDescent="0.25">
      <c r="G453" s="7">
        <f t="shared" si="14"/>
        <v>36397</v>
      </c>
      <c r="H453">
        <v>3294</v>
      </c>
      <c r="I453" s="4">
        <v>40626.638888888891</v>
      </c>
      <c r="J453">
        <v>37.595700000000001</v>
      </c>
      <c r="K453">
        <v>-121.9277</v>
      </c>
      <c r="L453" s="8">
        <f t="shared" si="15"/>
        <v>144</v>
      </c>
      <c r="M453" t="s">
        <v>153</v>
      </c>
      <c r="N453" t="str">
        <f>IF(I453 &gt; G453, "yes", "no")</f>
        <v>yes</v>
      </c>
    </row>
    <row r="454" spans="7:16" x14ac:dyDescent="0.25">
      <c r="G454" s="7">
        <f t="shared" si="14"/>
        <v>36397</v>
      </c>
      <c r="H454">
        <v>3296</v>
      </c>
      <c r="I454" s="4">
        <v>40627.375</v>
      </c>
      <c r="J454">
        <v>37.645600000000002</v>
      </c>
      <c r="K454">
        <v>-121.9157</v>
      </c>
      <c r="L454" s="8">
        <f t="shared" si="15"/>
        <v>144</v>
      </c>
      <c r="M454" t="s">
        <v>153</v>
      </c>
      <c r="N454" t="str">
        <f>IF(I454 &gt; G454, "yes", "no")</f>
        <v>yes</v>
      </c>
      <c r="P454" s="2"/>
    </row>
    <row r="455" spans="7:16" x14ac:dyDescent="0.25">
      <c r="G455" s="7">
        <f t="shared" si="14"/>
        <v>36397</v>
      </c>
      <c r="H455">
        <v>4645</v>
      </c>
      <c r="I455" s="4">
        <v>41243</v>
      </c>
      <c r="J455">
        <v>37.617800000000003</v>
      </c>
      <c r="K455">
        <v>-121.9451</v>
      </c>
      <c r="L455" s="8">
        <f t="shared" si="15"/>
        <v>144</v>
      </c>
      <c r="M455" t="s">
        <v>153</v>
      </c>
      <c r="N455" t="str">
        <f>IF(I455 &gt; G455, "yes", "no")</f>
        <v>yes</v>
      </c>
    </row>
    <row r="456" spans="7:16" x14ac:dyDescent="0.25">
      <c r="G456" s="7">
        <f t="shared" si="14"/>
        <v>36397</v>
      </c>
      <c r="H456">
        <v>8897</v>
      </c>
      <c r="I456" s="4">
        <v>42310</v>
      </c>
      <c r="J456">
        <v>37.6815</v>
      </c>
      <c r="K456">
        <v>-121.7675</v>
      </c>
      <c r="L456" s="8">
        <f t="shared" si="15"/>
        <v>144</v>
      </c>
      <c r="M456" t="s">
        <v>153</v>
      </c>
      <c r="N456" t="str">
        <f>IF(I456 &gt; G456, "yes", "no")</f>
        <v>yes</v>
      </c>
    </row>
    <row r="457" spans="7:16" x14ac:dyDescent="0.25">
      <c r="G457" s="7">
        <f t="shared" si="14"/>
        <v>36397</v>
      </c>
      <c r="H457">
        <v>10176</v>
      </c>
      <c r="I457" s="4">
        <v>42786</v>
      </c>
      <c r="J457">
        <v>37.594794370000002</v>
      </c>
      <c r="K457">
        <v>-121.93025673</v>
      </c>
      <c r="L457" s="8">
        <f t="shared" si="15"/>
        <v>144</v>
      </c>
      <c r="M457" t="s">
        <v>153</v>
      </c>
      <c r="N457" t="str">
        <f>IF(I457 &gt; G457, "yes", "no")</f>
        <v>yes</v>
      </c>
    </row>
    <row r="458" spans="7:16" x14ac:dyDescent="0.25">
      <c r="G458" s="7">
        <f t="shared" si="14"/>
        <v>36397</v>
      </c>
      <c r="H458">
        <v>10141</v>
      </c>
      <c r="I458" s="4">
        <v>42787</v>
      </c>
      <c r="J458">
        <v>37.372412480000001</v>
      </c>
      <c r="K458">
        <v>-121.77161192</v>
      </c>
      <c r="L458" s="8">
        <f t="shared" si="15"/>
        <v>144</v>
      </c>
      <c r="M458" t="s">
        <v>153</v>
      </c>
      <c r="N458" t="str">
        <f>IF(I458 &gt; G458, "yes", "no")</f>
        <v>yes</v>
      </c>
    </row>
    <row r="459" spans="7:16" x14ac:dyDescent="0.25">
      <c r="G459" s="7">
        <f t="shared" si="14"/>
        <v>36397</v>
      </c>
      <c r="H459">
        <v>10178</v>
      </c>
      <c r="I459" s="4">
        <v>42788</v>
      </c>
      <c r="J459">
        <v>37.602093999999902</v>
      </c>
      <c r="K459">
        <v>-121.871191</v>
      </c>
      <c r="L459" s="8">
        <f t="shared" si="15"/>
        <v>144</v>
      </c>
      <c r="M459" t="s">
        <v>153</v>
      </c>
      <c r="N459" t="str">
        <f>IF(I459 &gt; G459, "yes", "no")</f>
        <v>yes</v>
      </c>
    </row>
    <row r="460" spans="7:16" x14ac:dyDescent="0.25">
      <c r="G460" s="7">
        <f t="shared" si="14"/>
        <v>36397</v>
      </c>
      <c r="H460">
        <v>9757</v>
      </c>
      <c r="I460" s="4">
        <v>42886.25</v>
      </c>
      <c r="J460">
        <v>37.740611090000002</v>
      </c>
      <c r="K460">
        <v>-121.6697643</v>
      </c>
      <c r="L460" s="8">
        <f t="shared" si="15"/>
        <v>144</v>
      </c>
      <c r="M460" t="s">
        <v>153</v>
      </c>
      <c r="N460" t="str">
        <f>IF(I460 &gt; G460, "yes", "no")</f>
        <v>yes</v>
      </c>
    </row>
    <row r="461" spans="7:16" x14ac:dyDescent="0.25">
      <c r="G461" s="7">
        <f t="shared" si="14"/>
        <v>38108</v>
      </c>
      <c r="H461">
        <v>9045</v>
      </c>
      <c r="I461" s="4">
        <v>42349</v>
      </c>
      <c r="J461">
        <v>38.289700000000003</v>
      </c>
      <c r="K461">
        <v>-120.59829999999999</v>
      </c>
      <c r="L461" s="8">
        <f t="shared" si="15"/>
        <v>191</v>
      </c>
      <c r="M461" t="s">
        <v>62</v>
      </c>
      <c r="N461" t="str">
        <f>IF(I461 &gt; G461, "yes", "no")</f>
        <v>yes</v>
      </c>
    </row>
    <row r="462" spans="7:16" x14ac:dyDescent="0.25">
      <c r="G462" s="7">
        <f t="shared" si="14"/>
        <v>38108</v>
      </c>
      <c r="H462">
        <v>9047</v>
      </c>
      <c r="I462" s="4">
        <v>42349</v>
      </c>
      <c r="J462">
        <v>38.289700000000003</v>
      </c>
      <c r="K462">
        <v>-120.59829999999999</v>
      </c>
      <c r="L462" s="8">
        <f t="shared" si="15"/>
        <v>191</v>
      </c>
      <c r="M462" t="s">
        <v>62</v>
      </c>
      <c r="N462" t="str">
        <f>IF(I462 &gt; G462, "yes", "no")</f>
        <v>yes</v>
      </c>
    </row>
    <row r="463" spans="7:16" x14ac:dyDescent="0.25">
      <c r="G463" s="7">
        <f t="shared" si="14"/>
        <v>38108</v>
      </c>
      <c r="H463">
        <v>9355</v>
      </c>
      <c r="I463" s="4">
        <v>42435</v>
      </c>
      <c r="J463">
        <v>38.375999999999998</v>
      </c>
      <c r="K463">
        <v>-120.55970000000001</v>
      </c>
      <c r="L463" s="8">
        <f t="shared" si="15"/>
        <v>191</v>
      </c>
      <c r="M463" t="s">
        <v>62</v>
      </c>
      <c r="N463" t="str">
        <f>IF(I463 &gt; G463, "yes", "no")</f>
        <v>yes</v>
      </c>
    </row>
    <row r="464" spans="7:16" x14ac:dyDescent="0.25">
      <c r="G464" s="7">
        <f t="shared" si="14"/>
        <v>38108</v>
      </c>
      <c r="H464">
        <v>9641</v>
      </c>
      <c r="I464" s="4">
        <v>42659.708333333343</v>
      </c>
      <c r="J464">
        <v>38.313899999999997</v>
      </c>
      <c r="K464">
        <v>-120.6609</v>
      </c>
      <c r="L464" s="8">
        <f t="shared" si="15"/>
        <v>191</v>
      </c>
      <c r="M464" t="s">
        <v>62</v>
      </c>
      <c r="N464" t="str">
        <f>IF(I464 &gt; G464, "yes", "no")</f>
        <v>yes</v>
      </c>
    </row>
    <row r="465" spans="7:16" x14ac:dyDescent="0.25">
      <c r="G465" s="7">
        <f t="shared" si="14"/>
        <v>38108</v>
      </c>
      <c r="H465">
        <v>10383</v>
      </c>
      <c r="I465" s="4">
        <v>42673.625</v>
      </c>
      <c r="J465">
        <v>38.297837999999999</v>
      </c>
      <c r="K465">
        <v>-120.704661</v>
      </c>
      <c r="L465" s="8">
        <f t="shared" si="15"/>
        <v>191</v>
      </c>
      <c r="M465" t="s">
        <v>62</v>
      </c>
      <c r="N465" t="str">
        <f>IF(I465 &gt; G465, "yes", "no")</f>
        <v>yes</v>
      </c>
      <c r="P465" s="2"/>
    </row>
    <row r="466" spans="7:16" x14ac:dyDescent="0.25">
      <c r="G466" s="7">
        <f t="shared" si="14"/>
        <v>38108</v>
      </c>
      <c r="H466">
        <v>10382</v>
      </c>
      <c r="I466" s="4">
        <v>42773</v>
      </c>
      <c r="J466">
        <v>38.303348720000002</v>
      </c>
      <c r="K466">
        <v>-120.67229881</v>
      </c>
      <c r="L466" s="8">
        <f t="shared" si="15"/>
        <v>191</v>
      </c>
      <c r="M466" t="s">
        <v>62</v>
      </c>
      <c r="N466" t="str">
        <f>IF(I466 &gt; G466, "yes", "no")</f>
        <v>yes</v>
      </c>
    </row>
    <row r="467" spans="7:16" hidden="1" x14ac:dyDescent="0.25">
      <c r="G467" s="7">
        <f t="shared" si="14"/>
        <v>40483</v>
      </c>
      <c r="H467">
        <v>1411</v>
      </c>
      <c r="I467" s="4">
        <v>40196.041666666657</v>
      </c>
      <c r="J467">
        <v>37.855899999999998</v>
      </c>
      <c r="K467">
        <v>-122.4944</v>
      </c>
      <c r="L467" s="8">
        <f t="shared" si="15"/>
        <v>227</v>
      </c>
      <c r="M467" t="s">
        <v>63</v>
      </c>
      <c r="N467" t="str">
        <f>IF(I467 &gt; G467, "yes", "no")</f>
        <v>no</v>
      </c>
    </row>
    <row r="468" spans="7:16" x14ac:dyDescent="0.25">
      <c r="G468" s="7">
        <f t="shared" si="14"/>
        <v>40483</v>
      </c>
      <c r="H468">
        <v>3272</v>
      </c>
      <c r="I468" s="4">
        <v>40626</v>
      </c>
      <c r="J468">
        <v>37.976799999999997</v>
      </c>
      <c r="K468">
        <v>-122.547</v>
      </c>
      <c r="L468" s="8">
        <f t="shared" si="15"/>
        <v>227</v>
      </c>
      <c r="M468" t="s">
        <v>63</v>
      </c>
      <c r="N468" t="str">
        <f>IF(I468 &gt; G468, "yes", "no")</f>
        <v>yes</v>
      </c>
      <c r="P468" s="2"/>
    </row>
    <row r="469" spans="7:16" x14ac:dyDescent="0.25">
      <c r="G469" s="7">
        <f t="shared" si="14"/>
        <v>40483</v>
      </c>
      <c r="H469">
        <v>3273</v>
      </c>
      <c r="I469" s="4">
        <v>40626</v>
      </c>
      <c r="J469">
        <v>37.898499999999999</v>
      </c>
      <c r="K469">
        <v>-122.509</v>
      </c>
      <c r="L469" s="8">
        <f t="shared" si="15"/>
        <v>227</v>
      </c>
      <c r="M469" t="s">
        <v>63</v>
      </c>
      <c r="N469" t="str">
        <f>IF(I469 &gt; G469, "yes", "no")</f>
        <v>yes</v>
      </c>
    </row>
    <row r="470" spans="7:16" x14ac:dyDescent="0.25">
      <c r="G470" s="7">
        <f t="shared" si="14"/>
        <v>40483</v>
      </c>
      <c r="H470">
        <v>3292</v>
      </c>
      <c r="I470" s="4">
        <v>40626</v>
      </c>
      <c r="J470">
        <v>37.979700000000001</v>
      </c>
      <c r="K470">
        <v>-122.5801</v>
      </c>
      <c r="L470" s="8">
        <f t="shared" si="15"/>
        <v>227</v>
      </c>
      <c r="M470" t="s">
        <v>63</v>
      </c>
      <c r="N470" t="str">
        <f>IF(I470 &gt; G470, "yes", "no")</f>
        <v>yes</v>
      </c>
    </row>
    <row r="471" spans="7:16" x14ac:dyDescent="0.25">
      <c r="G471" s="7">
        <f t="shared" si="14"/>
        <v>40483</v>
      </c>
      <c r="H471">
        <v>3278</v>
      </c>
      <c r="I471" s="4">
        <v>40626</v>
      </c>
      <c r="J471">
        <v>37.900199999999998</v>
      </c>
      <c r="K471">
        <v>-122.47490000000001</v>
      </c>
      <c r="L471" s="8">
        <f t="shared" si="15"/>
        <v>227</v>
      </c>
      <c r="M471" t="s">
        <v>63</v>
      </c>
      <c r="N471" t="str">
        <f>IF(I471 &gt; G471, "yes", "no")</f>
        <v>yes</v>
      </c>
      <c r="P471" s="2"/>
    </row>
    <row r="472" spans="7:16" x14ac:dyDescent="0.25">
      <c r="G472" s="7">
        <f t="shared" si="14"/>
        <v>40483</v>
      </c>
      <c r="H472">
        <v>3295</v>
      </c>
      <c r="I472" s="4">
        <v>40626</v>
      </c>
      <c r="J472">
        <v>37.972799999999999</v>
      </c>
      <c r="K472">
        <v>-122.5573</v>
      </c>
      <c r="L472" s="8">
        <f t="shared" si="15"/>
        <v>227</v>
      </c>
      <c r="M472" t="s">
        <v>63</v>
      </c>
      <c r="N472" t="str">
        <f>IF(I472 &gt; G472, "yes", "no")</f>
        <v>yes</v>
      </c>
    </row>
    <row r="473" spans="7:16" x14ac:dyDescent="0.25">
      <c r="G473" s="7">
        <f t="shared" si="14"/>
        <v>40483</v>
      </c>
      <c r="H473">
        <v>3279</v>
      </c>
      <c r="I473" s="4">
        <v>40626</v>
      </c>
      <c r="J473">
        <v>37.887099999999997</v>
      </c>
      <c r="K473">
        <v>-122.44840000000001</v>
      </c>
      <c r="L473" s="8">
        <f t="shared" si="15"/>
        <v>227</v>
      </c>
      <c r="M473" t="s">
        <v>63</v>
      </c>
      <c r="N473" t="str">
        <f>IF(I473 &gt; G473, "yes", "no")</f>
        <v>yes</v>
      </c>
    </row>
    <row r="474" spans="7:16" x14ac:dyDescent="0.25">
      <c r="G474" s="7">
        <f t="shared" si="14"/>
        <v>40483</v>
      </c>
      <c r="H474">
        <v>3274</v>
      </c>
      <c r="I474" s="4">
        <v>40626.375</v>
      </c>
      <c r="J474">
        <v>37.869500000000002</v>
      </c>
      <c r="K474">
        <v>-122.521</v>
      </c>
      <c r="L474" s="8">
        <f t="shared" si="15"/>
        <v>227</v>
      </c>
      <c r="M474" t="s">
        <v>63</v>
      </c>
      <c r="N474" t="str">
        <f>IF(I474 &gt; G474, "yes", "no")</f>
        <v>yes</v>
      </c>
    </row>
    <row r="475" spans="7:16" x14ac:dyDescent="0.25">
      <c r="G475" s="7">
        <f t="shared" si="14"/>
        <v>40483</v>
      </c>
      <c r="H475">
        <v>3289</v>
      </c>
      <c r="I475" s="4">
        <v>40626.375</v>
      </c>
      <c r="J475">
        <v>37.875100000000003</v>
      </c>
      <c r="K475">
        <v>-122.5621</v>
      </c>
      <c r="L475" s="8">
        <f t="shared" si="15"/>
        <v>227</v>
      </c>
      <c r="M475" t="s">
        <v>63</v>
      </c>
      <c r="N475" t="str">
        <f>IF(I475 &gt; G475, "yes", "no")</f>
        <v>yes</v>
      </c>
    </row>
    <row r="476" spans="7:16" x14ac:dyDescent="0.25">
      <c r="G476" s="7">
        <f t="shared" si="14"/>
        <v>40483</v>
      </c>
      <c r="H476">
        <v>3308</v>
      </c>
      <c r="I476" s="4">
        <v>40629.541666666657</v>
      </c>
      <c r="J476">
        <v>37.902900000000002</v>
      </c>
      <c r="K476">
        <v>-122.48009999999999</v>
      </c>
      <c r="L476" s="8">
        <f t="shared" si="15"/>
        <v>227</v>
      </c>
      <c r="M476" t="s">
        <v>63</v>
      </c>
      <c r="N476" t="str">
        <f>IF(I476 &gt; G476, "yes", "no")</f>
        <v>yes</v>
      </c>
    </row>
    <row r="477" spans="7:16" x14ac:dyDescent="0.25">
      <c r="G477" s="7">
        <f t="shared" si="14"/>
        <v>40483</v>
      </c>
      <c r="H477">
        <v>4271</v>
      </c>
      <c r="I477" s="4">
        <v>40985</v>
      </c>
      <c r="J477">
        <v>37.8919</v>
      </c>
      <c r="K477">
        <v>-122.5665</v>
      </c>
      <c r="L477" s="8">
        <f t="shared" si="15"/>
        <v>227</v>
      </c>
      <c r="M477" t="s">
        <v>63</v>
      </c>
      <c r="N477" t="str">
        <f>IF(I477 &gt; G477, "yes", "no")</f>
        <v>yes</v>
      </c>
    </row>
    <row r="478" spans="7:16" x14ac:dyDescent="0.25">
      <c r="G478" s="7">
        <f t="shared" si="14"/>
        <v>40483</v>
      </c>
      <c r="H478">
        <v>4300</v>
      </c>
      <c r="I478" s="4">
        <v>40999.520833333343</v>
      </c>
      <c r="J478">
        <v>37.905099999999997</v>
      </c>
      <c r="K478">
        <v>-122.6035</v>
      </c>
      <c r="L478" s="8">
        <f t="shared" si="15"/>
        <v>227</v>
      </c>
      <c r="M478" t="s">
        <v>63</v>
      </c>
      <c r="N478" t="str">
        <f>IF(I478 &gt; G478, "yes", "no")</f>
        <v>yes</v>
      </c>
      <c r="O478">
        <v>2.68</v>
      </c>
      <c r="P478" s="2"/>
    </row>
    <row r="479" spans="7:16" x14ac:dyDescent="0.25">
      <c r="G479" s="7">
        <f t="shared" si="14"/>
        <v>40483</v>
      </c>
      <c r="H479">
        <v>6560</v>
      </c>
      <c r="I479" s="4">
        <v>41989.375</v>
      </c>
      <c r="J479">
        <v>37.889299999999999</v>
      </c>
      <c r="K479">
        <v>-122.4614</v>
      </c>
      <c r="L479" s="8">
        <f t="shared" si="15"/>
        <v>227</v>
      </c>
      <c r="M479" t="s">
        <v>63</v>
      </c>
      <c r="N479" t="str">
        <f>IF(I479 &gt; G479, "yes", "no")</f>
        <v>yes</v>
      </c>
    </row>
    <row r="480" spans="7:16" x14ac:dyDescent="0.25">
      <c r="G480" s="7">
        <f t="shared" si="14"/>
        <v>40483</v>
      </c>
      <c r="H480">
        <v>6576</v>
      </c>
      <c r="I480" s="4">
        <v>41992.503472222219</v>
      </c>
      <c r="J480">
        <v>37.918399999999998</v>
      </c>
      <c r="K480">
        <v>-122.6696</v>
      </c>
      <c r="L480" s="8">
        <f t="shared" si="15"/>
        <v>227</v>
      </c>
      <c r="M480" t="s">
        <v>63</v>
      </c>
      <c r="N480" t="str">
        <f>IF(I480 &gt; G480, "yes", "no")</f>
        <v>yes</v>
      </c>
    </row>
    <row r="481" spans="7:16" x14ac:dyDescent="0.25">
      <c r="G481" s="7">
        <f t="shared" si="14"/>
        <v>40483</v>
      </c>
      <c r="H481">
        <v>6574</v>
      </c>
      <c r="I481" s="4">
        <v>41992.625</v>
      </c>
      <c r="J481">
        <v>37.932699999999997</v>
      </c>
      <c r="K481">
        <v>-122.691</v>
      </c>
      <c r="L481" s="8">
        <f t="shared" si="15"/>
        <v>227</v>
      </c>
      <c r="M481" t="s">
        <v>63</v>
      </c>
      <c r="N481" t="str">
        <f>IF(I481 &gt; G481, "yes", "no")</f>
        <v>yes</v>
      </c>
    </row>
    <row r="482" spans="7:16" x14ac:dyDescent="0.25">
      <c r="G482" s="7">
        <f t="shared" si="14"/>
        <v>40483</v>
      </c>
      <c r="H482">
        <v>6575</v>
      </c>
      <c r="I482" s="4">
        <v>41992.625</v>
      </c>
      <c r="J482">
        <v>37.886800000000001</v>
      </c>
      <c r="K482">
        <v>-122.6271</v>
      </c>
      <c r="L482" s="8">
        <f t="shared" si="15"/>
        <v>227</v>
      </c>
      <c r="M482" t="s">
        <v>63</v>
      </c>
      <c r="N482" t="str">
        <f>IF(I482 &gt; G482, "yes", "no")</f>
        <v>yes</v>
      </c>
      <c r="P482" s="2"/>
    </row>
    <row r="483" spans="7:16" x14ac:dyDescent="0.25">
      <c r="G483" s="7">
        <f t="shared" si="14"/>
        <v>40483</v>
      </c>
      <c r="H483">
        <v>6578</v>
      </c>
      <c r="I483" s="4">
        <v>41994.083333333343</v>
      </c>
      <c r="J483">
        <v>37.859499999999997</v>
      </c>
      <c r="K483">
        <v>-122.5012</v>
      </c>
      <c r="L483" s="8">
        <f t="shared" si="15"/>
        <v>227</v>
      </c>
      <c r="M483" t="s">
        <v>63</v>
      </c>
      <c r="N483" t="str">
        <f>IF(I483 &gt; G483, "yes", "no")</f>
        <v>yes</v>
      </c>
    </row>
    <row r="484" spans="7:16" x14ac:dyDescent="0.25">
      <c r="G484" s="7">
        <f t="shared" si="14"/>
        <v>40483</v>
      </c>
      <c r="H484">
        <v>6584</v>
      </c>
      <c r="I484" s="4">
        <v>41995</v>
      </c>
      <c r="J484">
        <v>37.783700000000003</v>
      </c>
      <c r="K484">
        <v>-122.5103</v>
      </c>
      <c r="L484" s="8">
        <f t="shared" si="15"/>
        <v>227</v>
      </c>
      <c r="M484" t="s">
        <v>63</v>
      </c>
      <c r="N484" t="str">
        <f>IF(I484 &gt; G484, "yes", "no")</f>
        <v>yes</v>
      </c>
    </row>
    <row r="485" spans="7:16" x14ac:dyDescent="0.25">
      <c r="G485" s="7">
        <f t="shared" si="14"/>
        <v>40483</v>
      </c>
      <c r="H485">
        <v>10193</v>
      </c>
      <c r="I485" s="4">
        <v>42744</v>
      </c>
      <c r="J485">
        <v>37.999851550000002</v>
      </c>
      <c r="K485">
        <v>-122.60476195</v>
      </c>
      <c r="L485" s="8">
        <f t="shared" si="15"/>
        <v>227</v>
      </c>
      <c r="M485" t="s">
        <v>63</v>
      </c>
      <c r="N485" t="str">
        <f>IF(I485 &gt; G485, "yes", "no")</f>
        <v>yes</v>
      </c>
    </row>
    <row r="486" spans="7:16" x14ac:dyDescent="0.25">
      <c r="G486" s="7">
        <f t="shared" si="14"/>
        <v>40483</v>
      </c>
      <c r="H486">
        <v>10205</v>
      </c>
      <c r="I486" s="4">
        <v>42757</v>
      </c>
      <c r="J486">
        <v>37.863172380000002</v>
      </c>
      <c r="K486">
        <v>-122.49680405999899</v>
      </c>
      <c r="L486" s="8">
        <f t="shared" si="15"/>
        <v>227</v>
      </c>
      <c r="M486" t="s">
        <v>63</v>
      </c>
      <c r="N486" t="str">
        <f>IF(I486 &gt; G486, "yes", "no")</f>
        <v>yes</v>
      </c>
    </row>
    <row r="487" spans="7:16" x14ac:dyDescent="0.25">
      <c r="G487" s="7">
        <f t="shared" si="14"/>
        <v>40483</v>
      </c>
      <c r="H487">
        <v>10198</v>
      </c>
      <c r="I487" s="4">
        <v>42773.333333333343</v>
      </c>
      <c r="J487">
        <v>37.985138589999998</v>
      </c>
      <c r="K487">
        <v>-122.51304168</v>
      </c>
      <c r="L487" s="8">
        <f t="shared" si="15"/>
        <v>227</v>
      </c>
      <c r="M487" t="s">
        <v>63</v>
      </c>
      <c r="N487" t="str">
        <f>IF(I487 &gt; G487, "yes", "no")</f>
        <v>yes</v>
      </c>
    </row>
    <row r="488" spans="7:16" x14ac:dyDescent="0.25">
      <c r="G488" s="7">
        <f t="shared" si="14"/>
        <v>40483</v>
      </c>
      <c r="H488">
        <v>10195</v>
      </c>
      <c r="I488" s="4">
        <v>42774</v>
      </c>
      <c r="J488">
        <v>37.992222869999999</v>
      </c>
      <c r="K488">
        <v>-122.59882985</v>
      </c>
      <c r="L488" s="8">
        <f t="shared" si="15"/>
        <v>227</v>
      </c>
      <c r="M488" t="s">
        <v>63</v>
      </c>
      <c r="N488" t="str">
        <f>IF(I488 &gt; G488, "yes", "no")</f>
        <v>yes</v>
      </c>
    </row>
    <row r="489" spans="7:16" x14ac:dyDescent="0.25">
      <c r="G489" s="7">
        <f t="shared" si="14"/>
        <v>40483</v>
      </c>
      <c r="H489">
        <v>10197</v>
      </c>
      <c r="I489" s="4">
        <v>42774.25</v>
      </c>
      <c r="J489">
        <v>37.949638709999903</v>
      </c>
      <c r="K489">
        <v>-122.513259789999</v>
      </c>
      <c r="L489" s="8">
        <f t="shared" si="15"/>
        <v>227</v>
      </c>
      <c r="M489" t="s">
        <v>63</v>
      </c>
      <c r="N489" t="str">
        <f>IF(I489 &gt; G489, "yes", "no")</f>
        <v>yes</v>
      </c>
    </row>
    <row r="490" spans="7:16" x14ac:dyDescent="0.25">
      <c r="G490" s="7">
        <f t="shared" si="14"/>
        <v>40483</v>
      </c>
      <c r="H490">
        <v>10199</v>
      </c>
      <c r="I490" s="4">
        <v>42780</v>
      </c>
      <c r="J490">
        <v>37.998694</v>
      </c>
      <c r="K490">
        <v>-122.461189</v>
      </c>
      <c r="L490" s="8">
        <f t="shared" si="15"/>
        <v>227</v>
      </c>
      <c r="M490" t="s">
        <v>63</v>
      </c>
      <c r="N490" t="str">
        <f>IF(I490 &gt; G490, "yes", "no")</f>
        <v>yes</v>
      </c>
      <c r="P490" s="2"/>
    </row>
    <row r="491" spans="7:16" x14ac:dyDescent="0.25">
      <c r="G491" s="7">
        <f t="shared" si="14"/>
        <v>40483</v>
      </c>
      <c r="H491">
        <v>10201</v>
      </c>
      <c r="I491" s="4">
        <v>42786</v>
      </c>
      <c r="J491">
        <v>37.882061119999896</v>
      </c>
      <c r="K491">
        <v>-122.54553300000001</v>
      </c>
      <c r="L491" s="8">
        <f t="shared" si="15"/>
        <v>227</v>
      </c>
      <c r="M491" t="s">
        <v>63</v>
      </c>
      <c r="N491" t="str">
        <f>IF(I491 &gt; G491, "yes", "no")</f>
        <v>yes</v>
      </c>
    </row>
    <row r="492" spans="7:16" x14ac:dyDescent="0.25">
      <c r="G492" s="7">
        <f t="shared" si="14"/>
        <v>40483</v>
      </c>
      <c r="H492">
        <v>10203</v>
      </c>
      <c r="I492" s="4">
        <v>42786</v>
      </c>
      <c r="J492">
        <v>37.845109000000001</v>
      </c>
      <c r="K492">
        <v>-122.47819</v>
      </c>
      <c r="L492" s="8">
        <f t="shared" si="15"/>
        <v>227</v>
      </c>
      <c r="M492" t="s">
        <v>63</v>
      </c>
      <c r="N492" t="str">
        <f>IF(I492 &gt; G492, "yes", "no")</f>
        <v>yes</v>
      </c>
    </row>
    <row r="493" spans="7:16" x14ac:dyDescent="0.25">
      <c r="G493" s="7">
        <f t="shared" si="14"/>
        <v>40483</v>
      </c>
      <c r="H493">
        <v>10196</v>
      </c>
      <c r="I493" s="4">
        <v>42787</v>
      </c>
      <c r="J493">
        <v>37.979535460000001</v>
      </c>
      <c r="K493">
        <v>-122.49943943</v>
      </c>
      <c r="L493" s="8">
        <f t="shared" si="15"/>
        <v>227</v>
      </c>
      <c r="M493" t="s">
        <v>63</v>
      </c>
      <c r="N493" t="str">
        <f>IF(I493 &gt; G493, "yes", "no")</f>
        <v>yes</v>
      </c>
      <c r="O493">
        <v>0.01</v>
      </c>
      <c r="P493" s="2" t="s">
        <v>146</v>
      </c>
    </row>
    <row r="494" spans="7:16" x14ac:dyDescent="0.25">
      <c r="G494" s="7">
        <f t="shared" si="14"/>
        <v>40483</v>
      </c>
      <c r="H494">
        <v>10204</v>
      </c>
      <c r="I494" s="4">
        <v>42821</v>
      </c>
      <c r="J494">
        <v>37.842428949999999</v>
      </c>
      <c r="K494">
        <v>-122.47805427999999</v>
      </c>
      <c r="L494" s="8">
        <f t="shared" si="15"/>
        <v>227</v>
      </c>
      <c r="M494" t="s">
        <v>63</v>
      </c>
      <c r="N494" t="str">
        <f>IF(I494 &gt; G494, "yes", "no")</f>
        <v>yes</v>
      </c>
    </row>
    <row r="495" spans="7:16" x14ac:dyDescent="0.25">
      <c r="G495" s="7">
        <f t="shared" si="14"/>
        <v>40483</v>
      </c>
      <c r="H495">
        <v>10202</v>
      </c>
      <c r="I495" s="4">
        <v>42821</v>
      </c>
      <c r="J495">
        <v>37.892103550000002</v>
      </c>
      <c r="K495">
        <v>-122.45599184</v>
      </c>
      <c r="L495" s="8">
        <f t="shared" si="15"/>
        <v>227</v>
      </c>
      <c r="M495" t="s">
        <v>63</v>
      </c>
      <c r="N495" t="str">
        <f>IF(I495 &gt; G495, "yes", "no")</f>
        <v>yes</v>
      </c>
    </row>
    <row r="496" spans="7:16" x14ac:dyDescent="0.25">
      <c r="G496" s="7">
        <f t="shared" si="14"/>
        <v>40483</v>
      </c>
      <c r="H496">
        <v>10200</v>
      </c>
      <c r="I496" s="4">
        <v>42821</v>
      </c>
      <c r="J496">
        <v>37.914064369999998</v>
      </c>
      <c r="K496">
        <v>-122.5121986</v>
      </c>
      <c r="L496" s="8">
        <f t="shared" si="15"/>
        <v>227</v>
      </c>
      <c r="M496" t="s">
        <v>63</v>
      </c>
      <c r="N496" t="str">
        <f>IF(I496 &gt; G496, "yes", "no")</f>
        <v>yes</v>
      </c>
    </row>
    <row r="497" spans="7:16" x14ac:dyDescent="0.25">
      <c r="G497" s="7">
        <f t="shared" si="14"/>
        <v>40483</v>
      </c>
      <c r="H497">
        <v>10206</v>
      </c>
      <c r="I497" s="4">
        <v>42821</v>
      </c>
      <c r="J497">
        <v>37.91493114</v>
      </c>
      <c r="K497">
        <v>-122.66285827999999</v>
      </c>
      <c r="L497" s="8">
        <f t="shared" si="15"/>
        <v>227</v>
      </c>
      <c r="M497" t="s">
        <v>63</v>
      </c>
      <c r="N497" t="str">
        <f>IF(I497 &gt; G497, "yes", "no")</f>
        <v>yes</v>
      </c>
    </row>
    <row r="498" spans="7:16" x14ac:dyDescent="0.25">
      <c r="G498" s="7">
        <f t="shared" si="14"/>
        <v>37540</v>
      </c>
      <c r="H498">
        <v>1512</v>
      </c>
      <c r="I498" s="4">
        <v>40227.375</v>
      </c>
      <c r="J498">
        <v>34.068199999999997</v>
      </c>
      <c r="K498">
        <v>-117.8056</v>
      </c>
      <c r="L498" s="8">
        <f t="shared" si="15"/>
        <v>157</v>
      </c>
      <c r="M498" t="s">
        <v>64</v>
      </c>
      <c r="N498" t="str">
        <f>IF(I498 &gt; G498, "yes", "no")</f>
        <v>yes</v>
      </c>
    </row>
    <row r="499" spans="7:16" x14ac:dyDescent="0.25">
      <c r="G499" s="7">
        <f t="shared" si="14"/>
        <v>37540</v>
      </c>
      <c r="H499">
        <v>1534</v>
      </c>
      <c r="I499" s="4">
        <v>40236</v>
      </c>
      <c r="J499">
        <v>34.068800000000003</v>
      </c>
      <c r="K499">
        <v>-117.8395</v>
      </c>
      <c r="L499" s="8">
        <f t="shared" si="15"/>
        <v>157</v>
      </c>
      <c r="M499" t="s">
        <v>64</v>
      </c>
      <c r="N499" t="str">
        <f>IF(I499 &gt; G499, "yes", "no")</f>
        <v>yes</v>
      </c>
    </row>
    <row r="500" spans="7:16" x14ac:dyDescent="0.25">
      <c r="G500" s="7">
        <f t="shared" si="14"/>
        <v>37540</v>
      </c>
      <c r="H500">
        <v>1783</v>
      </c>
      <c r="I500" s="4">
        <v>40293.375</v>
      </c>
      <c r="J500">
        <v>34.067900000000002</v>
      </c>
      <c r="K500">
        <v>-117.80500000000001</v>
      </c>
      <c r="L500" s="8">
        <f t="shared" si="15"/>
        <v>157</v>
      </c>
      <c r="M500" t="s">
        <v>64</v>
      </c>
      <c r="N500" t="str">
        <f>IF(I500 &gt; G500, "yes", "no")</f>
        <v>yes</v>
      </c>
    </row>
    <row r="501" spans="7:16" x14ac:dyDescent="0.25">
      <c r="G501" s="7">
        <f t="shared" si="14"/>
        <v>37540</v>
      </c>
      <c r="H501">
        <v>2886</v>
      </c>
      <c r="I501" s="4">
        <v>40534</v>
      </c>
      <c r="J501">
        <v>34.062600000000003</v>
      </c>
      <c r="K501">
        <v>-117.8053</v>
      </c>
      <c r="L501" s="8">
        <f t="shared" si="15"/>
        <v>157</v>
      </c>
      <c r="M501" t="s">
        <v>64</v>
      </c>
      <c r="N501" t="str">
        <f>IF(I501 &gt; G501, "yes", "no")</f>
        <v>yes</v>
      </c>
    </row>
    <row r="502" spans="7:16" x14ac:dyDescent="0.25">
      <c r="G502" s="7">
        <f t="shared" si="14"/>
        <v>37540</v>
      </c>
      <c r="H502">
        <v>2894</v>
      </c>
      <c r="I502" s="5">
        <v>40534.206250000003</v>
      </c>
      <c r="J502">
        <v>33.951099999999997</v>
      </c>
      <c r="K502">
        <v>-117.95869999999999</v>
      </c>
      <c r="L502" s="8">
        <f t="shared" si="15"/>
        <v>157</v>
      </c>
      <c r="M502" t="s">
        <v>64</v>
      </c>
      <c r="N502" t="str">
        <f>IF(I502 &gt; G502, "yes", "no")</f>
        <v>yes</v>
      </c>
    </row>
    <row r="503" spans="7:16" x14ac:dyDescent="0.25">
      <c r="G503" s="7">
        <f t="shared" si="14"/>
        <v>37540</v>
      </c>
      <c r="H503">
        <v>5901</v>
      </c>
      <c r="I503" s="4">
        <v>41696.5</v>
      </c>
      <c r="J503">
        <v>34.148000000000003</v>
      </c>
      <c r="K503">
        <v>-117.84059999999999</v>
      </c>
      <c r="L503" s="8">
        <f t="shared" si="15"/>
        <v>157</v>
      </c>
      <c r="M503" t="s">
        <v>64</v>
      </c>
      <c r="N503" t="str">
        <f>IF(I503 &gt; G503, "yes", "no")</f>
        <v>yes</v>
      </c>
      <c r="P503" s="2"/>
    </row>
    <row r="504" spans="7:16" x14ac:dyDescent="0.25">
      <c r="G504" s="7">
        <f t="shared" si="14"/>
        <v>37540</v>
      </c>
      <c r="H504">
        <v>6428</v>
      </c>
      <c r="I504" s="4">
        <v>41854.625</v>
      </c>
      <c r="J504">
        <v>34.243699999999997</v>
      </c>
      <c r="K504">
        <v>-117.6561</v>
      </c>
      <c r="L504" s="8">
        <f t="shared" si="15"/>
        <v>157</v>
      </c>
      <c r="M504" t="s">
        <v>64</v>
      </c>
      <c r="N504" t="str">
        <f>IF(I504 &gt; G504, "yes", "no")</f>
        <v>yes</v>
      </c>
    </row>
    <row r="505" spans="7:16" x14ac:dyDescent="0.25">
      <c r="G505" s="7">
        <f t="shared" si="14"/>
        <v>37540</v>
      </c>
      <c r="H505">
        <v>6328</v>
      </c>
      <c r="I505" s="4">
        <v>41944.211805555547</v>
      </c>
      <c r="J505">
        <v>34.200800000000001</v>
      </c>
      <c r="K505">
        <v>-117.6767</v>
      </c>
      <c r="L505" s="8">
        <f t="shared" si="15"/>
        <v>157</v>
      </c>
      <c r="M505" t="s">
        <v>64</v>
      </c>
      <c r="N505" t="str">
        <f>IF(I505 &gt; G505, "yes", "no")</f>
        <v>yes</v>
      </c>
    </row>
    <row r="506" spans="7:16" x14ac:dyDescent="0.25">
      <c r="G506" s="7">
        <f t="shared" si="14"/>
        <v>37540</v>
      </c>
      <c r="H506">
        <v>6500</v>
      </c>
      <c r="I506" s="4">
        <v>41985</v>
      </c>
      <c r="J506">
        <v>34.206200000000003</v>
      </c>
      <c r="K506">
        <v>-117.79940000000001</v>
      </c>
      <c r="L506" s="8">
        <f t="shared" si="15"/>
        <v>157</v>
      </c>
      <c r="M506" t="s">
        <v>64</v>
      </c>
      <c r="N506" t="str">
        <f>IF(I506 &gt; G506, "yes", "no")</f>
        <v>yes</v>
      </c>
    </row>
    <row r="507" spans="7:16" x14ac:dyDescent="0.25">
      <c r="G507" s="7">
        <f t="shared" si="14"/>
        <v>37540</v>
      </c>
      <c r="H507">
        <v>6501</v>
      </c>
      <c r="I507" s="4">
        <v>41985.375</v>
      </c>
      <c r="J507">
        <v>34.164700000000003</v>
      </c>
      <c r="K507">
        <v>-117.81780000000001</v>
      </c>
      <c r="L507" s="8">
        <f t="shared" si="15"/>
        <v>157</v>
      </c>
      <c r="M507" t="s">
        <v>64</v>
      </c>
      <c r="N507" t="str">
        <f>IF(I507 &gt; G507, "yes", "no")</f>
        <v>yes</v>
      </c>
    </row>
    <row r="508" spans="7:16" x14ac:dyDescent="0.25">
      <c r="G508" s="7">
        <f t="shared" si="14"/>
        <v>37540</v>
      </c>
      <c r="H508">
        <v>6499</v>
      </c>
      <c r="I508" s="4">
        <v>41985.375</v>
      </c>
      <c r="J508">
        <v>34.160699999999999</v>
      </c>
      <c r="K508">
        <v>-117.83920000000001</v>
      </c>
      <c r="L508" s="8">
        <f t="shared" si="15"/>
        <v>157</v>
      </c>
      <c r="M508" t="s">
        <v>64</v>
      </c>
      <c r="N508" t="str">
        <f>IF(I508 &gt; G508, "yes", "no")</f>
        <v>yes</v>
      </c>
      <c r="P508" s="2"/>
    </row>
    <row r="509" spans="7:16" x14ac:dyDescent="0.25">
      <c r="G509" s="7">
        <f t="shared" si="14"/>
        <v>37540</v>
      </c>
      <c r="H509">
        <v>10440</v>
      </c>
      <c r="I509" s="4">
        <v>42744.208333333343</v>
      </c>
      <c r="J509">
        <v>34.118923239999901</v>
      </c>
      <c r="K509">
        <v>-117.82355640999999</v>
      </c>
      <c r="L509" s="8">
        <f t="shared" si="15"/>
        <v>157</v>
      </c>
      <c r="M509" t="s">
        <v>64</v>
      </c>
      <c r="N509" t="str">
        <f>IF(I509 &gt; G509, "yes", "no")</f>
        <v>yes</v>
      </c>
    </row>
    <row r="510" spans="7:16" x14ac:dyDescent="0.25">
      <c r="G510" s="7">
        <f t="shared" si="14"/>
        <v>37540</v>
      </c>
      <c r="H510">
        <v>10441</v>
      </c>
      <c r="I510" s="4">
        <v>42757.625</v>
      </c>
      <c r="J510">
        <v>33.922539100000002</v>
      </c>
      <c r="K510">
        <v>-117.83570898000001</v>
      </c>
      <c r="L510" s="8">
        <f t="shared" si="15"/>
        <v>157</v>
      </c>
      <c r="M510" t="s">
        <v>64</v>
      </c>
      <c r="N510" t="str">
        <f>IF(I510 &gt; G510, "yes", "no")</f>
        <v>yes</v>
      </c>
    </row>
    <row r="511" spans="7:16" x14ac:dyDescent="0.25">
      <c r="G511" s="7">
        <f t="shared" si="14"/>
        <v>37540</v>
      </c>
      <c r="H511">
        <v>14244</v>
      </c>
      <c r="I511" s="4">
        <v>43441.067627314813</v>
      </c>
      <c r="J511">
        <v>34.370885180000002</v>
      </c>
      <c r="K511">
        <v>-117.66687462</v>
      </c>
      <c r="L511" s="8">
        <f t="shared" si="15"/>
        <v>157</v>
      </c>
      <c r="M511" t="s">
        <v>64</v>
      </c>
      <c r="N511" t="str">
        <f>IF(I511 &gt; G511, "yes", "no")</f>
        <v>yes</v>
      </c>
    </row>
    <row r="512" spans="7:16" x14ac:dyDescent="0.25">
      <c r="G512" s="7">
        <f t="shared" si="14"/>
        <v>32581</v>
      </c>
      <c r="H512">
        <v>1532</v>
      </c>
      <c r="I512" s="4">
        <v>40236</v>
      </c>
      <c r="J512">
        <v>36.127000000000002</v>
      </c>
      <c r="K512">
        <v>-118.80929999999999</v>
      </c>
      <c r="L512" s="8">
        <f t="shared" si="15"/>
        <v>78</v>
      </c>
      <c r="M512" t="s">
        <v>65</v>
      </c>
      <c r="N512" t="str">
        <f>IF(I512 &gt; G512, "yes", "no")</f>
        <v>yes</v>
      </c>
    </row>
    <row r="513" spans="7:16" hidden="1" x14ac:dyDescent="0.25">
      <c r="G513" s="7">
        <f t="shared" si="14"/>
        <v>42552</v>
      </c>
      <c r="H513">
        <v>2898</v>
      </c>
      <c r="I513" s="4">
        <v>40534.375</v>
      </c>
      <c r="J513">
        <v>34.042400000000001</v>
      </c>
      <c r="K513">
        <v>-117.26739999999999</v>
      </c>
      <c r="L513" s="8">
        <f t="shared" si="15"/>
        <v>249</v>
      </c>
      <c r="M513" t="s">
        <v>134</v>
      </c>
      <c r="N513" t="str">
        <f>IF(I513 &gt; G513, "yes", "no")</f>
        <v>no</v>
      </c>
      <c r="P513" s="2"/>
    </row>
    <row r="514" spans="7:16" hidden="1" x14ac:dyDescent="0.25">
      <c r="G514" s="7">
        <f t="shared" si="14"/>
        <v>42552</v>
      </c>
      <c r="H514">
        <v>2910</v>
      </c>
      <c r="I514" s="4">
        <v>40540.583333333343</v>
      </c>
      <c r="J514">
        <v>33.938499999999998</v>
      </c>
      <c r="K514">
        <v>-117.1324</v>
      </c>
      <c r="L514" s="8">
        <f t="shared" si="15"/>
        <v>249</v>
      </c>
      <c r="M514" t="s">
        <v>134</v>
      </c>
      <c r="N514" t="str">
        <f>IF(I514 &gt; G514, "yes", "no")</f>
        <v>no</v>
      </c>
    </row>
    <row r="515" spans="7:16" hidden="1" x14ac:dyDescent="0.25">
      <c r="G515" s="7">
        <f t="shared" ref="G515:G578" si="16">VLOOKUP(M515,$A$2:$B$147, 2, TRUE)</f>
        <v>42552</v>
      </c>
      <c r="H515">
        <v>7348</v>
      </c>
      <c r="I515" s="4">
        <v>42204</v>
      </c>
      <c r="J515">
        <v>33.980499999999999</v>
      </c>
      <c r="K515">
        <v>-117.2564</v>
      </c>
      <c r="L515" s="8">
        <f t="shared" ref="L515:L578" si="17">VLOOKUP(M515, $A$2:$C$151, 3)</f>
        <v>249</v>
      </c>
      <c r="M515" t="s">
        <v>134</v>
      </c>
      <c r="N515" t="str">
        <f>IF(I515 &gt; G515, "yes", "no")</f>
        <v>no</v>
      </c>
      <c r="P515" s="2"/>
    </row>
    <row r="516" spans="7:16" x14ac:dyDescent="0.25">
      <c r="G516" s="7">
        <f t="shared" si="16"/>
        <v>42354</v>
      </c>
      <c r="H516">
        <v>9225</v>
      </c>
      <c r="I516" s="4">
        <v>42384.625</v>
      </c>
      <c r="J516">
        <v>36.741</v>
      </c>
      <c r="K516">
        <v>-121.7749</v>
      </c>
      <c r="L516" s="8">
        <f t="shared" si="17"/>
        <v>243</v>
      </c>
      <c r="M516" t="s">
        <v>131</v>
      </c>
      <c r="N516" t="str">
        <f>IF(I516 &gt; G516, "yes", "no")</f>
        <v>yes</v>
      </c>
    </row>
    <row r="517" spans="7:16" x14ac:dyDescent="0.25">
      <c r="G517" s="7">
        <f t="shared" si="16"/>
        <v>34494</v>
      </c>
      <c r="H517">
        <v>909</v>
      </c>
      <c r="I517" s="4">
        <v>39778</v>
      </c>
      <c r="J517">
        <v>33.4298</v>
      </c>
      <c r="K517">
        <v>-117.629</v>
      </c>
      <c r="L517" s="8">
        <f t="shared" si="17"/>
        <v>126</v>
      </c>
      <c r="M517" t="s">
        <v>106</v>
      </c>
      <c r="N517" t="str">
        <f>IF(I517 &gt; G517, "yes", "no")</f>
        <v>yes</v>
      </c>
      <c r="O517">
        <v>0</v>
      </c>
      <c r="P517" s="2"/>
    </row>
    <row r="518" spans="7:16" x14ac:dyDescent="0.25">
      <c r="G518" s="7">
        <f t="shared" si="16"/>
        <v>34494</v>
      </c>
      <c r="H518">
        <v>2644</v>
      </c>
      <c r="I518" s="4">
        <v>40471</v>
      </c>
      <c r="J518">
        <v>33.455199999999998</v>
      </c>
      <c r="K518">
        <v>-117.66670000000001</v>
      </c>
      <c r="L518" s="8">
        <f t="shared" si="17"/>
        <v>126</v>
      </c>
      <c r="M518" t="s">
        <v>106</v>
      </c>
      <c r="N518" t="str">
        <f>IF(I518 &gt; G518, "yes", "no")</f>
        <v>yes</v>
      </c>
    </row>
    <row r="519" spans="7:16" x14ac:dyDescent="0.25">
      <c r="G519" s="7">
        <f t="shared" si="16"/>
        <v>34494</v>
      </c>
      <c r="H519">
        <v>2875</v>
      </c>
      <c r="I519" s="4">
        <v>40533.583333333343</v>
      </c>
      <c r="J519">
        <v>33.458100000000002</v>
      </c>
      <c r="K519">
        <v>-117.6705</v>
      </c>
      <c r="L519" s="8">
        <f t="shared" si="17"/>
        <v>126</v>
      </c>
      <c r="M519" t="s">
        <v>106</v>
      </c>
      <c r="N519" t="str">
        <f>IF(I519 &gt; G519, "yes", "no")</f>
        <v>yes</v>
      </c>
      <c r="P519" s="2"/>
    </row>
    <row r="520" spans="7:16" x14ac:dyDescent="0.25">
      <c r="G520" s="7">
        <f t="shared" si="16"/>
        <v>34494</v>
      </c>
      <c r="H520">
        <v>2879</v>
      </c>
      <c r="I520" s="4">
        <v>40534</v>
      </c>
      <c r="J520">
        <v>33.337899999999998</v>
      </c>
      <c r="K520">
        <v>-117.4843</v>
      </c>
      <c r="L520" s="8">
        <f t="shared" si="17"/>
        <v>126</v>
      </c>
      <c r="M520" t="s">
        <v>106</v>
      </c>
      <c r="N520" t="str">
        <f>IF(I520 &gt; G520, "yes", "no")</f>
        <v>yes</v>
      </c>
    </row>
    <row r="521" spans="7:16" x14ac:dyDescent="0.25">
      <c r="G521" s="7">
        <f t="shared" si="16"/>
        <v>34494</v>
      </c>
      <c r="H521">
        <v>2940</v>
      </c>
      <c r="I521" s="4">
        <v>40549.916666666657</v>
      </c>
      <c r="J521">
        <v>33.444499999999998</v>
      </c>
      <c r="K521">
        <v>-117.63639999999999</v>
      </c>
      <c r="L521" s="8">
        <f t="shared" si="17"/>
        <v>126</v>
      </c>
      <c r="M521" t="s">
        <v>106</v>
      </c>
      <c r="N521" t="str">
        <f>IF(I521 &gt; G521, "yes", "no")</f>
        <v>yes</v>
      </c>
    </row>
    <row r="522" spans="7:16" x14ac:dyDescent="0.25">
      <c r="G522" s="7">
        <f t="shared" si="16"/>
        <v>34494</v>
      </c>
      <c r="H522">
        <v>2965</v>
      </c>
      <c r="I522" s="4">
        <v>40554</v>
      </c>
      <c r="J522">
        <v>33.457299999999996</v>
      </c>
      <c r="K522">
        <v>-117.6536</v>
      </c>
      <c r="L522" s="8">
        <f t="shared" si="17"/>
        <v>126</v>
      </c>
      <c r="M522" t="s">
        <v>106</v>
      </c>
      <c r="N522" t="str">
        <f>IF(I522 &gt; G522, "yes", "no")</f>
        <v>yes</v>
      </c>
    </row>
    <row r="523" spans="7:16" x14ac:dyDescent="0.25">
      <c r="G523" s="7">
        <f t="shared" si="16"/>
        <v>34494</v>
      </c>
      <c r="H523">
        <v>7164</v>
      </c>
      <c r="I523" s="4">
        <v>42103</v>
      </c>
      <c r="J523">
        <v>33.441800000000001</v>
      </c>
      <c r="K523">
        <v>-117.6454</v>
      </c>
      <c r="L523" s="8">
        <f t="shared" si="17"/>
        <v>126</v>
      </c>
      <c r="M523" t="s">
        <v>106</v>
      </c>
      <c r="N523" t="str">
        <f>IF(I523 &gt; G523, "yes", "no")</f>
        <v>yes</v>
      </c>
    </row>
    <row r="524" spans="7:16" x14ac:dyDescent="0.25">
      <c r="G524" s="7">
        <f t="shared" si="16"/>
        <v>34494</v>
      </c>
      <c r="H524">
        <v>7166</v>
      </c>
      <c r="I524" s="4">
        <v>42103</v>
      </c>
      <c r="J524">
        <v>33.441800000000001</v>
      </c>
      <c r="K524">
        <v>-117.6454</v>
      </c>
      <c r="L524" s="8">
        <f t="shared" si="17"/>
        <v>126</v>
      </c>
      <c r="M524" t="s">
        <v>106</v>
      </c>
      <c r="N524" t="str">
        <f>IF(I524 &gt; G524, "yes", "no")</f>
        <v>yes</v>
      </c>
    </row>
    <row r="525" spans="7:16" x14ac:dyDescent="0.25">
      <c r="G525" s="7">
        <f t="shared" si="16"/>
        <v>34494</v>
      </c>
      <c r="H525">
        <v>8596</v>
      </c>
      <c r="I525" s="4">
        <v>42281.958333333343</v>
      </c>
      <c r="J525">
        <v>33.500599999999999</v>
      </c>
      <c r="K525">
        <v>-117.7431</v>
      </c>
      <c r="L525" s="8">
        <f t="shared" si="17"/>
        <v>126</v>
      </c>
      <c r="M525" t="s">
        <v>106</v>
      </c>
      <c r="N525" t="str">
        <f>IF(I525 &gt; G525, "yes", "no")</f>
        <v>yes</v>
      </c>
    </row>
    <row r="526" spans="7:16" x14ac:dyDescent="0.25">
      <c r="G526" s="7">
        <f t="shared" si="16"/>
        <v>34494</v>
      </c>
      <c r="H526">
        <v>10448</v>
      </c>
      <c r="I526" s="4">
        <v>42794</v>
      </c>
      <c r="J526">
        <v>33.21481</v>
      </c>
      <c r="K526">
        <v>-117.388065</v>
      </c>
      <c r="L526" s="8">
        <f t="shared" si="17"/>
        <v>126</v>
      </c>
      <c r="M526" t="s">
        <v>106</v>
      </c>
      <c r="N526" t="str">
        <f>IF(I526 &gt; G526, "yes", "no")</f>
        <v>yes</v>
      </c>
    </row>
    <row r="527" spans="7:16" hidden="1" x14ac:dyDescent="0.25">
      <c r="G527" s="7">
        <f t="shared" si="16"/>
        <v>42213</v>
      </c>
      <c r="H527">
        <v>278</v>
      </c>
      <c r="I527" s="4">
        <v>39347</v>
      </c>
      <c r="J527">
        <v>34.136400000000002</v>
      </c>
      <c r="K527">
        <v>-118.2974</v>
      </c>
      <c r="L527" s="8">
        <f t="shared" si="17"/>
        <v>241</v>
      </c>
      <c r="M527" t="s">
        <v>67</v>
      </c>
      <c r="N527" t="str">
        <f>IF(I527 &gt; G527, "yes", "no")</f>
        <v>no</v>
      </c>
    </row>
    <row r="528" spans="7:16" hidden="1" x14ac:dyDescent="0.25">
      <c r="G528" s="7">
        <f t="shared" si="16"/>
        <v>42213</v>
      </c>
      <c r="H528">
        <v>1478</v>
      </c>
      <c r="I528" s="4">
        <v>40215.333333333343</v>
      </c>
      <c r="J528">
        <v>34.214100000000002</v>
      </c>
      <c r="K528">
        <v>-118.2222</v>
      </c>
      <c r="L528" s="8">
        <f t="shared" si="17"/>
        <v>241</v>
      </c>
      <c r="M528" t="s">
        <v>67</v>
      </c>
      <c r="N528" t="str">
        <f>IF(I528 &gt; G528, "yes", "no")</f>
        <v>no</v>
      </c>
    </row>
    <row r="529" spans="7:16" hidden="1" x14ac:dyDescent="0.25">
      <c r="G529" s="7">
        <f t="shared" si="16"/>
        <v>42213</v>
      </c>
      <c r="H529">
        <v>2883</v>
      </c>
      <c r="I529" s="4">
        <v>40534.020833333343</v>
      </c>
      <c r="J529">
        <v>34.133200000000002</v>
      </c>
      <c r="K529">
        <v>-118.1765</v>
      </c>
      <c r="L529" s="8">
        <f t="shared" si="17"/>
        <v>241</v>
      </c>
      <c r="M529" t="s">
        <v>67</v>
      </c>
      <c r="N529" t="str">
        <f>IF(I529 &gt; G529, "yes", "no")</f>
        <v>no</v>
      </c>
    </row>
    <row r="530" spans="7:16" hidden="1" x14ac:dyDescent="0.25">
      <c r="G530" s="7">
        <f t="shared" si="16"/>
        <v>42213</v>
      </c>
      <c r="H530">
        <v>5907</v>
      </c>
      <c r="I530" s="4">
        <v>41698.75</v>
      </c>
      <c r="J530">
        <v>34.155900000000003</v>
      </c>
      <c r="K530">
        <v>-118.2235</v>
      </c>
      <c r="L530" s="8">
        <f t="shared" si="17"/>
        <v>241</v>
      </c>
      <c r="M530" t="s">
        <v>67</v>
      </c>
      <c r="N530" t="str">
        <f>IF(I530 &gt; G530, "yes", "no")</f>
        <v>no</v>
      </c>
    </row>
    <row r="531" spans="7:16" hidden="1" x14ac:dyDescent="0.25">
      <c r="G531" s="7">
        <f t="shared" si="16"/>
        <v>42213</v>
      </c>
      <c r="H531">
        <v>5912</v>
      </c>
      <c r="I531" s="4">
        <v>41699.833333333343</v>
      </c>
      <c r="J531">
        <v>34.113399999999999</v>
      </c>
      <c r="K531">
        <v>-118.32389999999999</v>
      </c>
      <c r="L531" s="8">
        <f t="shared" si="17"/>
        <v>241</v>
      </c>
      <c r="M531" t="s">
        <v>67</v>
      </c>
      <c r="N531" t="str">
        <f>IF(I531 &gt; G531, "yes", "no")</f>
        <v>no</v>
      </c>
    </row>
    <row r="532" spans="7:16" hidden="1" x14ac:dyDescent="0.25">
      <c r="G532" s="7">
        <f t="shared" si="16"/>
        <v>42213</v>
      </c>
      <c r="H532">
        <v>5949</v>
      </c>
      <c r="I532" s="4">
        <v>41712.333333333343</v>
      </c>
      <c r="J532">
        <v>34.0837</v>
      </c>
      <c r="K532">
        <v>-118.2701</v>
      </c>
      <c r="L532" s="8">
        <f t="shared" si="17"/>
        <v>241</v>
      </c>
      <c r="M532" t="s">
        <v>67</v>
      </c>
      <c r="N532" t="str">
        <f>IF(I532 &gt; G532, "yes", "no")</f>
        <v>no</v>
      </c>
    </row>
    <row r="533" spans="7:16" x14ac:dyDescent="0.25">
      <c r="G533" s="7">
        <f t="shared" si="16"/>
        <v>42213</v>
      </c>
      <c r="H533">
        <v>9097</v>
      </c>
      <c r="I533" s="4">
        <v>42357.0625</v>
      </c>
      <c r="J533">
        <v>34.106941059999997</v>
      </c>
      <c r="K533">
        <v>-118.37915889999999</v>
      </c>
      <c r="L533" s="8">
        <f t="shared" si="17"/>
        <v>241</v>
      </c>
      <c r="M533" t="s">
        <v>67</v>
      </c>
      <c r="N533" t="str">
        <f>IF(I533 &gt; G533, "yes", "no")</f>
        <v>yes</v>
      </c>
    </row>
    <row r="534" spans="7:16" x14ac:dyDescent="0.25">
      <c r="G534" s="7">
        <f t="shared" si="16"/>
        <v>42213</v>
      </c>
      <c r="H534">
        <v>9340</v>
      </c>
      <c r="I534" s="4">
        <v>42508.013888888891</v>
      </c>
      <c r="J534">
        <v>34.102600000000002</v>
      </c>
      <c r="K534">
        <v>-118.3741</v>
      </c>
      <c r="L534" s="8">
        <f t="shared" si="17"/>
        <v>241</v>
      </c>
      <c r="M534" t="s">
        <v>67</v>
      </c>
      <c r="N534" t="str">
        <f>IF(I534 &gt; G534, "yes", "no")</f>
        <v>yes</v>
      </c>
    </row>
    <row r="535" spans="7:16" x14ac:dyDescent="0.25">
      <c r="G535" s="7">
        <f t="shared" si="16"/>
        <v>42213</v>
      </c>
      <c r="H535">
        <v>10420</v>
      </c>
      <c r="I535" s="4">
        <v>42746</v>
      </c>
      <c r="J535">
        <v>34.105419849999997</v>
      </c>
      <c r="K535">
        <v>-118.36839200999999</v>
      </c>
      <c r="L535" s="8">
        <f t="shared" si="17"/>
        <v>241</v>
      </c>
      <c r="M535" t="s">
        <v>67</v>
      </c>
      <c r="N535" t="str">
        <f>IF(I535 &gt; G535, "yes", "no")</f>
        <v>yes</v>
      </c>
      <c r="P535" s="2"/>
    </row>
    <row r="536" spans="7:16" x14ac:dyDescent="0.25">
      <c r="G536" s="7">
        <f t="shared" si="16"/>
        <v>42213</v>
      </c>
      <c r="H536">
        <v>10421</v>
      </c>
      <c r="I536" s="4">
        <v>42757</v>
      </c>
      <c r="J536">
        <v>34.124476000000001</v>
      </c>
      <c r="K536">
        <v>-118.40176009</v>
      </c>
      <c r="L536" s="8">
        <f t="shared" si="17"/>
        <v>241</v>
      </c>
      <c r="M536" t="s">
        <v>67</v>
      </c>
      <c r="N536" t="str">
        <f>IF(I536 &gt; G536, "yes", "no")</f>
        <v>yes</v>
      </c>
      <c r="P536" s="2"/>
    </row>
    <row r="537" spans="7:16" x14ac:dyDescent="0.25">
      <c r="G537" s="7">
        <f t="shared" si="16"/>
        <v>42213</v>
      </c>
      <c r="H537">
        <v>10422</v>
      </c>
      <c r="I537" s="4">
        <v>42765.708333333343</v>
      </c>
      <c r="J537">
        <v>34.101951380000003</v>
      </c>
      <c r="K537">
        <v>-118.36713318</v>
      </c>
      <c r="L537" s="8">
        <f t="shared" si="17"/>
        <v>241</v>
      </c>
      <c r="M537" t="s">
        <v>67</v>
      </c>
      <c r="N537" t="str">
        <f>IF(I537 &gt; G537, "yes", "no")</f>
        <v>yes</v>
      </c>
    </row>
    <row r="538" spans="7:16" x14ac:dyDescent="0.25">
      <c r="G538" s="7">
        <f t="shared" si="16"/>
        <v>42213</v>
      </c>
      <c r="H538">
        <v>10418</v>
      </c>
      <c r="I538" s="4">
        <v>42779</v>
      </c>
      <c r="J538">
        <v>34.114347000000002</v>
      </c>
      <c r="K538">
        <v>-118.392578</v>
      </c>
      <c r="L538" s="8">
        <f t="shared" si="17"/>
        <v>241</v>
      </c>
      <c r="M538" t="s">
        <v>67</v>
      </c>
      <c r="N538" t="str">
        <f>IF(I538 &gt; G538, "yes", "no")</f>
        <v>yes</v>
      </c>
      <c r="P538" s="2"/>
    </row>
    <row r="539" spans="7:16" x14ac:dyDescent="0.25">
      <c r="G539" s="7">
        <f t="shared" si="16"/>
        <v>42213</v>
      </c>
      <c r="H539">
        <v>10419</v>
      </c>
      <c r="I539" s="4">
        <v>42802.375</v>
      </c>
      <c r="J539">
        <v>34.131610999999999</v>
      </c>
      <c r="K539">
        <v>-118.45072399999999</v>
      </c>
      <c r="L539" s="8">
        <f t="shared" si="17"/>
        <v>241</v>
      </c>
      <c r="M539" t="s">
        <v>67</v>
      </c>
      <c r="N539" t="str">
        <f>IF(I539 &gt; G539, "yes", "no")</f>
        <v>yes</v>
      </c>
    </row>
    <row r="540" spans="7:16" x14ac:dyDescent="0.25">
      <c r="G540" s="7">
        <f t="shared" si="16"/>
        <v>42213</v>
      </c>
      <c r="H540">
        <v>10423</v>
      </c>
      <c r="I540" s="4">
        <v>42857.25</v>
      </c>
      <c r="J540">
        <v>34.098610499999999</v>
      </c>
      <c r="K540">
        <v>-118.37293228</v>
      </c>
      <c r="L540" s="8">
        <f t="shared" si="17"/>
        <v>241</v>
      </c>
      <c r="M540" t="s">
        <v>67</v>
      </c>
      <c r="N540" t="str">
        <f>IF(I540 &gt; G540, "yes", "no")</f>
        <v>yes</v>
      </c>
    </row>
    <row r="541" spans="7:16" x14ac:dyDescent="0.25">
      <c r="G541" s="7">
        <f t="shared" si="16"/>
        <v>42213</v>
      </c>
      <c r="H541">
        <v>14347</v>
      </c>
      <c r="I541" s="4">
        <v>43441.067627314813</v>
      </c>
      <c r="J541">
        <v>34.186727810000001</v>
      </c>
      <c r="K541">
        <v>-118.40136588999999</v>
      </c>
      <c r="L541" s="8">
        <f t="shared" si="17"/>
        <v>241</v>
      </c>
      <c r="M541" t="s">
        <v>67</v>
      </c>
      <c r="N541" t="str">
        <f>IF(I541 &gt; G541, "yes", "no")</f>
        <v>yes</v>
      </c>
      <c r="P541" s="2"/>
    </row>
    <row r="542" spans="7:16" x14ac:dyDescent="0.25">
      <c r="G542" s="7">
        <f t="shared" si="16"/>
        <v>37316</v>
      </c>
      <c r="H542">
        <v>414</v>
      </c>
      <c r="I542" s="4">
        <v>39453</v>
      </c>
      <c r="J542">
        <v>32.800800000000002</v>
      </c>
      <c r="K542">
        <v>-117.20699999999999</v>
      </c>
      <c r="L542" s="8">
        <f t="shared" si="17"/>
        <v>184</v>
      </c>
      <c r="M542" t="s">
        <v>68</v>
      </c>
      <c r="N542" t="str">
        <f>IF(I542 &gt; G542, "yes", "no")</f>
        <v>yes</v>
      </c>
    </row>
    <row r="543" spans="7:16" x14ac:dyDescent="0.25">
      <c r="G543" s="7">
        <f t="shared" si="16"/>
        <v>37316</v>
      </c>
      <c r="H543">
        <v>2907</v>
      </c>
      <c r="I543" s="4">
        <v>40540.395833333343</v>
      </c>
      <c r="J543">
        <v>32.770800000000001</v>
      </c>
      <c r="K543">
        <v>-117.0873</v>
      </c>
      <c r="L543" s="8">
        <f t="shared" si="17"/>
        <v>184</v>
      </c>
      <c r="M543" t="s">
        <v>68</v>
      </c>
      <c r="N543" t="str">
        <f>IF(I543 &gt; G543, "yes", "no")</f>
        <v>yes</v>
      </c>
    </row>
    <row r="544" spans="7:16" x14ac:dyDescent="0.25">
      <c r="G544" s="7">
        <f t="shared" si="16"/>
        <v>37316</v>
      </c>
      <c r="H544">
        <v>7228</v>
      </c>
      <c r="I544" s="4">
        <v>42204</v>
      </c>
      <c r="J544">
        <v>32.773800000000001</v>
      </c>
      <c r="K544">
        <v>-117.12820000000001</v>
      </c>
      <c r="L544" s="8">
        <f t="shared" si="17"/>
        <v>184</v>
      </c>
      <c r="M544" t="s">
        <v>68</v>
      </c>
      <c r="N544" t="str">
        <f>IF(I544 &gt; G544, "yes", "no")</f>
        <v>yes</v>
      </c>
      <c r="P544" s="2"/>
    </row>
    <row r="545" spans="7:16" x14ac:dyDescent="0.25">
      <c r="G545" s="7">
        <f t="shared" si="16"/>
        <v>37316</v>
      </c>
      <c r="H545">
        <v>9200</v>
      </c>
      <c r="I545" s="4">
        <v>42379</v>
      </c>
      <c r="J545">
        <v>32.783299999999997</v>
      </c>
      <c r="K545">
        <v>-117.2354</v>
      </c>
      <c r="L545" s="8">
        <f t="shared" si="17"/>
        <v>184</v>
      </c>
      <c r="M545" t="s">
        <v>68</v>
      </c>
      <c r="N545" t="str">
        <f>IF(I545 &gt; G545, "yes", "no")</f>
        <v>yes</v>
      </c>
      <c r="P545" s="2"/>
    </row>
    <row r="546" spans="7:16" x14ac:dyDescent="0.25">
      <c r="G546" s="7">
        <f t="shared" si="16"/>
        <v>37316</v>
      </c>
      <c r="H546">
        <v>9387</v>
      </c>
      <c r="I546" s="4">
        <v>42466.375</v>
      </c>
      <c r="J546">
        <v>32.767668010000001</v>
      </c>
      <c r="K546">
        <v>-117.07272413</v>
      </c>
      <c r="L546" s="8">
        <f t="shared" si="17"/>
        <v>184</v>
      </c>
      <c r="M546" t="s">
        <v>68</v>
      </c>
      <c r="N546" t="str">
        <f>IF(I546 &gt; G546, "yes", "no")</f>
        <v>yes</v>
      </c>
    </row>
    <row r="547" spans="7:16" x14ac:dyDescent="0.25">
      <c r="G547" s="7">
        <f t="shared" si="16"/>
        <v>37316</v>
      </c>
      <c r="H547">
        <v>14132</v>
      </c>
      <c r="I547" s="4">
        <v>43325.701273148137</v>
      </c>
      <c r="J547">
        <v>32.746821420000003</v>
      </c>
      <c r="K547">
        <v>-117.21805732999999</v>
      </c>
      <c r="L547" s="8">
        <f t="shared" si="17"/>
        <v>184</v>
      </c>
      <c r="M547" t="s">
        <v>68</v>
      </c>
      <c r="N547" t="str">
        <f>IF(I547 &gt; G547, "yes", "no")</f>
        <v>yes</v>
      </c>
    </row>
    <row r="548" spans="7:16" x14ac:dyDescent="0.25">
      <c r="G548" s="7">
        <f t="shared" si="16"/>
        <v>31504</v>
      </c>
      <c r="H548">
        <v>10133</v>
      </c>
      <c r="I548" s="4">
        <v>42789</v>
      </c>
      <c r="J548">
        <v>35.300372000000003</v>
      </c>
      <c r="K548">
        <v>-120.65539</v>
      </c>
      <c r="L548" s="8">
        <f t="shared" si="17"/>
        <v>52</v>
      </c>
      <c r="M548" t="s">
        <v>95</v>
      </c>
      <c r="N548" t="str">
        <f>IF(I548 &gt; G548, "yes", "no")</f>
        <v>yes</v>
      </c>
    </row>
    <row r="549" spans="7:16" x14ac:dyDescent="0.25">
      <c r="G549" s="7">
        <f t="shared" si="16"/>
        <v>36831</v>
      </c>
      <c r="H549">
        <v>1530</v>
      </c>
      <c r="I549" s="4">
        <v>40236.375</v>
      </c>
      <c r="J549">
        <v>35.566200000000002</v>
      </c>
      <c r="K549">
        <v>-121.1045</v>
      </c>
      <c r="L549" s="8">
        <f t="shared" si="17"/>
        <v>160</v>
      </c>
      <c r="M549" t="s">
        <v>70</v>
      </c>
      <c r="N549" t="str">
        <f>IF(I549 &gt; G549, "yes", "no")</f>
        <v>yes</v>
      </c>
    </row>
    <row r="550" spans="7:16" x14ac:dyDescent="0.25">
      <c r="G550" s="7">
        <f t="shared" si="16"/>
        <v>36831</v>
      </c>
      <c r="H550">
        <v>10132</v>
      </c>
      <c r="I550" s="4">
        <v>42741</v>
      </c>
      <c r="J550">
        <v>35.428013269999902</v>
      </c>
      <c r="K550">
        <v>-120.7765753</v>
      </c>
      <c r="L550" s="8">
        <f t="shared" si="17"/>
        <v>160</v>
      </c>
      <c r="M550" t="s">
        <v>70</v>
      </c>
      <c r="N550" t="str">
        <f>IF(I550 &gt; G550, "yes", "no")</f>
        <v>yes</v>
      </c>
    </row>
    <row r="551" spans="7:16" x14ac:dyDescent="0.25">
      <c r="G551" s="7">
        <f t="shared" si="16"/>
        <v>36831</v>
      </c>
      <c r="H551">
        <v>10135</v>
      </c>
      <c r="I551" s="4">
        <v>42741</v>
      </c>
      <c r="J551">
        <v>35.428188220000003</v>
      </c>
      <c r="K551">
        <v>-120.77115179</v>
      </c>
      <c r="L551" s="8">
        <f t="shared" si="17"/>
        <v>160</v>
      </c>
      <c r="M551" t="s">
        <v>70</v>
      </c>
      <c r="N551" t="str">
        <f>IF(I551 &gt; G551, "yes", "no")</f>
        <v>yes</v>
      </c>
    </row>
    <row r="552" spans="7:16" x14ac:dyDescent="0.25">
      <c r="G552" s="7">
        <f t="shared" si="16"/>
        <v>36831</v>
      </c>
      <c r="H552">
        <v>10129</v>
      </c>
      <c r="I552" s="4">
        <v>42744</v>
      </c>
      <c r="J552">
        <v>35.56650209</v>
      </c>
      <c r="K552">
        <v>-121.07974236</v>
      </c>
      <c r="L552" s="8">
        <f t="shared" si="17"/>
        <v>160</v>
      </c>
      <c r="M552" t="s">
        <v>70</v>
      </c>
      <c r="N552" t="str">
        <f>IF(I552 &gt; G552, "yes", "no")</f>
        <v>yes</v>
      </c>
    </row>
    <row r="553" spans="7:16" x14ac:dyDescent="0.25">
      <c r="G553" s="7">
        <f t="shared" si="16"/>
        <v>33270</v>
      </c>
      <c r="H553">
        <v>1258</v>
      </c>
      <c r="I553" s="4">
        <v>40099</v>
      </c>
      <c r="J553">
        <v>39.313800000000001</v>
      </c>
      <c r="K553">
        <v>-122.9465</v>
      </c>
      <c r="L553" s="8">
        <f t="shared" si="17"/>
        <v>106</v>
      </c>
      <c r="M553" t="s">
        <v>71</v>
      </c>
      <c r="N553" t="str">
        <f>IF(I553 &gt; G553, "yes", "no")</f>
        <v>yes</v>
      </c>
    </row>
    <row r="554" spans="7:16" x14ac:dyDescent="0.25">
      <c r="G554" s="7">
        <f t="shared" si="16"/>
        <v>33270</v>
      </c>
      <c r="H554">
        <v>1263</v>
      </c>
      <c r="I554" s="4">
        <v>40102</v>
      </c>
      <c r="J554">
        <v>39.549999999999997</v>
      </c>
      <c r="K554">
        <v>-123.4246</v>
      </c>
      <c r="L554" s="8">
        <f t="shared" si="17"/>
        <v>106</v>
      </c>
      <c r="M554" t="s">
        <v>71</v>
      </c>
      <c r="N554" t="str">
        <f>IF(I554 &gt; G554, "yes", "no")</f>
        <v>yes</v>
      </c>
      <c r="O554">
        <v>0.6</v>
      </c>
      <c r="P554" s="2"/>
    </row>
    <row r="555" spans="7:16" x14ac:dyDescent="0.25">
      <c r="G555" s="7">
        <f t="shared" si="16"/>
        <v>33270</v>
      </c>
      <c r="H555">
        <v>1424</v>
      </c>
      <c r="I555" s="4">
        <v>40198.375</v>
      </c>
      <c r="J555">
        <v>38.877400000000002</v>
      </c>
      <c r="K555">
        <v>-123.1113</v>
      </c>
      <c r="L555" s="8">
        <f t="shared" si="17"/>
        <v>106</v>
      </c>
      <c r="M555" t="s">
        <v>71</v>
      </c>
      <c r="N555" t="str">
        <f>IF(I555 &gt; G555, "yes", "no")</f>
        <v>yes</v>
      </c>
    </row>
    <row r="556" spans="7:16" x14ac:dyDescent="0.25">
      <c r="G556" s="7">
        <f t="shared" si="16"/>
        <v>33270</v>
      </c>
      <c r="H556">
        <v>3220</v>
      </c>
      <c r="I556" s="4">
        <v>40616.333333333343</v>
      </c>
      <c r="J556">
        <v>38.692900000000002</v>
      </c>
      <c r="K556">
        <v>-123.428</v>
      </c>
      <c r="L556" s="8">
        <f t="shared" si="17"/>
        <v>106</v>
      </c>
      <c r="M556" t="s">
        <v>71</v>
      </c>
      <c r="N556" t="str">
        <f>IF(I556 &gt; G556, "yes", "no")</f>
        <v>yes</v>
      </c>
      <c r="P556" s="2"/>
    </row>
    <row r="557" spans="7:16" x14ac:dyDescent="0.25">
      <c r="G557" s="7">
        <f t="shared" si="16"/>
        <v>33270</v>
      </c>
      <c r="H557">
        <v>3270</v>
      </c>
      <c r="I557" s="4">
        <v>40625</v>
      </c>
      <c r="J557">
        <v>38.917000000000002</v>
      </c>
      <c r="K557">
        <v>-123.0556</v>
      </c>
      <c r="L557" s="8">
        <f t="shared" si="17"/>
        <v>106</v>
      </c>
      <c r="M557" t="s">
        <v>71</v>
      </c>
      <c r="N557" t="str">
        <f>IF(I557 &gt; G557, "yes", "no")</f>
        <v>yes</v>
      </c>
    </row>
    <row r="558" spans="7:16" x14ac:dyDescent="0.25">
      <c r="G558" s="7">
        <f t="shared" si="16"/>
        <v>33270</v>
      </c>
      <c r="H558">
        <v>3291</v>
      </c>
      <c r="I558" s="4">
        <v>40626</v>
      </c>
      <c r="J558">
        <v>38.983800000000002</v>
      </c>
      <c r="K558">
        <v>-123.0025</v>
      </c>
      <c r="L558" s="8">
        <f t="shared" si="17"/>
        <v>106</v>
      </c>
      <c r="M558" t="s">
        <v>71</v>
      </c>
      <c r="N558" t="str">
        <f>IF(I558 &gt; G558, "yes", "no")</f>
        <v>yes</v>
      </c>
    </row>
    <row r="559" spans="7:16" x14ac:dyDescent="0.25">
      <c r="G559" s="7">
        <f t="shared" si="16"/>
        <v>33270</v>
      </c>
      <c r="H559">
        <v>3297</v>
      </c>
      <c r="I559" s="4">
        <v>40627</v>
      </c>
      <c r="J559">
        <v>38.826900000000002</v>
      </c>
      <c r="K559">
        <v>-122.9992</v>
      </c>
      <c r="L559" s="8">
        <f t="shared" si="17"/>
        <v>106</v>
      </c>
      <c r="M559" t="s">
        <v>71</v>
      </c>
      <c r="N559" t="str">
        <f>IF(I559 &gt; G559, "yes", "no")</f>
        <v>yes</v>
      </c>
    </row>
    <row r="560" spans="7:16" x14ac:dyDescent="0.25">
      <c r="G560" s="7">
        <f t="shared" si="16"/>
        <v>33270</v>
      </c>
      <c r="H560">
        <v>3306</v>
      </c>
      <c r="I560" s="4">
        <v>40629.958333333343</v>
      </c>
      <c r="J560">
        <v>38.81</v>
      </c>
      <c r="K560">
        <v>-123.5857</v>
      </c>
      <c r="L560" s="8">
        <f t="shared" si="17"/>
        <v>106</v>
      </c>
      <c r="M560" t="s">
        <v>71</v>
      </c>
      <c r="N560" t="str">
        <f>IF(I560 &gt; G560, "yes", "no")</f>
        <v>yes</v>
      </c>
    </row>
    <row r="561" spans="7:16" x14ac:dyDescent="0.25">
      <c r="G561" s="7">
        <f t="shared" si="16"/>
        <v>33270</v>
      </c>
      <c r="H561">
        <v>4285</v>
      </c>
      <c r="I561" s="4">
        <v>40995.697916666657</v>
      </c>
      <c r="J561">
        <v>39.221699999999998</v>
      </c>
      <c r="K561">
        <v>-123.2072</v>
      </c>
      <c r="L561" s="8">
        <f t="shared" si="17"/>
        <v>106</v>
      </c>
      <c r="M561" t="s">
        <v>71</v>
      </c>
      <c r="N561" t="str">
        <f>IF(I561 &gt; G561, "yes", "no")</f>
        <v>yes</v>
      </c>
    </row>
    <row r="562" spans="7:16" x14ac:dyDescent="0.25">
      <c r="G562" s="7">
        <f t="shared" si="16"/>
        <v>33270</v>
      </c>
      <c r="H562">
        <v>4787</v>
      </c>
      <c r="I562" s="4">
        <v>41358</v>
      </c>
      <c r="J562">
        <v>39.105800000000002</v>
      </c>
      <c r="K562">
        <v>-122.90900000000001</v>
      </c>
      <c r="L562" s="8">
        <f t="shared" si="17"/>
        <v>106</v>
      </c>
      <c r="M562" t="s">
        <v>71</v>
      </c>
      <c r="N562" t="str">
        <f>IF(I562 &gt; G562, "yes", "no")</f>
        <v>yes</v>
      </c>
    </row>
    <row r="563" spans="7:16" x14ac:dyDescent="0.25">
      <c r="G563" s="7">
        <f t="shared" si="16"/>
        <v>33270</v>
      </c>
      <c r="H563">
        <v>6475</v>
      </c>
      <c r="I563" s="4">
        <v>41984.375</v>
      </c>
      <c r="J563">
        <v>38.960799999999999</v>
      </c>
      <c r="K563">
        <v>-122.8275</v>
      </c>
      <c r="L563" s="8">
        <f t="shared" si="17"/>
        <v>106</v>
      </c>
      <c r="M563" t="s">
        <v>71</v>
      </c>
      <c r="N563" t="str">
        <f>IF(I563 &gt; G563, "yes", "no")</f>
        <v>yes</v>
      </c>
    </row>
    <row r="564" spans="7:16" x14ac:dyDescent="0.25">
      <c r="G564" s="7">
        <f t="shared" si="16"/>
        <v>33270</v>
      </c>
      <c r="H564">
        <v>6476</v>
      </c>
      <c r="I564" s="4">
        <v>41984.375</v>
      </c>
      <c r="J564">
        <v>39.008099999999999</v>
      </c>
      <c r="K564">
        <v>-122.61920000000001</v>
      </c>
      <c r="L564" s="8">
        <f t="shared" si="17"/>
        <v>106</v>
      </c>
      <c r="M564" t="s">
        <v>71</v>
      </c>
      <c r="N564" t="str">
        <f>IF(I564 &gt; G564, "yes", "no")</f>
        <v>yes</v>
      </c>
    </row>
    <row r="565" spans="7:16" x14ac:dyDescent="0.25">
      <c r="G565" s="7">
        <f t="shared" si="16"/>
        <v>33270</v>
      </c>
      <c r="H565">
        <v>6474</v>
      </c>
      <c r="I565" s="4">
        <v>41984.375</v>
      </c>
      <c r="J565">
        <v>38.884300000000003</v>
      </c>
      <c r="K565">
        <v>-122.6062</v>
      </c>
      <c r="L565" s="8">
        <f t="shared" si="17"/>
        <v>106</v>
      </c>
      <c r="M565" t="s">
        <v>71</v>
      </c>
      <c r="N565" t="str">
        <f>IF(I565 &gt; G565, "yes", "no")</f>
        <v>yes</v>
      </c>
    </row>
    <row r="566" spans="7:16" x14ac:dyDescent="0.25">
      <c r="G566" s="7">
        <f t="shared" si="16"/>
        <v>33270</v>
      </c>
      <c r="H566">
        <v>6478</v>
      </c>
      <c r="I566" s="4">
        <v>41984.375</v>
      </c>
      <c r="J566">
        <v>39.016300000000001</v>
      </c>
      <c r="K566">
        <v>-122.64109999999999</v>
      </c>
      <c r="L566" s="8">
        <f t="shared" si="17"/>
        <v>106</v>
      </c>
      <c r="M566" t="s">
        <v>71</v>
      </c>
      <c r="N566" t="str">
        <f>IF(I566 &gt; G566, "yes", "no")</f>
        <v>yes</v>
      </c>
      <c r="P566" s="2"/>
    </row>
    <row r="567" spans="7:16" x14ac:dyDescent="0.25">
      <c r="G567" s="7">
        <f t="shared" si="16"/>
        <v>33270</v>
      </c>
      <c r="H567">
        <v>7555</v>
      </c>
      <c r="I567" s="4">
        <v>42440</v>
      </c>
      <c r="J567">
        <v>39.694200000000002</v>
      </c>
      <c r="K567">
        <v>-123.7976</v>
      </c>
      <c r="L567" s="8">
        <f t="shared" si="17"/>
        <v>106</v>
      </c>
      <c r="M567" t="s">
        <v>71</v>
      </c>
      <c r="N567" t="str">
        <f>IF(I567 &gt; G567, "yes", "no")</f>
        <v>yes</v>
      </c>
    </row>
    <row r="568" spans="7:16" x14ac:dyDescent="0.25">
      <c r="G568" s="7">
        <f t="shared" si="16"/>
        <v>33270</v>
      </c>
      <c r="H568">
        <v>9388</v>
      </c>
      <c r="I568" s="4">
        <v>42440</v>
      </c>
      <c r="J568">
        <v>39.441499999999998</v>
      </c>
      <c r="K568">
        <v>-123.80329999999999</v>
      </c>
      <c r="L568" s="8">
        <f t="shared" si="17"/>
        <v>106</v>
      </c>
      <c r="M568" t="s">
        <v>71</v>
      </c>
      <c r="N568" t="str">
        <f>IF(I568 &gt; G568, "yes", "no")</f>
        <v>yes</v>
      </c>
    </row>
    <row r="569" spans="7:16" x14ac:dyDescent="0.25">
      <c r="G569" s="7">
        <f t="shared" si="16"/>
        <v>33270</v>
      </c>
      <c r="H569">
        <v>9385</v>
      </c>
      <c r="I569" s="4">
        <v>42440.375</v>
      </c>
      <c r="J569">
        <v>39.441600000000001</v>
      </c>
      <c r="K569">
        <v>-123.80329999999999</v>
      </c>
      <c r="L569" s="8">
        <f t="shared" si="17"/>
        <v>106</v>
      </c>
      <c r="M569" t="s">
        <v>71</v>
      </c>
      <c r="N569" t="str">
        <f>IF(I569 &gt; G569, "yes", "no")</f>
        <v>yes</v>
      </c>
    </row>
    <row r="570" spans="7:16" x14ac:dyDescent="0.25">
      <c r="G570" s="7">
        <f t="shared" si="16"/>
        <v>33270</v>
      </c>
      <c r="H570">
        <v>7569</v>
      </c>
      <c r="I570" s="4">
        <v>42441</v>
      </c>
      <c r="J570">
        <v>38.649799999999999</v>
      </c>
      <c r="K570">
        <v>-123.3792</v>
      </c>
      <c r="L570" s="8">
        <f t="shared" si="17"/>
        <v>106</v>
      </c>
      <c r="M570" t="s">
        <v>71</v>
      </c>
      <c r="N570" t="str">
        <f>IF(I570 &gt; G570, "yes", "no")</f>
        <v>yes</v>
      </c>
    </row>
    <row r="571" spans="7:16" x14ac:dyDescent="0.25">
      <c r="G571" s="7">
        <f t="shared" si="16"/>
        <v>33270</v>
      </c>
      <c r="H571">
        <v>7568</v>
      </c>
      <c r="I571" s="4">
        <v>42443</v>
      </c>
      <c r="J571">
        <v>38.7164</v>
      </c>
      <c r="K571">
        <v>-123.3974</v>
      </c>
      <c r="L571" s="8">
        <f t="shared" si="17"/>
        <v>106</v>
      </c>
      <c r="M571" t="s">
        <v>71</v>
      </c>
      <c r="N571" t="str">
        <f>IF(I571 &gt; G571, "yes", "no")</f>
        <v>yes</v>
      </c>
      <c r="O571">
        <v>0.72</v>
      </c>
      <c r="P571" s="2"/>
    </row>
    <row r="572" spans="7:16" x14ac:dyDescent="0.25">
      <c r="G572" s="7">
        <f t="shared" si="16"/>
        <v>33270</v>
      </c>
      <c r="H572">
        <v>10223</v>
      </c>
      <c r="I572" s="4">
        <v>42738.25</v>
      </c>
      <c r="J572">
        <v>39.359005770000003</v>
      </c>
      <c r="K572">
        <v>-123.50955946000001</v>
      </c>
      <c r="L572" s="8">
        <f t="shared" si="17"/>
        <v>106</v>
      </c>
      <c r="M572" t="s">
        <v>71</v>
      </c>
      <c r="N572" t="str">
        <f>IF(I572 &gt; G572, "yes", "no")</f>
        <v>yes</v>
      </c>
    </row>
    <row r="573" spans="7:16" x14ac:dyDescent="0.25">
      <c r="G573" s="7">
        <f t="shared" si="16"/>
        <v>33270</v>
      </c>
      <c r="H573">
        <v>10224</v>
      </c>
      <c r="I573" s="4">
        <v>42754.333333333343</v>
      </c>
      <c r="J573">
        <v>39.19874154</v>
      </c>
      <c r="K573">
        <v>-123.28477177000001</v>
      </c>
      <c r="L573" s="8">
        <f t="shared" si="17"/>
        <v>106</v>
      </c>
      <c r="M573" t="s">
        <v>71</v>
      </c>
      <c r="N573" t="str">
        <f>IF(I573 &gt; G573, "yes", "no")</f>
        <v>yes</v>
      </c>
    </row>
    <row r="574" spans="7:16" x14ac:dyDescent="0.25">
      <c r="G574" s="7">
        <f t="shared" si="16"/>
        <v>33270</v>
      </c>
      <c r="H574">
        <v>10216</v>
      </c>
      <c r="I574" s="4">
        <v>42773</v>
      </c>
      <c r="J574">
        <v>38.81859944</v>
      </c>
      <c r="K574">
        <v>-123.02253909</v>
      </c>
      <c r="L574" s="8">
        <f t="shared" si="17"/>
        <v>106</v>
      </c>
      <c r="M574" t="s">
        <v>71</v>
      </c>
      <c r="N574" t="str">
        <f>IF(I574 &gt; G574, "yes", "no")</f>
        <v>yes</v>
      </c>
    </row>
    <row r="575" spans="7:16" x14ac:dyDescent="0.25">
      <c r="G575" s="7">
        <f t="shared" si="16"/>
        <v>33270</v>
      </c>
      <c r="H575">
        <v>10217</v>
      </c>
      <c r="I575" s="4">
        <v>42773</v>
      </c>
      <c r="J575">
        <v>38.807794549999997</v>
      </c>
      <c r="K575">
        <v>-123.009821309999</v>
      </c>
      <c r="L575" s="8">
        <f t="shared" si="17"/>
        <v>106</v>
      </c>
      <c r="M575" t="s">
        <v>71</v>
      </c>
      <c r="N575" t="str">
        <f>IF(I575 &gt; G575, "yes", "no")</f>
        <v>yes</v>
      </c>
    </row>
    <row r="576" spans="7:16" x14ac:dyDescent="0.25">
      <c r="G576" s="7">
        <f t="shared" si="16"/>
        <v>34066</v>
      </c>
      <c r="H576">
        <v>934</v>
      </c>
      <c r="I576" s="4">
        <v>39798</v>
      </c>
      <c r="J576">
        <v>34.453000000000003</v>
      </c>
      <c r="K576">
        <v>-119.65300000000001</v>
      </c>
      <c r="L576" s="8">
        <f t="shared" si="17"/>
        <v>107</v>
      </c>
      <c r="M576" t="s">
        <v>72</v>
      </c>
      <c r="N576" t="str">
        <f>IF(I576 &gt; G576, "yes", "no")</f>
        <v>yes</v>
      </c>
    </row>
    <row r="577" spans="7:16" x14ac:dyDescent="0.25">
      <c r="G577" s="7">
        <f t="shared" si="16"/>
        <v>34066</v>
      </c>
      <c r="H577">
        <v>2892</v>
      </c>
      <c r="I577" s="4">
        <v>40534.479166666657</v>
      </c>
      <c r="J577">
        <v>34.364400000000003</v>
      </c>
      <c r="K577">
        <v>-119.44710000000001</v>
      </c>
      <c r="L577" s="8">
        <f t="shared" si="17"/>
        <v>107</v>
      </c>
      <c r="M577" t="s">
        <v>72</v>
      </c>
      <c r="N577" t="str">
        <f>IF(I577 &gt; G577, "yes", "no")</f>
        <v>yes</v>
      </c>
    </row>
    <row r="578" spans="7:16" x14ac:dyDescent="0.25">
      <c r="G578" s="7">
        <f t="shared" si="16"/>
        <v>34066</v>
      </c>
      <c r="H578">
        <v>3264</v>
      </c>
      <c r="I578" s="4">
        <v>40623.40625</v>
      </c>
      <c r="J578">
        <v>34.468000000000004</v>
      </c>
      <c r="K578">
        <v>-119.8018</v>
      </c>
      <c r="L578" s="8">
        <f t="shared" si="17"/>
        <v>107</v>
      </c>
      <c r="M578" t="s">
        <v>72</v>
      </c>
      <c r="N578" t="str">
        <f>IF(I578 &gt; G578, "yes", "no")</f>
        <v>yes</v>
      </c>
    </row>
    <row r="579" spans="7:16" x14ac:dyDescent="0.25">
      <c r="G579" s="7">
        <f t="shared" ref="G579:G642" si="18">VLOOKUP(M579,$A$2:$B$147, 2, TRUE)</f>
        <v>34066</v>
      </c>
      <c r="H579">
        <v>3263</v>
      </c>
      <c r="I579" s="4">
        <v>40623.958333333343</v>
      </c>
      <c r="J579">
        <v>34.439900000000002</v>
      </c>
      <c r="K579">
        <v>-119.6615</v>
      </c>
      <c r="L579" s="8">
        <f t="shared" ref="L579:L642" si="19">VLOOKUP(M579, $A$2:$C$151, 3)</f>
        <v>107</v>
      </c>
      <c r="M579" t="s">
        <v>72</v>
      </c>
      <c r="N579" t="str">
        <f>IF(I579 &gt; G579, "yes", "no")</f>
        <v>yes</v>
      </c>
      <c r="P579" s="2"/>
    </row>
    <row r="580" spans="7:16" x14ac:dyDescent="0.25">
      <c r="G580" s="7">
        <f t="shared" si="18"/>
        <v>34066</v>
      </c>
      <c r="H580">
        <v>6535</v>
      </c>
      <c r="I580" s="4">
        <v>41985</v>
      </c>
      <c r="J580">
        <v>34.4499</v>
      </c>
      <c r="K580">
        <v>-119.85380000000001</v>
      </c>
      <c r="L580" s="8">
        <f t="shared" si="19"/>
        <v>107</v>
      </c>
      <c r="M580" t="s">
        <v>72</v>
      </c>
      <c r="N580" t="str">
        <f>IF(I580 &gt; G580, "yes", "no")</f>
        <v>yes</v>
      </c>
    </row>
    <row r="581" spans="7:16" x14ac:dyDescent="0.25">
      <c r="G581" s="7">
        <f t="shared" si="18"/>
        <v>34066</v>
      </c>
      <c r="H581">
        <v>10401</v>
      </c>
      <c r="I581" s="4">
        <v>42747.25</v>
      </c>
      <c r="J581">
        <v>34.532131939999999</v>
      </c>
      <c r="K581">
        <v>-119.85183676</v>
      </c>
      <c r="L581" s="8">
        <f t="shared" si="19"/>
        <v>107</v>
      </c>
      <c r="M581" t="s">
        <v>72</v>
      </c>
      <c r="N581" t="str">
        <f>IF(I581 &gt; G581, "yes", "no")</f>
        <v>yes</v>
      </c>
      <c r="O581">
        <v>3.4</v>
      </c>
      <c r="P581" s="2"/>
    </row>
    <row r="582" spans="7:16" x14ac:dyDescent="0.25">
      <c r="G582" s="7">
        <f t="shared" si="18"/>
        <v>34066</v>
      </c>
      <c r="H582">
        <v>10403</v>
      </c>
      <c r="I582" s="4">
        <v>42782</v>
      </c>
      <c r="J582">
        <v>34.411892950000002</v>
      </c>
      <c r="K582">
        <v>-119.74035702</v>
      </c>
      <c r="L582" s="8">
        <f t="shared" si="19"/>
        <v>107</v>
      </c>
      <c r="M582" t="s">
        <v>72</v>
      </c>
      <c r="N582" t="str">
        <f>IF(I582 &gt; G582, "yes", "no")</f>
        <v>yes</v>
      </c>
      <c r="P582" s="2"/>
    </row>
    <row r="583" spans="7:16" x14ac:dyDescent="0.25">
      <c r="G583" s="7">
        <f t="shared" si="18"/>
        <v>34066</v>
      </c>
      <c r="H583">
        <v>10408</v>
      </c>
      <c r="I583" s="4">
        <v>42783</v>
      </c>
      <c r="J583">
        <v>34.36345704</v>
      </c>
      <c r="K583">
        <v>-119.44880809</v>
      </c>
      <c r="L583" s="8">
        <f t="shared" si="19"/>
        <v>107</v>
      </c>
      <c r="M583" t="s">
        <v>72</v>
      </c>
      <c r="N583" t="str">
        <f>IF(I583 &gt; G583, "yes", "no")</f>
        <v>yes</v>
      </c>
    </row>
    <row r="584" spans="7:16" x14ac:dyDescent="0.25">
      <c r="G584" s="7">
        <f t="shared" si="18"/>
        <v>34066</v>
      </c>
      <c r="H584">
        <v>10402</v>
      </c>
      <c r="I584" s="4">
        <v>42783</v>
      </c>
      <c r="J584">
        <v>34.410677849999999</v>
      </c>
      <c r="K584">
        <v>-119.70617726</v>
      </c>
      <c r="L584" s="8">
        <f t="shared" si="19"/>
        <v>107</v>
      </c>
      <c r="M584" t="s">
        <v>72</v>
      </c>
      <c r="N584" t="str">
        <f>IF(I584 &gt; G584, "yes", "no")</f>
        <v>yes</v>
      </c>
      <c r="P584" s="2"/>
    </row>
    <row r="585" spans="7:16" x14ac:dyDescent="0.25">
      <c r="G585" s="7">
        <f t="shared" si="18"/>
        <v>34066</v>
      </c>
      <c r="H585">
        <v>10404</v>
      </c>
      <c r="I585" s="4">
        <v>42833</v>
      </c>
      <c r="J585">
        <v>34.410158529999997</v>
      </c>
      <c r="K585">
        <v>-119.71543998999999</v>
      </c>
      <c r="L585" s="8">
        <f t="shared" si="19"/>
        <v>107</v>
      </c>
      <c r="M585" t="s">
        <v>72</v>
      </c>
      <c r="N585" t="str">
        <f>IF(I585 &gt; G585, "yes", "no")</f>
        <v>yes</v>
      </c>
    </row>
    <row r="586" spans="7:16" x14ac:dyDescent="0.25">
      <c r="G586" s="7">
        <f t="shared" si="18"/>
        <v>34066</v>
      </c>
      <c r="H586">
        <v>14134</v>
      </c>
      <c r="I586" s="5">
        <v>43109.001134259262</v>
      </c>
      <c r="J586">
        <v>34.426784529999999</v>
      </c>
      <c r="K586">
        <v>-119.52856603999901</v>
      </c>
      <c r="L586" s="8">
        <f t="shared" si="19"/>
        <v>107</v>
      </c>
      <c r="M586" t="s">
        <v>72</v>
      </c>
      <c r="N586" t="str">
        <f>IF(I586 &gt; G586, "yes", "no")</f>
        <v>yes</v>
      </c>
    </row>
    <row r="587" spans="7:16" x14ac:dyDescent="0.25">
      <c r="G587" s="7">
        <f t="shared" si="18"/>
        <v>34066</v>
      </c>
      <c r="H587">
        <v>11256</v>
      </c>
      <c r="I587" s="4">
        <v>43109.145833333343</v>
      </c>
      <c r="J587">
        <v>34.452878699999999</v>
      </c>
      <c r="K587">
        <v>-119.64419377</v>
      </c>
      <c r="L587" s="8">
        <f t="shared" si="19"/>
        <v>107</v>
      </c>
      <c r="M587" t="s">
        <v>72</v>
      </c>
      <c r="N587" t="str">
        <f>IF(I587 &gt; G587, "yes", "no")</f>
        <v>yes</v>
      </c>
    </row>
    <row r="588" spans="7:16" x14ac:dyDescent="0.25">
      <c r="G588" s="7">
        <f t="shared" si="18"/>
        <v>39055</v>
      </c>
      <c r="H588">
        <v>310</v>
      </c>
      <c r="I588" s="4">
        <v>39369.28125</v>
      </c>
      <c r="J588">
        <v>34.377800000000001</v>
      </c>
      <c r="K588">
        <v>-118.47</v>
      </c>
      <c r="L588" s="8">
        <f t="shared" si="19"/>
        <v>204</v>
      </c>
      <c r="M588" t="s">
        <v>73</v>
      </c>
      <c r="N588" t="str">
        <f>IF(I588 &gt; G588, "yes", "no")</f>
        <v>yes</v>
      </c>
    </row>
    <row r="589" spans="7:16" x14ac:dyDescent="0.25">
      <c r="G589" s="7">
        <f t="shared" si="18"/>
        <v>39055</v>
      </c>
      <c r="H589">
        <v>5906</v>
      </c>
      <c r="I589" s="4">
        <v>41698</v>
      </c>
      <c r="J589">
        <v>34.6218</v>
      </c>
      <c r="K589">
        <v>-118.5585</v>
      </c>
      <c r="L589" s="8">
        <f t="shared" si="19"/>
        <v>204</v>
      </c>
      <c r="M589" t="s">
        <v>73</v>
      </c>
      <c r="N589" t="str">
        <f>IF(I589 &gt; G589, "yes", "no")</f>
        <v>yes</v>
      </c>
    </row>
    <row r="590" spans="7:16" x14ac:dyDescent="0.25">
      <c r="G590" s="7">
        <f t="shared" si="18"/>
        <v>39055</v>
      </c>
      <c r="H590">
        <v>8741</v>
      </c>
      <c r="I590" s="4">
        <v>42293</v>
      </c>
      <c r="J590">
        <v>34.558700000000002</v>
      </c>
      <c r="K590">
        <v>-118.49379999999999</v>
      </c>
      <c r="L590" s="8">
        <f t="shared" si="19"/>
        <v>204</v>
      </c>
      <c r="M590" t="s">
        <v>73</v>
      </c>
      <c r="N590" t="str">
        <f>IF(I590 &gt; G590, "yes", "no")</f>
        <v>yes</v>
      </c>
    </row>
    <row r="591" spans="7:16" x14ac:dyDescent="0.25">
      <c r="G591" s="7">
        <f t="shared" si="18"/>
        <v>39055</v>
      </c>
      <c r="H591">
        <v>8742</v>
      </c>
      <c r="I591" s="4">
        <v>42293</v>
      </c>
      <c r="J591">
        <v>34.578400000000002</v>
      </c>
      <c r="K591">
        <v>-118.5561</v>
      </c>
      <c r="L591" s="8">
        <f t="shared" si="19"/>
        <v>204</v>
      </c>
      <c r="M591" t="s">
        <v>73</v>
      </c>
      <c r="N591" t="str">
        <f>IF(I591 &gt; G591, "yes", "no")</f>
        <v>yes</v>
      </c>
      <c r="P591" s="2"/>
    </row>
    <row r="592" spans="7:16" x14ac:dyDescent="0.25">
      <c r="G592" s="7">
        <f t="shared" si="18"/>
        <v>39055</v>
      </c>
      <c r="H592">
        <v>7382</v>
      </c>
      <c r="I592" s="4">
        <v>42327.375</v>
      </c>
      <c r="J592">
        <v>34.475099999999998</v>
      </c>
      <c r="K592">
        <v>-118.4492</v>
      </c>
      <c r="L592" s="8">
        <f t="shared" si="19"/>
        <v>204</v>
      </c>
      <c r="M592" t="s">
        <v>73</v>
      </c>
      <c r="N592" t="str">
        <f>IF(I592 &gt; G592, "yes", "no")</f>
        <v>yes</v>
      </c>
    </row>
    <row r="593" spans="7:14" x14ac:dyDescent="0.25">
      <c r="G593" s="7">
        <f t="shared" si="18"/>
        <v>39055</v>
      </c>
      <c r="H593">
        <v>10428</v>
      </c>
      <c r="I593" s="4">
        <v>42720.333333333343</v>
      </c>
      <c r="J593">
        <v>34.379151999999998</v>
      </c>
      <c r="K593">
        <v>-118.40241899999999</v>
      </c>
      <c r="L593" s="8">
        <f t="shared" si="19"/>
        <v>204</v>
      </c>
      <c r="M593" t="s">
        <v>73</v>
      </c>
      <c r="N593" t="str">
        <f>IF(I593 &gt; G593, "yes", "no")</f>
        <v>yes</v>
      </c>
    </row>
    <row r="594" spans="7:14" x14ac:dyDescent="0.25">
      <c r="G594" s="7">
        <f t="shared" si="18"/>
        <v>39055</v>
      </c>
      <c r="H594">
        <v>10429</v>
      </c>
      <c r="I594" s="4">
        <v>42723.416666666657</v>
      </c>
      <c r="J594">
        <v>34.438419000000003</v>
      </c>
      <c r="K594">
        <v>-118.29017399999999</v>
      </c>
      <c r="L594" s="8">
        <f t="shared" si="19"/>
        <v>204</v>
      </c>
      <c r="M594" t="s">
        <v>73</v>
      </c>
      <c r="N594" t="str">
        <f>IF(I594 &gt; G594, "yes", "no")</f>
        <v>yes</v>
      </c>
    </row>
    <row r="595" spans="7:14" x14ac:dyDescent="0.25">
      <c r="G595" s="7">
        <f t="shared" si="18"/>
        <v>39055</v>
      </c>
      <c r="H595">
        <v>10425</v>
      </c>
      <c r="I595" s="4">
        <v>42755</v>
      </c>
      <c r="J595">
        <v>34.394118409999997</v>
      </c>
      <c r="K595">
        <v>-118.41482349</v>
      </c>
      <c r="L595" s="8">
        <f t="shared" si="19"/>
        <v>204</v>
      </c>
      <c r="M595" t="s">
        <v>73</v>
      </c>
      <c r="N595" t="str">
        <f>IF(I595 &gt; G595, "yes", "no")</f>
        <v>yes</v>
      </c>
    </row>
    <row r="596" spans="7:14" x14ac:dyDescent="0.25">
      <c r="G596" s="7">
        <f t="shared" si="18"/>
        <v>39055</v>
      </c>
      <c r="H596">
        <v>10426</v>
      </c>
      <c r="I596" s="4">
        <v>42783</v>
      </c>
      <c r="J596">
        <v>34.380808999999999</v>
      </c>
      <c r="K596">
        <v>-118.40568322</v>
      </c>
      <c r="L596" s="8">
        <f t="shared" si="19"/>
        <v>204</v>
      </c>
      <c r="M596" t="s">
        <v>73</v>
      </c>
      <c r="N596" t="str">
        <f>IF(I596 &gt; G596, "yes", "no")</f>
        <v>yes</v>
      </c>
    </row>
    <row r="597" spans="7:14" x14ac:dyDescent="0.25">
      <c r="G597" s="7">
        <f t="shared" si="18"/>
        <v>33949</v>
      </c>
      <c r="H597">
        <v>473</v>
      </c>
      <c r="I597" s="4">
        <v>39513</v>
      </c>
      <c r="J597">
        <v>34.031199999999998</v>
      </c>
      <c r="K597">
        <v>-118.43089999999999</v>
      </c>
      <c r="L597" s="8">
        <f t="shared" si="19"/>
        <v>99</v>
      </c>
      <c r="M597" t="s">
        <v>74</v>
      </c>
      <c r="N597" t="str">
        <f>IF(I597 &gt; G597, "yes", "no")</f>
        <v>yes</v>
      </c>
    </row>
    <row r="598" spans="7:14" x14ac:dyDescent="0.25">
      <c r="G598" s="7">
        <f t="shared" si="18"/>
        <v>33949</v>
      </c>
      <c r="H598">
        <v>3265</v>
      </c>
      <c r="I598" s="4">
        <v>40623.420138888891</v>
      </c>
      <c r="J598">
        <v>34.153100000000002</v>
      </c>
      <c r="K598">
        <v>-118.5228</v>
      </c>
      <c r="L598" s="8">
        <f t="shared" si="19"/>
        <v>99</v>
      </c>
      <c r="M598" t="s">
        <v>74</v>
      </c>
      <c r="N598" t="str">
        <f>IF(I598 &gt; G598, "yes", "no")</f>
        <v>yes</v>
      </c>
    </row>
    <row r="599" spans="7:14" x14ac:dyDescent="0.25">
      <c r="G599" s="7">
        <f t="shared" si="18"/>
        <v>33949</v>
      </c>
      <c r="H599">
        <v>7271</v>
      </c>
      <c r="I599" s="4">
        <v>41843.354166666657</v>
      </c>
      <c r="J599">
        <v>34.040100000000002</v>
      </c>
      <c r="K599">
        <v>-118.5968</v>
      </c>
      <c r="L599" s="8">
        <f t="shared" si="19"/>
        <v>99</v>
      </c>
      <c r="M599" t="s">
        <v>74</v>
      </c>
      <c r="N599" t="str">
        <f>IF(I599 &gt; G599, "yes", "no")</f>
        <v>yes</v>
      </c>
    </row>
    <row r="600" spans="7:14" x14ac:dyDescent="0.25">
      <c r="G600" s="7">
        <f t="shared" si="18"/>
        <v>33949</v>
      </c>
      <c r="H600">
        <v>7250</v>
      </c>
      <c r="I600" s="4">
        <v>42205.958333333343</v>
      </c>
      <c r="J600">
        <v>34.039499999999997</v>
      </c>
      <c r="K600">
        <v>-118.58240000000001</v>
      </c>
      <c r="L600" s="8">
        <f t="shared" si="19"/>
        <v>99</v>
      </c>
      <c r="M600" t="s">
        <v>74</v>
      </c>
      <c r="N600" t="str">
        <f>IF(I600 &gt; G600, "yes", "no")</f>
        <v>yes</v>
      </c>
    </row>
    <row r="601" spans="7:14" x14ac:dyDescent="0.25">
      <c r="G601" s="7">
        <f t="shared" si="18"/>
        <v>33949</v>
      </c>
      <c r="H601">
        <v>10416</v>
      </c>
      <c r="I601" s="4">
        <v>42728</v>
      </c>
      <c r="J601">
        <v>34.022705000000002</v>
      </c>
      <c r="K601">
        <v>-118.509723999999</v>
      </c>
      <c r="L601" s="8">
        <f t="shared" si="19"/>
        <v>99</v>
      </c>
      <c r="M601" t="s">
        <v>74</v>
      </c>
      <c r="N601" t="str">
        <f>IF(I601 &gt; G601, "yes", "no")</f>
        <v>yes</v>
      </c>
    </row>
    <row r="602" spans="7:14" x14ac:dyDescent="0.25">
      <c r="G602" s="7">
        <f t="shared" si="18"/>
        <v>33949</v>
      </c>
      <c r="H602">
        <v>10415</v>
      </c>
      <c r="I602" s="4">
        <v>42755</v>
      </c>
      <c r="J602">
        <v>34.019456809999902</v>
      </c>
      <c r="K602">
        <v>-118.5048871</v>
      </c>
      <c r="L602" s="8">
        <f t="shared" si="19"/>
        <v>99</v>
      </c>
      <c r="M602" t="s">
        <v>74</v>
      </c>
      <c r="N602" t="str">
        <f>IF(I602 &gt; G602, "yes", "no")</f>
        <v>yes</v>
      </c>
    </row>
    <row r="603" spans="7:14" x14ac:dyDescent="0.25">
      <c r="G603" s="7">
        <f t="shared" si="18"/>
        <v>33949</v>
      </c>
      <c r="H603">
        <v>10417</v>
      </c>
      <c r="I603" s="4">
        <v>42757.666666666657</v>
      </c>
      <c r="J603">
        <v>34.019250999999997</v>
      </c>
      <c r="K603">
        <v>-118.50468045</v>
      </c>
      <c r="L603" s="8">
        <f t="shared" si="19"/>
        <v>99</v>
      </c>
      <c r="M603" t="s">
        <v>74</v>
      </c>
      <c r="N603" t="str">
        <f>IF(I603 &gt; G603, "yes", "no")</f>
        <v>yes</v>
      </c>
    </row>
    <row r="604" spans="7:14" x14ac:dyDescent="0.25">
      <c r="G604" s="7">
        <f t="shared" si="18"/>
        <v>33949</v>
      </c>
      <c r="H604">
        <v>10414</v>
      </c>
      <c r="I604" s="4">
        <v>42759</v>
      </c>
      <c r="J604">
        <v>34.062390110000003</v>
      </c>
      <c r="K604">
        <v>-118.58496067999999</v>
      </c>
      <c r="L604" s="8">
        <f t="shared" si="19"/>
        <v>99</v>
      </c>
      <c r="M604" t="s">
        <v>74</v>
      </c>
      <c r="N604" t="str">
        <f>IF(I604 &gt; G604, "yes", "no")</f>
        <v>yes</v>
      </c>
    </row>
    <row r="605" spans="7:14" x14ac:dyDescent="0.25">
      <c r="G605" s="7">
        <f t="shared" si="18"/>
        <v>33949</v>
      </c>
      <c r="H605">
        <v>14443</v>
      </c>
      <c r="I605" s="4">
        <v>43420.598391203697</v>
      </c>
      <c r="J605">
        <v>34.08187856</v>
      </c>
      <c r="K605">
        <v>-118.46114467</v>
      </c>
      <c r="L605" s="8">
        <f t="shared" si="19"/>
        <v>99</v>
      </c>
      <c r="M605" t="s">
        <v>74</v>
      </c>
      <c r="N605" t="str">
        <f>IF(I605 &gt; G605, "yes", "no")</f>
        <v>yes</v>
      </c>
    </row>
    <row r="606" spans="7:14" x14ac:dyDescent="0.25">
      <c r="G606" s="7">
        <f t="shared" si="18"/>
        <v>33949</v>
      </c>
      <c r="H606">
        <v>14097</v>
      </c>
      <c r="I606" s="4">
        <v>43444.899942129632</v>
      </c>
      <c r="J606">
        <v>34.067957579999998</v>
      </c>
      <c r="K606">
        <v>-118.58951817000001</v>
      </c>
      <c r="L606" s="8">
        <f t="shared" si="19"/>
        <v>99</v>
      </c>
      <c r="M606" t="s">
        <v>74</v>
      </c>
      <c r="N606" t="str">
        <f>IF(I606 &gt; G606, "yes", "no")</f>
        <v>yes</v>
      </c>
    </row>
    <row r="607" spans="7:14" x14ac:dyDescent="0.25">
      <c r="G607" s="7">
        <f t="shared" si="18"/>
        <v>38441</v>
      </c>
      <c r="H607">
        <v>2920</v>
      </c>
      <c r="I607" s="4">
        <v>40543.75</v>
      </c>
      <c r="J607">
        <v>34.427500000000002</v>
      </c>
      <c r="K607">
        <v>-119.092</v>
      </c>
      <c r="L607" s="8">
        <f t="shared" si="19"/>
        <v>198</v>
      </c>
      <c r="M607" t="s">
        <v>75</v>
      </c>
      <c r="N607" t="str">
        <f>IF(I607 &gt; G607, "yes", "no")</f>
        <v>yes</v>
      </c>
    </row>
    <row r="608" spans="7:14" x14ac:dyDescent="0.25">
      <c r="G608" s="7">
        <f t="shared" si="18"/>
        <v>38441</v>
      </c>
      <c r="H608">
        <v>10407</v>
      </c>
      <c r="I608" s="4">
        <v>42727</v>
      </c>
      <c r="J608">
        <v>34.281647999999997</v>
      </c>
      <c r="K608">
        <v>-119.30555699999999</v>
      </c>
      <c r="L608" s="8">
        <f t="shared" si="19"/>
        <v>198</v>
      </c>
      <c r="M608" t="s">
        <v>75</v>
      </c>
      <c r="N608" t="str">
        <f>IF(I608 &gt; G608, "yes", "no")</f>
        <v>yes</v>
      </c>
    </row>
    <row r="609" spans="7:16" x14ac:dyDescent="0.25">
      <c r="G609" s="7">
        <f t="shared" si="18"/>
        <v>38441</v>
      </c>
      <c r="H609">
        <v>10409</v>
      </c>
      <c r="I609" s="4">
        <v>42727</v>
      </c>
      <c r="J609">
        <v>34.387459</v>
      </c>
      <c r="K609">
        <v>-119.368134</v>
      </c>
      <c r="L609" s="8">
        <f t="shared" si="19"/>
        <v>198</v>
      </c>
      <c r="M609" t="s">
        <v>75</v>
      </c>
      <c r="N609" t="str">
        <f>IF(I609 &gt; G609, "yes", "no")</f>
        <v>yes</v>
      </c>
    </row>
    <row r="610" spans="7:16" x14ac:dyDescent="0.25">
      <c r="G610" s="7">
        <f t="shared" si="18"/>
        <v>38441</v>
      </c>
      <c r="H610">
        <v>10406</v>
      </c>
      <c r="I610" s="4">
        <v>42772</v>
      </c>
      <c r="J610">
        <v>34.487901770000001</v>
      </c>
      <c r="K610">
        <v>-119.30540804</v>
      </c>
      <c r="L610" s="8">
        <f t="shared" si="19"/>
        <v>198</v>
      </c>
      <c r="M610" t="s">
        <v>75</v>
      </c>
      <c r="N610" t="str">
        <f>IF(I610 &gt; G610, "yes", "no")</f>
        <v>yes</v>
      </c>
    </row>
    <row r="611" spans="7:16" x14ac:dyDescent="0.25">
      <c r="G611" s="7">
        <f t="shared" si="18"/>
        <v>38441</v>
      </c>
      <c r="H611">
        <v>10405</v>
      </c>
      <c r="I611" s="4">
        <v>42783.666666666657</v>
      </c>
      <c r="J611">
        <v>34.584310549999998</v>
      </c>
      <c r="K611">
        <v>-119.26222865</v>
      </c>
      <c r="L611" s="8">
        <f t="shared" si="19"/>
        <v>198</v>
      </c>
      <c r="M611" t="s">
        <v>75</v>
      </c>
      <c r="N611" t="str">
        <f>IF(I611 &gt; G611, "yes", "no")</f>
        <v>yes</v>
      </c>
    </row>
    <row r="612" spans="7:16" x14ac:dyDescent="0.25">
      <c r="G612" s="7">
        <f t="shared" si="18"/>
        <v>32874</v>
      </c>
      <c r="H612">
        <v>3276</v>
      </c>
      <c r="I612" s="4">
        <v>40626.40625</v>
      </c>
      <c r="J612">
        <v>38.416499999999999</v>
      </c>
      <c r="K612">
        <v>-123.0994</v>
      </c>
      <c r="L612" s="8">
        <f t="shared" si="19"/>
        <v>83</v>
      </c>
      <c r="M612" t="s">
        <v>76</v>
      </c>
      <c r="N612" t="str">
        <f>IF(I612 &gt; G612, "yes", "no")</f>
        <v>yes</v>
      </c>
      <c r="P612" s="2"/>
    </row>
    <row r="613" spans="7:16" x14ac:dyDescent="0.25">
      <c r="G613" s="7">
        <f t="shared" si="18"/>
        <v>32874</v>
      </c>
      <c r="H613">
        <v>7556</v>
      </c>
      <c r="I613" s="4">
        <v>42440</v>
      </c>
      <c r="J613">
        <v>38.411499999999997</v>
      </c>
      <c r="K613">
        <v>-122.8921</v>
      </c>
      <c r="L613" s="8">
        <f t="shared" si="19"/>
        <v>83</v>
      </c>
      <c r="M613" t="s">
        <v>76</v>
      </c>
      <c r="N613" t="str">
        <f>IF(I613 &gt; G613, "yes", "no")</f>
        <v>yes</v>
      </c>
    </row>
    <row r="614" spans="7:16" x14ac:dyDescent="0.25">
      <c r="G614" s="7">
        <f t="shared" si="18"/>
        <v>32874</v>
      </c>
      <c r="H614">
        <v>9390</v>
      </c>
      <c r="I614" s="4">
        <v>42440.45</v>
      </c>
      <c r="J614">
        <v>38.405200000000001</v>
      </c>
      <c r="K614">
        <v>-122.8947</v>
      </c>
      <c r="L614" s="8">
        <f t="shared" si="19"/>
        <v>83</v>
      </c>
      <c r="M614" t="s">
        <v>76</v>
      </c>
      <c r="N614" t="str">
        <f>IF(I614 &gt; G614, "yes", "no")</f>
        <v>yes</v>
      </c>
    </row>
    <row r="615" spans="7:16" x14ac:dyDescent="0.25">
      <c r="G615" s="7">
        <f t="shared" si="18"/>
        <v>31737</v>
      </c>
      <c r="H615">
        <v>6410</v>
      </c>
      <c r="I615" s="4">
        <v>41976.479166666657</v>
      </c>
      <c r="J615">
        <v>34.528799999999997</v>
      </c>
      <c r="K615">
        <v>-120.1725</v>
      </c>
      <c r="L615" s="8">
        <f t="shared" si="19"/>
        <v>64</v>
      </c>
      <c r="M615" t="s">
        <v>77</v>
      </c>
      <c r="N615" t="str">
        <f>IF(I615 &gt; G615, "yes", "no")</f>
        <v>yes</v>
      </c>
      <c r="P615" s="2"/>
    </row>
    <row r="616" spans="7:16" x14ac:dyDescent="0.25">
      <c r="G616" s="7">
        <f t="shared" si="18"/>
        <v>31737</v>
      </c>
      <c r="H616">
        <v>10400</v>
      </c>
      <c r="I616" s="4">
        <v>42815</v>
      </c>
      <c r="J616">
        <v>34.528422479999897</v>
      </c>
      <c r="K616">
        <v>-120.17234875</v>
      </c>
      <c r="L616" s="8">
        <f t="shared" si="19"/>
        <v>64</v>
      </c>
      <c r="M616" t="s">
        <v>77</v>
      </c>
      <c r="N616" t="str">
        <f>IF(I616 &gt; G616, "yes", "no")</f>
        <v>yes</v>
      </c>
      <c r="P616" s="2"/>
    </row>
    <row r="617" spans="7:16" hidden="1" x14ac:dyDescent="0.25">
      <c r="G617" s="7">
        <f t="shared" si="18"/>
        <v>44774</v>
      </c>
      <c r="H617">
        <v>1440</v>
      </c>
      <c r="I617" s="4">
        <v>40200</v>
      </c>
      <c r="J617">
        <v>35.774000000000001</v>
      </c>
      <c r="K617">
        <v>-120.1521</v>
      </c>
      <c r="L617" s="8">
        <f t="shared" si="19"/>
        <v>266</v>
      </c>
      <c r="M617" t="s">
        <v>78</v>
      </c>
      <c r="N617" t="str">
        <f>IF(I617 &gt; G617, "yes", "no")</f>
        <v>no</v>
      </c>
    </row>
    <row r="618" spans="7:16" hidden="1" x14ac:dyDescent="0.25">
      <c r="G618" s="7">
        <f t="shared" si="18"/>
        <v>41275</v>
      </c>
      <c r="H618">
        <v>2870</v>
      </c>
      <c r="I618" s="4">
        <v>40531</v>
      </c>
      <c r="J618">
        <v>40.765900000000002</v>
      </c>
      <c r="K618">
        <v>-123.10339999999999</v>
      </c>
      <c r="L618" s="8">
        <f t="shared" si="19"/>
        <v>224</v>
      </c>
      <c r="M618" t="s">
        <v>79</v>
      </c>
      <c r="N618" t="str">
        <f>IF(I618 &gt; G618, "yes", "no")</f>
        <v>no</v>
      </c>
    </row>
    <row r="619" spans="7:16" hidden="1" x14ac:dyDescent="0.25">
      <c r="G619" s="7">
        <f t="shared" si="18"/>
        <v>41275</v>
      </c>
      <c r="H619">
        <v>2871</v>
      </c>
      <c r="I619" s="4">
        <v>40531.655555555553</v>
      </c>
      <c r="J619">
        <v>40.739699999999999</v>
      </c>
      <c r="K619">
        <v>-123.03149999999999</v>
      </c>
      <c r="L619" s="8">
        <f t="shared" si="19"/>
        <v>224</v>
      </c>
      <c r="M619" t="s">
        <v>79</v>
      </c>
      <c r="N619" t="str">
        <f>IF(I619 &gt; G619, "yes", "no")</f>
        <v>no</v>
      </c>
      <c r="P619" s="2"/>
    </row>
    <row r="620" spans="7:16" x14ac:dyDescent="0.25">
      <c r="G620" s="7">
        <f t="shared" si="18"/>
        <v>41275</v>
      </c>
      <c r="H620">
        <v>9156</v>
      </c>
      <c r="I620" s="4">
        <v>42373</v>
      </c>
      <c r="J620">
        <v>40.7331</v>
      </c>
      <c r="K620">
        <v>-123.0544</v>
      </c>
      <c r="L620" s="8">
        <f t="shared" si="19"/>
        <v>224</v>
      </c>
      <c r="M620" t="s">
        <v>79</v>
      </c>
      <c r="N620" t="str">
        <f>IF(I620 &gt; G620, "yes", "no")</f>
        <v>yes</v>
      </c>
    </row>
    <row r="621" spans="7:16" x14ac:dyDescent="0.25">
      <c r="G621" s="7">
        <f t="shared" si="18"/>
        <v>41275</v>
      </c>
      <c r="H621">
        <v>7777</v>
      </c>
      <c r="I621" s="4">
        <v>42385.375</v>
      </c>
      <c r="J621">
        <v>40.735799999999998</v>
      </c>
      <c r="K621">
        <v>-123.2306</v>
      </c>
      <c r="L621" s="8">
        <f t="shared" si="19"/>
        <v>224</v>
      </c>
      <c r="M621" t="s">
        <v>79</v>
      </c>
      <c r="N621" t="str">
        <f>IF(I621 &gt; G621, "yes", "no")</f>
        <v>yes</v>
      </c>
    </row>
    <row r="622" spans="7:16" x14ac:dyDescent="0.25">
      <c r="G622" s="7">
        <f t="shared" si="18"/>
        <v>41275</v>
      </c>
      <c r="H622">
        <v>9233</v>
      </c>
      <c r="I622" s="4">
        <v>42388</v>
      </c>
      <c r="J622">
        <v>40.663200000000003</v>
      </c>
      <c r="K622">
        <v>-122.79940000000001</v>
      </c>
      <c r="L622" s="8">
        <f t="shared" si="19"/>
        <v>224</v>
      </c>
      <c r="M622" t="s">
        <v>79</v>
      </c>
      <c r="N622" t="str">
        <f>IF(I622 &gt; G622, "yes", "no")</f>
        <v>yes</v>
      </c>
    </row>
    <row r="623" spans="7:16" x14ac:dyDescent="0.25">
      <c r="G623" s="7">
        <f t="shared" si="18"/>
        <v>41275</v>
      </c>
      <c r="H623">
        <v>9311</v>
      </c>
      <c r="I623" s="4">
        <v>42418</v>
      </c>
      <c r="J623">
        <v>40.7331</v>
      </c>
      <c r="K623">
        <v>-123.0545</v>
      </c>
      <c r="L623" s="8">
        <f t="shared" si="19"/>
        <v>224</v>
      </c>
      <c r="M623" t="s">
        <v>79</v>
      </c>
      <c r="N623" t="str">
        <f>IF(I623 &gt; G623, "yes", "no")</f>
        <v>yes</v>
      </c>
    </row>
    <row r="624" spans="7:16" x14ac:dyDescent="0.25">
      <c r="G624" s="7">
        <f t="shared" si="18"/>
        <v>41275</v>
      </c>
      <c r="H624">
        <v>7574</v>
      </c>
      <c r="I624" s="4">
        <v>42443.479166666657</v>
      </c>
      <c r="J624">
        <v>40.846200000000003</v>
      </c>
      <c r="K624">
        <v>-122.8385</v>
      </c>
      <c r="L624" s="8">
        <f t="shared" si="19"/>
        <v>224</v>
      </c>
      <c r="M624" t="s">
        <v>79</v>
      </c>
      <c r="N624" t="str">
        <f>IF(I624 &gt; G624, "yes", "no")</f>
        <v>yes</v>
      </c>
    </row>
    <row r="625" spans="7:16" x14ac:dyDescent="0.25">
      <c r="G625" s="7">
        <f t="shared" si="18"/>
        <v>41275</v>
      </c>
      <c r="H625">
        <v>10231</v>
      </c>
      <c r="I625" s="4">
        <v>42719</v>
      </c>
      <c r="J625">
        <v>40.727305000000001</v>
      </c>
      <c r="K625">
        <v>-122.077642</v>
      </c>
      <c r="L625" s="8">
        <f t="shared" si="19"/>
        <v>224</v>
      </c>
      <c r="M625" t="s">
        <v>79</v>
      </c>
      <c r="N625" t="str">
        <f>IF(I625 &gt; G625, "yes", "no")</f>
        <v>yes</v>
      </c>
    </row>
    <row r="626" spans="7:16" x14ac:dyDescent="0.25">
      <c r="G626" s="7">
        <f t="shared" si="18"/>
        <v>41275</v>
      </c>
      <c r="H626">
        <v>10237</v>
      </c>
      <c r="I626" s="4">
        <v>42745.875</v>
      </c>
      <c r="J626">
        <v>40.6850016</v>
      </c>
      <c r="K626">
        <v>-122.04245602</v>
      </c>
      <c r="L626" s="8">
        <f t="shared" si="19"/>
        <v>224</v>
      </c>
      <c r="M626" t="s">
        <v>79</v>
      </c>
      <c r="N626" t="str">
        <f>IF(I626 &gt; G626, "yes", "no")</f>
        <v>yes</v>
      </c>
      <c r="P626" s="2"/>
    </row>
    <row r="627" spans="7:16" x14ac:dyDescent="0.25">
      <c r="G627" s="7">
        <f t="shared" si="18"/>
        <v>41275</v>
      </c>
      <c r="H627">
        <v>10229</v>
      </c>
      <c r="I627" s="4">
        <v>42757.791666666657</v>
      </c>
      <c r="J627">
        <v>40.635137</v>
      </c>
      <c r="K627">
        <v>-122.73391555000001</v>
      </c>
      <c r="L627" s="8">
        <f t="shared" si="19"/>
        <v>224</v>
      </c>
      <c r="M627" t="s">
        <v>79</v>
      </c>
      <c r="N627" t="str">
        <f>IF(I627 &gt; G627, "yes", "no")</f>
        <v>yes</v>
      </c>
    </row>
    <row r="628" spans="7:16" x14ac:dyDescent="0.25">
      <c r="G628" s="7">
        <f t="shared" si="18"/>
        <v>41275</v>
      </c>
      <c r="H628">
        <v>10232</v>
      </c>
      <c r="I628" s="4">
        <v>42769</v>
      </c>
      <c r="J628">
        <v>40.712646069999998</v>
      </c>
      <c r="K628">
        <v>-122.08386530999999</v>
      </c>
      <c r="L628" s="8">
        <f t="shared" si="19"/>
        <v>224</v>
      </c>
      <c r="M628" t="s">
        <v>79</v>
      </c>
      <c r="N628" t="str">
        <f>IF(I628 &gt; G628, "yes", "no")</f>
        <v>yes</v>
      </c>
    </row>
    <row r="629" spans="7:16" x14ac:dyDescent="0.25">
      <c r="G629" s="7">
        <f t="shared" si="18"/>
        <v>41275</v>
      </c>
      <c r="H629">
        <v>10234</v>
      </c>
      <c r="I629" s="4">
        <v>42769.791666666657</v>
      </c>
      <c r="J629">
        <v>40.789351489999902</v>
      </c>
      <c r="K629">
        <v>-122.31277543</v>
      </c>
      <c r="L629" s="8">
        <f t="shared" si="19"/>
        <v>224</v>
      </c>
      <c r="M629" t="s">
        <v>79</v>
      </c>
      <c r="N629" t="str">
        <f>IF(I629 &gt; G629, "yes", "no")</f>
        <v>yes</v>
      </c>
    </row>
    <row r="630" spans="7:16" x14ac:dyDescent="0.25">
      <c r="G630" s="7">
        <f t="shared" si="18"/>
        <v>41275</v>
      </c>
      <c r="H630">
        <v>10228</v>
      </c>
      <c r="I630" s="4">
        <v>42801</v>
      </c>
      <c r="J630">
        <v>40.866917000000001</v>
      </c>
      <c r="K630">
        <v>-123.034161</v>
      </c>
      <c r="L630" s="8">
        <f t="shared" si="19"/>
        <v>224</v>
      </c>
      <c r="M630" t="s">
        <v>79</v>
      </c>
      <c r="N630" t="str">
        <f>IF(I630 &gt; G630, "yes", "no")</f>
        <v>yes</v>
      </c>
    </row>
    <row r="631" spans="7:16" x14ac:dyDescent="0.25">
      <c r="G631" s="7">
        <f t="shared" si="18"/>
        <v>41275</v>
      </c>
      <c r="H631">
        <v>10233</v>
      </c>
      <c r="I631" s="4">
        <v>42801</v>
      </c>
      <c r="J631">
        <v>40.881754000000001</v>
      </c>
      <c r="K631">
        <v>-122.367</v>
      </c>
      <c r="L631" s="8">
        <f t="shared" si="19"/>
        <v>224</v>
      </c>
      <c r="M631" t="s">
        <v>79</v>
      </c>
      <c r="N631" t="str">
        <f>IF(I631 &gt; G631, "yes", "no")</f>
        <v>yes</v>
      </c>
    </row>
    <row r="632" spans="7:16" x14ac:dyDescent="0.25">
      <c r="G632" s="7">
        <f t="shared" si="18"/>
        <v>41275</v>
      </c>
      <c r="H632">
        <v>10235</v>
      </c>
      <c r="I632" s="4">
        <v>42801</v>
      </c>
      <c r="J632">
        <v>40.912138769999999</v>
      </c>
      <c r="K632">
        <v>-122.11096396000001</v>
      </c>
      <c r="L632" s="8">
        <f t="shared" si="19"/>
        <v>224</v>
      </c>
      <c r="M632" t="s">
        <v>79</v>
      </c>
      <c r="N632" t="str">
        <f>IF(I632 &gt; G632, "yes", "no")</f>
        <v>yes</v>
      </c>
    </row>
    <row r="633" spans="7:16" x14ac:dyDescent="0.25">
      <c r="G633" s="7">
        <f t="shared" si="18"/>
        <v>41275</v>
      </c>
      <c r="H633">
        <v>13239</v>
      </c>
      <c r="I633" s="4">
        <v>43059.666666666657</v>
      </c>
      <c r="J633">
        <v>40.759782999999999</v>
      </c>
      <c r="K633">
        <v>-123.067207</v>
      </c>
      <c r="L633" s="8">
        <f t="shared" si="19"/>
        <v>224</v>
      </c>
      <c r="M633" t="s">
        <v>79</v>
      </c>
      <c r="N633" t="str">
        <f>IF(I633 &gt; G633, "yes", "no")</f>
        <v>yes</v>
      </c>
    </row>
    <row r="634" spans="7:16" x14ac:dyDescent="0.25">
      <c r="G634" s="7">
        <f t="shared" si="18"/>
        <v>41275</v>
      </c>
      <c r="H634">
        <v>14298</v>
      </c>
      <c r="I634" s="4">
        <v>43427.598391203697</v>
      </c>
      <c r="J634">
        <v>40.752220780000002</v>
      </c>
      <c r="K634">
        <v>-123.06414971</v>
      </c>
      <c r="L634" s="8">
        <f t="shared" si="19"/>
        <v>224</v>
      </c>
      <c r="M634" t="s">
        <v>79</v>
      </c>
      <c r="N634" t="str">
        <f>IF(I634 &gt; G634, "yes", "no")</f>
        <v>yes</v>
      </c>
    </row>
    <row r="635" spans="7:16" x14ac:dyDescent="0.25">
      <c r="G635" s="7">
        <f t="shared" si="18"/>
        <v>41275</v>
      </c>
      <c r="H635">
        <v>13298</v>
      </c>
      <c r="I635" s="4">
        <v>43462.833333333343</v>
      </c>
      <c r="J635">
        <v>40.767431000000002</v>
      </c>
      <c r="K635">
        <v>-123.084684279999</v>
      </c>
      <c r="L635" s="8">
        <f t="shared" si="19"/>
        <v>224</v>
      </c>
      <c r="M635" t="s">
        <v>79</v>
      </c>
      <c r="N635" t="str">
        <f>IF(I635 &gt; G635, "yes", "no")</f>
        <v>yes</v>
      </c>
    </row>
    <row r="636" spans="7:16" hidden="1" x14ac:dyDescent="0.25">
      <c r="G636" s="7">
        <f t="shared" si="18"/>
        <v>44132</v>
      </c>
      <c r="H636">
        <v>5012</v>
      </c>
      <c r="I636" s="4">
        <v>41457.6875</v>
      </c>
      <c r="J636">
        <v>39.430199999999999</v>
      </c>
      <c r="K636">
        <v>-120.03360000000001</v>
      </c>
      <c r="L636" s="8">
        <f t="shared" si="19"/>
        <v>264</v>
      </c>
      <c r="M636" t="s">
        <v>80</v>
      </c>
      <c r="N636" t="str">
        <f>IF(I636 &gt; G636, "yes", "no")</f>
        <v>no</v>
      </c>
    </row>
    <row r="637" spans="7:16" hidden="1" x14ac:dyDescent="0.25">
      <c r="G637" s="7">
        <f t="shared" si="18"/>
        <v>44132</v>
      </c>
      <c r="H637">
        <v>5193</v>
      </c>
      <c r="I637" s="4">
        <v>41480.666666666657</v>
      </c>
      <c r="J637">
        <v>39.425400000000003</v>
      </c>
      <c r="K637">
        <v>-120.0356</v>
      </c>
      <c r="L637" s="8">
        <f t="shared" si="19"/>
        <v>264</v>
      </c>
      <c r="M637" t="s">
        <v>80</v>
      </c>
      <c r="N637" t="str">
        <f>IF(I637 &gt; G637, "yes", "no")</f>
        <v>no</v>
      </c>
    </row>
    <row r="638" spans="7:16" hidden="1" x14ac:dyDescent="0.25">
      <c r="G638" s="7">
        <f t="shared" si="18"/>
        <v>44132</v>
      </c>
      <c r="H638">
        <v>6754</v>
      </c>
      <c r="I638" s="4">
        <v>42041</v>
      </c>
      <c r="J638">
        <v>39.319299999999998</v>
      </c>
      <c r="K638">
        <v>-120.3218</v>
      </c>
      <c r="L638" s="8">
        <f t="shared" si="19"/>
        <v>264</v>
      </c>
      <c r="M638" t="s">
        <v>80</v>
      </c>
      <c r="N638" t="str">
        <f>IF(I638 &gt; G638, "yes", "no")</f>
        <v>no</v>
      </c>
    </row>
    <row r="639" spans="7:16" hidden="1" x14ac:dyDescent="0.25">
      <c r="G639" s="7">
        <f t="shared" si="18"/>
        <v>44132</v>
      </c>
      <c r="H639">
        <v>7255</v>
      </c>
      <c r="I639" s="4">
        <v>42206</v>
      </c>
      <c r="J639">
        <v>39.921300000000002</v>
      </c>
      <c r="K639">
        <v>-120.0177</v>
      </c>
      <c r="L639" s="8">
        <f t="shared" si="19"/>
        <v>264</v>
      </c>
      <c r="M639" t="s">
        <v>80</v>
      </c>
      <c r="N639" t="str">
        <f>IF(I639 &gt; G639, "yes", "no")</f>
        <v>no</v>
      </c>
    </row>
    <row r="640" spans="7:16" hidden="1" x14ac:dyDescent="0.25">
      <c r="G640" s="7">
        <f t="shared" si="18"/>
        <v>44132</v>
      </c>
      <c r="H640">
        <v>8966</v>
      </c>
      <c r="I640" s="4">
        <v>42564</v>
      </c>
      <c r="J640">
        <v>39.341296180000001</v>
      </c>
      <c r="K640">
        <v>-120.34421962</v>
      </c>
      <c r="L640" s="8">
        <f t="shared" si="19"/>
        <v>264</v>
      </c>
      <c r="M640" t="s">
        <v>80</v>
      </c>
      <c r="N640" t="str">
        <f>IF(I640 &gt; G640, "yes", "no")</f>
        <v>no</v>
      </c>
    </row>
    <row r="641" spans="7:16" hidden="1" x14ac:dyDescent="0.25">
      <c r="G641" s="7">
        <f t="shared" si="18"/>
        <v>44132</v>
      </c>
      <c r="H641">
        <v>10244</v>
      </c>
      <c r="I641" s="4">
        <v>42776.375</v>
      </c>
      <c r="J641">
        <v>39.321518159999997</v>
      </c>
      <c r="K641">
        <v>-120.42355343</v>
      </c>
      <c r="L641" s="8">
        <f t="shared" si="19"/>
        <v>264</v>
      </c>
      <c r="M641" t="s">
        <v>80</v>
      </c>
      <c r="N641" t="str">
        <f>IF(I641 &gt; G641, "yes", "no")</f>
        <v>no</v>
      </c>
    </row>
    <row r="642" spans="7:16" hidden="1" x14ac:dyDescent="0.25">
      <c r="G642" s="7">
        <f t="shared" si="18"/>
        <v>44132</v>
      </c>
      <c r="H642">
        <v>10246</v>
      </c>
      <c r="I642" s="4">
        <v>42779.583333333343</v>
      </c>
      <c r="J642">
        <v>39.322324459999997</v>
      </c>
      <c r="K642">
        <v>-120.42171001</v>
      </c>
      <c r="L642" s="8">
        <f t="shared" si="19"/>
        <v>264</v>
      </c>
      <c r="M642" t="s">
        <v>80</v>
      </c>
      <c r="N642" t="str">
        <f>IF(I642 &gt; G642, "yes", "no")</f>
        <v>no</v>
      </c>
    </row>
    <row r="643" spans="7:16" hidden="1" x14ac:dyDescent="0.25">
      <c r="G643" s="7">
        <f t="shared" ref="G643:G704" si="20">VLOOKUP(M643,$A$2:$B$147, 2, TRUE)</f>
        <v>44111</v>
      </c>
      <c r="H643">
        <v>3333</v>
      </c>
      <c r="I643" s="4">
        <v>40635.75</v>
      </c>
      <c r="J643">
        <v>41.548999999999999</v>
      </c>
      <c r="K643">
        <v>-124.0611</v>
      </c>
      <c r="L643" s="8">
        <f t="shared" ref="L643:L704" si="21">VLOOKUP(M643, $A$2:$C$151, 3)</f>
        <v>263</v>
      </c>
      <c r="M643" t="s">
        <v>154</v>
      </c>
      <c r="N643" t="str">
        <f>IF(I643 &gt; G643, "yes", "no")</f>
        <v>no</v>
      </c>
    </row>
    <row r="644" spans="7:16" hidden="1" x14ac:dyDescent="0.25">
      <c r="G644" s="7">
        <f t="shared" si="20"/>
        <v>44111</v>
      </c>
      <c r="H644">
        <v>3366</v>
      </c>
      <c r="I644" s="4">
        <v>40648.958333333343</v>
      </c>
      <c r="J644">
        <v>41.548699999999997</v>
      </c>
      <c r="K644">
        <v>-124.0613</v>
      </c>
      <c r="L644" s="8">
        <f t="shared" si="21"/>
        <v>263</v>
      </c>
      <c r="M644" t="s">
        <v>154</v>
      </c>
      <c r="N644" t="str">
        <f>IF(I644 &gt; G644, "yes", "no")</f>
        <v>no</v>
      </c>
    </row>
    <row r="645" spans="7:16" hidden="1" x14ac:dyDescent="0.25">
      <c r="G645" s="7">
        <f t="shared" si="20"/>
        <v>44111</v>
      </c>
      <c r="H645">
        <v>4291</v>
      </c>
      <c r="I645" s="4">
        <v>40998</v>
      </c>
      <c r="J645">
        <v>41.88</v>
      </c>
      <c r="K645">
        <v>-124.13079999999999</v>
      </c>
      <c r="L645" s="8">
        <f t="shared" si="21"/>
        <v>263</v>
      </c>
      <c r="M645" t="s">
        <v>154</v>
      </c>
      <c r="N645" t="str">
        <f>IF(I645 &gt; G645, "yes", "no")</f>
        <v>no</v>
      </c>
      <c r="P645" s="2"/>
    </row>
    <row r="646" spans="7:16" hidden="1" x14ac:dyDescent="0.25">
      <c r="G646" s="7">
        <f t="shared" si="20"/>
        <v>44111</v>
      </c>
      <c r="H646">
        <v>8925</v>
      </c>
      <c r="I646" s="4">
        <v>42316</v>
      </c>
      <c r="J646">
        <v>41.3842</v>
      </c>
      <c r="K646">
        <v>-124.0682</v>
      </c>
      <c r="L646" s="8">
        <f t="shared" si="21"/>
        <v>263</v>
      </c>
      <c r="M646" t="s">
        <v>154</v>
      </c>
      <c r="N646" t="str">
        <f>IF(I646 &gt; G646, "yes", "no")</f>
        <v>no</v>
      </c>
    </row>
    <row r="647" spans="7:16" hidden="1" x14ac:dyDescent="0.25">
      <c r="G647" s="7">
        <f t="shared" si="20"/>
        <v>44111</v>
      </c>
      <c r="H647">
        <v>10356</v>
      </c>
      <c r="I647" s="4">
        <v>42720</v>
      </c>
      <c r="J647">
        <v>41.845413000000001</v>
      </c>
      <c r="K647">
        <v>-123.96992499999899</v>
      </c>
      <c r="L647" s="8">
        <f t="shared" si="21"/>
        <v>263</v>
      </c>
      <c r="M647" t="s">
        <v>154</v>
      </c>
      <c r="N647" t="str">
        <f>IF(I647 &gt; G647, "yes", "no")</f>
        <v>no</v>
      </c>
    </row>
    <row r="648" spans="7:16" hidden="1" x14ac:dyDescent="0.25">
      <c r="G648" s="7">
        <f t="shared" si="20"/>
        <v>44111</v>
      </c>
      <c r="H648">
        <v>10355</v>
      </c>
      <c r="I648" s="4">
        <v>42720</v>
      </c>
      <c r="J648">
        <v>41.357396999999999</v>
      </c>
      <c r="K648">
        <v>-124.074714</v>
      </c>
      <c r="L648" s="8">
        <f t="shared" si="21"/>
        <v>263</v>
      </c>
      <c r="M648" t="s">
        <v>154</v>
      </c>
      <c r="N648" t="str">
        <f>IF(I648 &gt; G648, "yes", "no")</f>
        <v>no</v>
      </c>
    </row>
    <row r="649" spans="7:16" hidden="1" x14ac:dyDescent="0.25">
      <c r="G649" s="7">
        <f t="shared" si="20"/>
        <v>44111</v>
      </c>
      <c r="H649">
        <v>10353</v>
      </c>
      <c r="I649" s="4">
        <v>42800</v>
      </c>
      <c r="J649">
        <v>41.668593999999999</v>
      </c>
      <c r="K649">
        <v>-124.113265</v>
      </c>
      <c r="L649" s="8">
        <f t="shared" si="21"/>
        <v>263</v>
      </c>
      <c r="M649" t="s">
        <v>154</v>
      </c>
      <c r="N649" t="str">
        <f>IF(I649 &gt; G649, "yes", "no")</f>
        <v>no</v>
      </c>
    </row>
    <row r="650" spans="7:16" hidden="1" x14ac:dyDescent="0.25">
      <c r="G650" s="7">
        <f t="shared" si="20"/>
        <v>44111</v>
      </c>
      <c r="H650">
        <v>10352</v>
      </c>
      <c r="I650" s="4">
        <v>42818.6875</v>
      </c>
      <c r="J650">
        <v>41.715389999999999</v>
      </c>
      <c r="K650">
        <v>-124.135637</v>
      </c>
      <c r="L650" s="8">
        <f t="shared" si="21"/>
        <v>263</v>
      </c>
      <c r="M650" t="s">
        <v>154</v>
      </c>
      <c r="N650" t="str">
        <f>IF(I650 &gt; G650, "yes", "no")</f>
        <v>no</v>
      </c>
    </row>
    <row r="651" spans="7:16" x14ac:dyDescent="0.25">
      <c r="G651" s="7">
        <f t="shared" si="20"/>
        <v>30253</v>
      </c>
      <c r="H651">
        <v>1433</v>
      </c>
      <c r="I651" s="4">
        <v>40199</v>
      </c>
      <c r="J651">
        <v>36.396900000000002</v>
      </c>
      <c r="K651">
        <v>-119.8086</v>
      </c>
      <c r="L651" s="8">
        <f t="shared" si="21"/>
        <v>15</v>
      </c>
      <c r="M651" t="s">
        <v>81</v>
      </c>
      <c r="N651" t="str">
        <f>IF(I651 &gt; G651, "yes", "no")</f>
        <v>yes</v>
      </c>
    </row>
    <row r="652" spans="7:16" x14ac:dyDescent="0.25">
      <c r="G652" s="7">
        <f t="shared" si="20"/>
        <v>30253</v>
      </c>
      <c r="H652">
        <v>1533</v>
      </c>
      <c r="I652" s="4">
        <v>40236</v>
      </c>
      <c r="J652">
        <v>35.9816</v>
      </c>
      <c r="K652">
        <v>-119.9601</v>
      </c>
      <c r="L652" s="8">
        <f t="shared" si="21"/>
        <v>15</v>
      </c>
      <c r="M652" t="s">
        <v>81</v>
      </c>
      <c r="N652" t="str">
        <f>IF(I652 &gt; G652, "yes", "no")</f>
        <v>yes</v>
      </c>
      <c r="P652" s="2"/>
    </row>
    <row r="653" spans="7:16" x14ac:dyDescent="0.25">
      <c r="G653" s="7">
        <f t="shared" si="20"/>
        <v>31741</v>
      </c>
      <c r="H653">
        <v>10449</v>
      </c>
      <c r="I653" s="4">
        <v>42729.208333333343</v>
      </c>
      <c r="J653">
        <v>33.200135250000002</v>
      </c>
      <c r="K653">
        <v>-117.35699464</v>
      </c>
      <c r="L653" s="8">
        <f t="shared" si="21"/>
        <v>62</v>
      </c>
      <c r="M653" t="s">
        <v>96</v>
      </c>
      <c r="N653" t="str">
        <f>IF(I653 &gt; G653, "yes", "no")</f>
        <v>yes</v>
      </c>
    </row>
    <row r="654" spans="7:16" x14ac:dyDescent="0.25">
      <c r="G654" s="7">
        <f t="shared" si="20"/>
        <v>31741</v>
      </c>
      <c r="H654">
        <v>10450</v>
      </c>
      <c r="I654" s="4">
        <v>42793</v>
      </c>
      <c r="J654">
        <v>33.326579670000001</v>
      </c>
      <c r="K654">
        <v>-117.1616583</v>
      </c>
      <c r="L654" s="8">
        <f t="shared" si="21"/>
        <v>62</v>
      </c>
      <c r="M654" t="s">
        <v>96</v>
      </c>
      <c r="N654" t="str">
        <f>IF(I654 &gt; G654, "yes", "no")</f>
        <v>yes</v>
      </c>
    </row>
    <row r="655" spans="7:16" hidden="1" x14ac:dyDescent="0.25">
      <c r="G655" s="7">
        <f t="shared" si="20"/>
        <v>41214</v>
      </c>
      <c r="H655">
        <v>1439</v>
      </c>
      <c r="I655" s="4">
        <v>40199.73333333333</v>
      </c>
      <c r="J655">
        <v>33.468499999999999</v>
      </c>
      <c r="K655">
        <v>-117.001</v>
      </c>
      <c r="L655" s="8">
        <f t="shared" si="21"/>
        <v>237</v>
      </c>
      <c r="M655" t="s">
        <v>82</v>
      </c>
      <c r="N655" t="str">
        <f>IF(I655 &gt; G655, "yes", "no")</f>
        <v>no</v>
      </c>
    </row>
    <row r="656" spans="7:16" x14ac:dyDescent="0.25">
      <c r="G656" s="7">
        <f t="shared" si="20"/>
        <v>36859</v>
      </c>
      <c r="H656">
        <v>418</v>
      </c>
      <c r="I656" s="4">
        <v>39454</v>
      </c>
      <c r="J656">
        <v>33.064300000000003</v>
      </c>
      <c r="K656">
        <v>-117.30419999999999</v>
      </c>
      <c r="L656" s="8">
        <f t="shared" si="21"/>
        <v>173</v>
      </c>
      <c r="M656" t="s">
        <v>83</v>
      </c>
      <c r="N656" t="str">
        <f>IF(I656 &gt; G656, "yes", "no")</f>
        <v>yes</v>
      </c>
    </row>
    <row r="657" spans="7:16" x14ac:dyDescent="0.25">
      <c r="G657" s="7">
        <f t="shared" si="20"/>
        <v>36859</v>
      </c>
      <c r="H657">
        <v>436</v>
      </c>
      <c r="I657" s="4">
        <v>39475.8125</v>
      </c>
      <c r="J657">
        <v>32.846400000000003</v>
      </c>
      <c r="K657">
        <v>-117.2619</v>
      </c>
      <c r="L657" s="8">
        <f t="shared" si="21"/>
        <v>173</v>
      </c>
      <c r="M657" t="s">
        <v>83</v>
      </c>
      <c r="N657" t="str">
        <f>IF(I657 &gt; G657, "yes", "no")</f>
        <v>yes</v>
      </c>
    </row>
    <row r="658" spans="7:16" x14ac:dyDescent="0.25">
      <c r="G658" s="7">
        <f t="shared" si="20"/>
        <v>36859</v>
      </c>
      <c r="H658">
        <v>2874</v>
      </c>
      <c r="I658" s="4">
        <v>40533</v>
      </c>
      <c r="J658">
        <v>33.074399999999997</v>
      </c>
      <c r="K658">
        <v>-117.3092</v>
      </c>
      <c r="L658" s="8">
        <f t="shared" si="21"/>
        <v>173</v>
      </c>
      <c r="M658" t="s">
        <v>83</v>
      </c>
      <c r="N658" t="str">
        <f>IF(I658 &gt; G658, "yes", "no")</f>
        <v>yes</v>
      </c>
    </row>
    <row r="659" spans="7:16" x14ac:dyDescent="0.25">
      <c r="G659" s="7">
        <f t="shared" si="20"/>
        <v>36859</v>
      </c>
      <c r="H659">
        <v>2880</v>
      </c>
      <c r="I659" s="4">
        <v>40534</v>
      </c>
      <c r="J659">
        <v>33.064799999999998</v>
      </c>
      <c r="K659">
        <v>-117.3049</v>
      </c>
      <c r="L659" s="8">
        <f t="shared" si="21"/>
        <v>173</v>
      </c>
      <c r="M659" t="s">
        <v>83</v>
      </c>
      <c r="N659" t="str">
        <f>IF(I659 &gt; G659, "yes", "no")</f>
        <v>yes</v>
      </c>
    </row>
    <row r="660" spans="7:16" x14ac:dyDescent="0.25">
      <c r="G660" s="7">
        <f t="shared" si="20"/>
        <v>36859</v>
      </c>
      <c r="H660">
        <v>2893</v>
      </c>
      <c r="I660" s="4">
        <v>40534.104166666657</v>
      </c>
      <c r="J660">
        <v>33.146599999999999</v>
      </c>
      <c r="K660">
        <v>-117.28919999999999</v>
      </c>
      <c r="L660" s="8">
        <f t="shared" si="21"/>
        <v>173</v>
      </c>
      <c r="M660" t="s">
        <v>83</v>
      </c>
      <c r="N660" t="str">
        <f>IF(I660 &gt; G660, "yes", "no")</f>
        <v>yes</v>
      </c>
    </row>
    <row r="661" spans="7:16" x14ac:dyDescent="0.25">
      <c r="G661" s="7">
        <f t="shared" si="20"/>
        <v>36859</v>
      </c>
      <c r="H661">
        <v>2896</v>
      </c>
      <c r="I661" s="4">
        <v>40534.125</v>
      </c>
      <c r="J661">
        <v>32.847099999999998</v>
      </c>
      <c r="K661">
        <v>-117.2527</v>
      </c>
      <c r="L661" s="8">
        <f t="shared" si="21"/>
        <v>173</v>
      </c>
      <c r="M661" t="s">
        <v>83</v>
      </c>
      <c r="N661" t="str">
        <f>IF(I661 &gt; G661, "yes", "no")</f>
        <v>yes</v>
      </c>
    </row>
    <row r="662" spans="7:16" x14ac:dyDescent="0.25">
      <c r="G662" s="7">
        <f t="shared" si="20"/>
        <v>36859</v>
      </c>
      <c r="H662">
        <v>2897</v>
      </c>
      <c r="I662" s="4">
        <v>40534.3125</v>
      </c>
      <c r="J662">
        <v>32.829599999999999</v>
      </c>
      <c r="K662">
        <v>-117.26260000000001</v>
      </c>
      <c r="L662" s="8">
        <f t="shared" si="21"/>
        <v>173</v>
      </c>
      <c r="M662" t="s">
        <v>83</v>
      </c>
      <c r="N662" t="str">
        <f>IF(I662 &gt; G662, "yes", "no")</f>
        <v>yes</v>
      </c>
    </row>
    <row r="663" spans="7:16" x14ac:dyDescent="0.25">
      <c r="G663" s="7">
        <f t="shared" si="20"/>
        <v>36859</v>
      </c>
      <c r="H663">
        <v>8355</v>
      </c>
      <c r="I663" s="4">
        <v>42258.5625</v>
      </c>
      <c r="J663">
        <v>32.808144370000001</v>
      </c>
      <c r="K663">
        <v>-117.26561085</v>
      </c>
      <c r="L663" s="8">
        <f t="shared" si="21"/>
        <v>173</v>
      </c>
      <c r="M663" t="s">
        <v>83</v>
      </c>
      <c r="N663" t="str">
        <f>IF(I663 &gt; G663, "yes", "no")</f>
        <v>yes</v>
      </c>
    </row>
    <row r="664" spans="7:16" x14ac:dyDescent="0.25">
      <c r="G664" s="7">
        <f t="shared" si="20"/>
        <v>36859</v>
      </c>
      <c r="H664">
        <v>9189</v>
      </c>
      <c r="I664" s="4">
        <v>42376</v>
      </c>
      <c r="J664">
        <v>32.941099999999999</v>
      </c>
      <c r="K664">
        <v>-117.24039999999999</v>
      </c>
      <c r="L664" s="8">
        <f t="shared" si="21"/>
        <v>173</v>
      </c>
      <c r="M664" t="s">
        <v>83</v>
      </c>
      <c r="N664" t="str">
        <f>IF(I664 &gt; G664, "yes", "no")</f>
        <v>yes</v>
      </c>
    </row>
    <row r="665" spans="7:16" x14ac:dyDescent="0.25">
      <c r="G665" s="7">
        <f t="shared" si="20"/>
        <v>36859</v>
      </c>
      <c r="H665">
        <v>7739</v>
      </c>
      <c r="I665" s="4">
        <v>42530</v>
      </c>
      <c r="J665">
        <v>32.9129</v>
      </c>
      <c r="K665">
        <v>-117.25749999999999</v>
      </c>
      <c r="L665" s="8">
        <f t="shared" si="21"/>
        <v>173</v>
      </c>
      <c r="M665" t="s">
        <v>83</v>
      </c>
      <c r="N665" t="str">
        <f>IF(I665 &gt; G665, "yes", "no")</f>
        <v>yes</v>
      </c>
    </row>
    <row r="666" spans="7:16" x14ac:dyDescent="0.25">
      <c r="G666" s="7">
        <f t="shared" si="20"/>
        <v>36927</v>
      </c>
      <c r="H666">
        <v>4644</v>
      </c>
      <c r="I666" s="4">
        <v>41243</v>
      </c>
      <c r="J666">
        <v>37.553400000000003</v>
      </c>
      <c r="K666">
        <v>-122.026</v>
      </c>
      <c r="L666" s="8">
        <f t="shared" si="21"/>
        <v>171</v>
      </c>
      <c r="M666" t="s">
        <v>84</v>
      </c>
      <c r="N666" t="str">
        <f>IF(I666 &gt; G666, "yes", "no")</f>
        <v>yes</v>
      </c>
    </row>
    <row r="667" spans="7:16" x14ac:dyDescent="0.25">
      <c r="G667" s="7">
        <f t="shared" si="20"/>
        <v>36927</v>
      </c>
      <c r="H667">
        <v>6409</v>
      </c>
      <c r="I667" s="4">
        <v>41975.375</v>
      </c>
      <c r="J667">
        <v>37.4861</v>
      </c>
      <c r="K667">
        <v>-122.2364</v>
      </c>
      <c r="L667" s="8">
        <f t="shared" si="21"/>
        <v>171</v>
      </c>
      <c r="M667" t="s">
        <v>84</v>
      </c>
      <c r="N667" t="str">
        <f>IF(I667 &gt; G667, "yes", "no")</f>
        <v>yes</v>
      </c>
    </row>
    <row r="668" spans="7:16" x14ac:dyDescent="0.25">
      <c r="G668" s="7">
        <f t="shared" si="20"/>
        <v>36927</v>
      </c>
      <c r="H668">
        <v>9591</v>
      </c>
      <c r="I668" s="4">
        <v>42640</v>
      </c>
      <c r="J668">
        <v>37.460900000000002</v>
      </c>
      <c r="K668">
        <v>-121.8759</v>
      </c>
      <c r="L668" s="8">
        <f t="shared" si="21"/>
        <v>171</v>
      </c>
      <c r="M668" t="s">
        <v>84</v>
      </c>
      <c r="N668" t="str">
        <f>IF(I668 &gt; G668, "yes", "no")</f>
        <v>yes</v>
      </c>
      <c r="P668" s="2"/>
    </row>
    <row r="669" spans="7:16" x14ac:dyDescent="0.25">
      <c r="G669" s="7">
        <f t="shared" si="20"/>
        <v>36927</v>
      </c>
      <c r="H669">
        <v>10179</v>
      </c>
      <c r="I669" s="4">
        <v>42782.541666666657</v>
      </c>
      <c r="J669">
        <v>37.652030000000003</v>
      </c>
      <c r="K669">
        <v>-121.9822913</v>
      </c>
      <c r="L669" s="8">
        <f t="shared" si="21"/>
        <v>171</v>
      </c>
      <c r="M669" t="s">
        <v>84</v>
      </c>
      <c r="N669" t="str">
        <f>IF(I669 &gt; G669, "yes", "no")</f>
        <v>yes</v>
      </c>
    </row>
    <row r="670" spans="7:16" x14ac:dyDescent="0.25">
      <c r="G670" s="7">
        <f t="shared" si="20"/>
        <v>36927</v>
      </c>
      <c r="H670">
        <v>11247</v>
      </c>
      <c r="I670" s="4">
        <v>43128</v>
      </c>
      <c r="J670">
        <v>37.664360469999998</v>
      </c>
      <c r="K670">
        <v>-122.07437437999999</v>
      </c>
      <c r="L670" s="8">
        <f t="shared" si="21"/>
        <v>171</v>
      </c>
      <c r="M670" t="s">
        <v>84</v>
      </c>
      <c r="N670" t="str">
        <f>IF(I670 &gt; G670, "yes", "no")</f>
        <v>yes</v>
      </c>
    </row>
    <row r="671" spans="7:16" x14ac:dyDescent="0.25">
      <c r="G671" s="7">
        <f t="shared" si="20"/>
        <v>36927</v>
      </c>
      <c r="H671">
        <v>11259</v>
      </c>
      <c r="I671" s="4">
        <v>43186</v>
      </c>
      <c r="J671">
        <v>37.400828389999901</v>
      </c>
      <c r="K671">
        <v>-121.83231763000001</v>
      </c>
      <c r="L671" s="8">
        <f t="shared" si="21"/>
        <v>171</v>
      </c>
      <c r="M671" t="s">
        <v>84</v>
      </c>
      <c r="N671" t="str">
        <f>IF(I671 &gt; G671, "yes", "no")</f>
        <v>yes</v>
      </c>
      <c r="O671">
        <v>0</v>
      </c>
      <c r="P671" s="2"/>
    </row>
    <row r="672" spans="7:16" x14ac:dyDescent="0.25">
      <c r="G672" s="7">
        <f t="shared" si="20"/>
        <v>34366</v>
      </c>
      <c r="H672">
        <v>3972</v>
      </c>
      <c r="I672" s="4">
        <v>40799</v>
      </c>
      <c r="J672">
        <v>34.446100000000001</v>
      </c>
      <c r="K672">
        <v>-117.6418</v>
      </c>
      <c r="L672" s="8">
        <f t="shared" si="21"/>
        <v>117</v>
      </c>
      <c r="M672" t="s">
        <v>86</v>
      </c>
      <c r="N672" t="str">
        <f>IF(I672 &gt; G672, "yes", "no")</f>
        <v>yes</v>
      </c>
      <c r="P672" s="2"/>
    </row>
    <row r="673" spans="7:16" x14ac:dyDescent="0.25">
      <c r="G673" s="7">
        <f t="shared" si="20"/>
        <v>39246</v>
      </c>
      <c r="H673">
        <v>1259</v>
      </c>
      <c r="I673" s="4">
        <v>40100</v>
      </c>
      <c r="J673">
        <v>37.027299999999997</v>
      </c>
      <c r="K673">
        <v>-121.8202</v>
      </c>
      <c r="L673" s="8">
        <f t="shared" si="21"/>
        <v>209</v>
      </c>
      <c r="M673" t="s">
        <v>87</v>
      </c>
      <c r="N673" t="str">
        <f>IF(I673 &gt; G673, "yes", "no")</f>
        <v>yes</v>
      </c>
    </row>
    <row r="674" spans="7:16" x14ac:dyDescent="0.25">
      <c r="G674" s="7">
        <f t="shared" si="20"/>
        <v>39246</v>
      </c>
      <c r="H674">
        <v>3309</v>
      </c>
      <c r="I674" s="4">
        <v>40629.333333333343</v>
      </c>
      <c r="J674">
        <v>37.090499999999999</v>
      </c>
      <c r="K674">
        <v>-121.7522</v>
      </c>
      <c r="L674" s="8">
        <f t="shared" si="21"/>
        <v>209</v>
      </c>
      <c r="M674" t="s">
        <v>87</v>
      </c>
      <c r="N674" t="str">
        <f>IF(I674 &gt; G674, "yes", "no")</f>
        <v>yes</v>
      </c>
    </row>
    <row r="675" spans="7:16" hidden="1" x14ac:dyDescent="0.25">
      <c r="G675" s="7">
        <f t="shared" si="20"/>
        <v>40792</v>
      </c>
      <c r="H675">
        <v>3258</v>
      </c>
      <c r="I675" s="4">
        <v>40622</v>
      </c>
      <c r="J675">
        <v>34.049700000000001</v>
      </c>
      <c r="K675">
        <v>-118.8053</v>
      </c>
      <c r="L675" s="8">
        <f t="shared" si="21"/>
        <v>219</v>
      </c>
      <c r="M675" t="s">
        <v>88</v>
      </c>
      <c r="N675" t="str">
        <f>IF(I675 &gt; G675, "yes", "no")</f>
        <v>no</v>
      </c>
    </row>
    <row r="676" spans="7:16" hidden="1" x14ac:dyDescent="0.25">
      <c r="G676" s="7">
        <f t="shared" si="20"/>
        <v>40792</v>
      </c>
      <c r="H676">
        <v>3257</v>
      </c>
      <c r="I676" s="4">
        <v>40622</v>
      </c>
      <c r="J676">
        <v>34.162500000000001</v>
      </c>
      <c r="K676">
        <v>-118.6002</v>
      </c>
      <c r="L676" s="8">
        <f t="shared" si="21"/>
        <v>219</v>
      </c>
      <c r="M676" t="s">
        <v>88</v>
      </c>
      <c r="N676" t="str">
        <f>IF(I676 &gt; G676, "yes", "no")</f>
        <v>no</v>
      </c>
    </row>
    <row r="677" spans="7:16" hidden="1" x14ac:dyDescent="0.25">
      <c r="G677" s="7">
        <f t="shared" si="20"/>
        <v>40792</v>
      </c>
      <c r="H677">
        <v>3260</v>
      </c>
      <c r="I677" s="4">
        <v>40622.75</v>
      </c>
      <c r="J677">
        <v>34.157400000000003</v>
      </c>
      <c r="K677">
        <v>-118.6189</v>
      </c>
      <c r="L677" s="8">
        <f t="shared" si="21"/>
        <v>219</v>
      </c>
      <c r="M677" t="s">
        <v>88</v>
      </c>
      <c r="N677" t="str">
        <f>IF(I677 &gt; G677, "yes", "no")</f>
        <v>no</v>
      </c>
      <c r="O677">
        <v>2.06</v>
      </c>
      <c r="P677" s="2"/>
    </row>
    <row r="678" spans="7:16" x14ac:dyDescent="0.25">
      <c r="G678" s="7">
        <f t="shared" si="20"/>
        <v>40792</v>
      </c>
      <c r="H678">
        <v>5905</v>
      </c>
      <c r="I678" s="4">
        <v>41698.208333333343</v>
      </c>
      <c r="J678">
        <v>34.063299999999998</v>
      </c>
      <c r="K678">
        <v>-118.7002</v>
      </c>
      <c r="L678" s="8">
        <f t="shared" si="21"/>
        <v>219</v>
      </c>
      <c r="M678" t="s">
        <v>88</v>
      </c>
      <c r="N678" t="str">
        <f>IF(I678 &gt; G678, "yes", "no")</f>
        <v>yes</v>
      </c>
    </row>
    <row r="679" spans="7:16" x14ac:dyDescent="0.25">
      <c r="G679" s="7">
        <f t="shared" si="20"/>
        <v>40792</v>
      </c>
      <c r="H679">
        <v>10413</v>
      </c>
      <c r="I679" s="4">
        <v>42744.208333333343</v>
      </c>
      <c r="J679">
        <v>34.083295459999903</v>
      </c>
      <c r="K679">
        <v>-118.704056819999</v>
      </c>
      <c r="L679" s="8">
        <f t="shared" si="21"/>
        <v>219</v>
      </c>
      <c r="M679" t="s">
        <v>88</v>
      </c>
      <c r="N679" t="str">
        <f>IF(I679 &gt; G679, "yes", "no")</f>
        <v>yes</v>
      </c>
    </row>
    <row r="680" spans="7:16" x14ac:dyDescent="0.25">
      <c r="G680" s="7">
        <f t="shared" si="20"/>
        <v>40792</v>
      </c>
      <c r="H680">
        <v>10412</v>
      </c>
      <c r="I680" s="4">
        <v>42835</v>
      </c>
      <c r="J680">
        <v>34.006123870000003</v>
      </c>
      <c r="K680">
        <v>-118.81140182</v>
      </c>
      <c r="L680" s="8">
        <f t="shared" si="21"/>
        <v>219</v>
      </c>
      <c r="M680" t="s">
        <v>88</v>
      </c>
      <c r="N680" t="str">
        <f>IF(I680 &gt; G680, "yes", "no")</f>
        <v>yes</v>
      </c>
    </row>
    <row r="681" spans="7:16" x14ac:dyDescent="0.25">
      <c r="G681" s="7">
        <f t="shared" si="20"/>
        <v>40792</v>
      </c>
      <c r="H681">
        <v>14462</v>
      </c>
      <c r="I681" s="4">
        <v>43433.902789351851</v>
      </c>
      <c r="J681">
        <v>34.066200260000002</v>
      </c>
      <c r="K681">
        <v>-118.70814827</v>
      </c>
      <c r="L681" s="8">
        <f t="shared" si="21"/>
        <v>219</v>
      </c>
      <c r="M681" t="s">
        <v>88</v>
      </c>
      <c r="N681" t="str">
        <f>IF(I681 &gt; G681, "yes", "no")</f>
        <v>yes</v>
      </c>
    </row>
    <row r="682" spans="7:16" x14ac:dyDescent="0.25">
      <c r="G682" s="7">
        <f t="shared" si="20"/>
        <v>40792</v>
      </c>
      <c r="H682">
        <v>14479</v>
      </c>
      <c r="I682" s="4">
        <v>43440</v>
      </c>
      <c r="J682">
        <v>34.037201949999996</v>
      </c>
      <c r="K682">
        <v>-118.72735034</v>
      </c>
      <c r="L682" s="8">
        <f t="shared" si="21"/>
        <v>219</v>
      </c>
      <c r="M682" t="s">
        <v>88</v>
      </c>
      <c r="N682" t="str">
        <f>IF(I682 &gt; G682, "yes", "no")</f>
        <v>yes</v>
      </c>
    </row>
    <row r="683" spans="7:16" x14ac:dyDescent="0.25">
      <c r="G683" s="7">
        <f t="shared" si="20"/>
        <v>40792</v>
      </c>
      <c r="H683">
        <v>14089</v>
      </c>
      <c r="I683" s="4">
        <v>43440.552384259259</v>
      </c>
      <c r="J683">
        <v>34.03283089</v>
      </c>
      <c r="K683">
        <v>-118.82136994</v>
      </c>
      <c r="L683" s="8">
        <f t="shared" si="21"/>
        <v>219</v>
      </c>
      <c r="M683" t="s">
        <v>88</v>
      </c>
      <c r="N683" t="str">
        <f>IF(I683 &gt; G683, "yes", "no")</f>
        <v>yes</v>
      </c>
    </row>
    <row r="684" spans="7:16" x14ac:dyDescent="0.25">
      <c r="G684" s="7">
        <f t="shared" si="20"/>
        <v>40792</v>
      </c>
      <c r="H684">
        <v>14463</v>
      </c>
      <c r="I684" s="4">
        <v>43440.637881944444</v>
      </c>
      <c r="J684">
        <v>34.111545540000002</v>
      </c>
      <c r="K684">
        <v>-118.75448022</v>
      </c>
      <c r="L684" s="8">
        <f t="shared" si="21"/>
        <v>219</v>
      </c>
      <c r="M684" t="s">
        <v>88</v>
      </c>
      <c r="N684" t="str">
        <f>IF(I684 &gt; G684, "yes", "no")</f>
        <v>yes</v>
      </c>
      <c r="O684">
        <v>1.9</v>
      </c>
      <c r="P684" s="2"/>
    </row>
    <row r="685" spans="7:16" x14ac:dyDescent="0.25">
      <c r="G685" s="7">
        <f t="shared" si="20"/>
        <v>40792</v>
      </c>
      <c r="H685">
        <v>14267</v>
      </c>
      <c r="I685" s="4">
        <v>43440.637881944444</v>
      </c>
      <c r="J685">
        <v>34.022242980000001</v>
      </c>
      <c r="K685">
        <v>-118.80889688000001</v>
      </c>
      <c r="L685" s="8">
        <f t="shared" si="21"/>
        <v>219</v>
      </c>
      <c r="M685" t="s">
        <v>88</v>
      </c>
      <c r="N685" t="str">
        <f>IF(I685 &gt; G685, "yes", "no")</f>
        <v>yes</v>
      </c>
    </row>
    <row r="686" spans="7:16" x14ac:dyDescent="0.25">
      <c r="G686" s="7">
        <f t="shared" si="20"/>
        <v>40792</v>
      </c>
      <c r="H686">
        <v>14431</v>
      </c>
      <c r="I686" s="4">
        <v>43441.067627314813</v>
      </c>
      <c r="J686">
        <v>34.044418890000003</v>
      </c>
      <c r="K686">
        <v>-118.79766684000001</v>
      </c>
      <c r="L686" s="8">
        <f t="shared" si="21"/>
        <v>219</v>
      </c>
      <c r="M686" t="s">
        <v>88</v>
      </c>
      <c r="N686" t="str">
        <f>IF(I686 &gt; G686, "yes", "no")</f>
        <v>yes</v>
      </c>
    </row>
    <row r="687" spans="7:16" hidden="1" x14ac:dyDescent="0.25">
      <c r="G687" s="7">
        <f t="shared" si="20"/>
        <v>42591</v>
      </c>
      <c r="H687">
        <v>6477</v>
      </c>
      <c r="I687" s="4">
        <v>41984.375</v>
      </c>
      <c r="J687">
        <v>39.0182</v>
      </c>
      <c r="K687">
        <v>-122.5716</v>
      </c>
      <c r="L687" s="8">
        <f t="shared" si="21"/>
        <v>250</v>
      </c>
      <c r="M687" t="s">
        <v>89</v>
      </c>
      <c r="N687" t="str">
        <f>IF(I687 &gt; G687, "yes", "no")</f>
        <v>no</v>
      </c>
    </row>
    <row r="688" spans="7:16" x14ac:dyDescent="0.25">
      <c r="G688" s="7">
        <f t="shared" si="20"/>
        <v>42591</v>
      </c>
      <c r="H688">
        <v>10225</v>
      </c>
      <c r="I688" s="4">
        <v>42743</v>
      </c>
      <c r="J688">
        <v>39.344384589999997</v>
      </c>
      <c r="K688">
        <v>-122.66547217999999</v>
      </c>
      <c r="L688" s="8">
        <f t="shared" si="21"/>
        <v>250</v>
      </c>
      <c r="M688" t="s">
        <v>89</v>
      </c>
      <c r="N688" t="str">
        <f>IF(I688 &gt; G688, "yes", "no")</f>
        <v>yes</v>
      </c>
    </row>
    <row r="689" spans="7:16" hidden="1" x14ac:dyDescent="0.25">
      <c r="G689" s="7">
        <f t="shared" si="20"/>
        <v>42591</v>
      </c>
      <c r="H689">
        <v>3133</v>
      </c>
      <c r="I689" s="4">
        <v>40591.375</v>
      </c>
      <c r="J689">
        <v>38.473799999999997</v>
      </c>
      <c r="K689">
        <v>-122.9542</v>
      </c>
      <c r="L689" s="8">
        <f t="shared" si="21"/>
        <v>103</v>
      </c>
      <c r="M689" t="s">
        <v>90</v>
      </c>
      <c r="N689" t="str">
        <f>IF(I689 &gt; G689, "yes", "no")</f>
        <v>no</v>
      </c>
    </row>
    <row r="690" spans="7:16" hidden="1" x14ac:dyDescent="0.25">
      <c r="G690" s="7">
        <f t="shared" si="20"/>
        <v>42591</v>
      </c>
      <c r="H690">
        <v>3228</v>
      </c>
      <c r="I690" s="4">
        <v>40617.708333333343</v>
      </c>
      <c r="J690">
        <v>38.505600000000001</v>
      </c>
      <c r="K690">
        <v>-123.0706</v>
      </c>
      <c r="L690" s="8">
        <f t="shared" si="21"/>
        <v>103</v>
      </c>
      <c r="M690" t="s">
        <v>90</v>
      </c>
      <c r="N690" t="str">
        <f>IF(I690 &gt; G690, "yes", "no")</f>
        <v>no</v>
      </c>
    </row>
    <row r="691" spans="7:16" hidden="1" x14ac:dyDescent="0.25">
      <c r="G691" s="7">
        <f t="shared" si="20"/>
        <v>42591</v>
      </c>
      <c r="H691">
        <v>3287</v>
      </c>
      <c r="I691" s="4">
        <v>40626.333333333343</v>
      </c>
      <c r="J691">
        <v>38.640099999999997</v>
      </c>
      <c r="K691">
        <v>-122.87779999999999</v>
      </c>
      <c r="L691" s="8">
        <f t="shared" si="21"/>
        <v>103</v>
      </c>
      <c r="M691" t="s">
        <v>90</v>
      </c>
      <c r="N691" t="str">
        <f>IF(I691 &gt; G691, "yes", "no")</f>
        <v>no</v>
      </c>
    </row>
    <row r="692" spans="7:16" hidden="1" x14ac:dyDescent="0.25">
      <c r="G692" s="7">
        <f t="shared" si="20"/>
        <v>42591</v>
      </c>
      <c r="H692">
        <v>3298</v>
      </c>
      <c r="I692" s="4">
        <v>40627</v>
      </c>
      <c r="J692">
        <v>38.503700000000002</v>
      </c>
      <c r="K692">
        <v>-122.99550000000001</v>
      </c>
      <c r="L692" s="8">
        <f t="shared" si="21"/>
        <v>103</v>
      </c>
      <c r="M692" t="s">
        <v>90</v>
      </c>
      <c r="N692" t="str">
        <f>IF(I692 &gt; G692, "yes", "no")</f>
        <v>no</v>
      </c>
    </row>
    <row r="693" spans="7:16" hidden="1" x14ac:dyDescent="0.25">
      <c r="G693" s="7">
        <f t="shared" si="20"/>
        <v>42591</v>
      </c>
      <c r="H693">
        <v>4260</v>
      </c>
      <c r="I693" s="4">
        <v>40982</v>
      </c>
      <c r="J693">
        <v>38.463799999999999</v>
      </c>
      <c r="K693">
        <v>-123.0104</v>
      </c>
      <c r="L693" s="8">
        <f t="shared" si="21"/>
        <v>103</v>
      </c>
      <c r="M693" t="s">
        <v>90</v>
      </c>
      <c r="N693" t="str">
        <f>IF(I693 &gt; G693, "yes", "no")</f>
        <v>no</v>
      </c>
    </row>
    <row r="694" spans="7:16" hidden="1" x14ac:dyDescent="0.25">
      <c r="G694" s="7">
        <f t="shared" si="20"/>
        <v>42591</v>
      </c>
      <c r="H694">
        <v>5846</v>
      </c>
      <c r="I694" s="4">
        <v>41678</v>
      </c>
      <c r="J694">
        <v>38.539299999999997</v>
      </c>
      <c r="K694">
        <v>-123.0933</v>
      </c>
      <c r="L694" s="8">
        <f t="shared" si="21"/>
        <v>103</v>
      </c>
      <c r="M694" t="s">
        <v>90</v>
      </c>
      <c r="N694" t="str">
        <f>IF(I694 &gt; G694, "yes", "no")</f>
        <v>no</v>
      </c>
    </row>
    <row r="695" spans="7:16" hidden="1" x14ac:dyDescent="0.25">
      <c r="G695" s="7">
        <f t="shared" si="20"/>
        <v>42591</v>
      </c>
      <c r="H695">
        <v>7570</v>
      </c>
      <c r="I695" s="4">
        <v>42440.958333333343</v>
      </c>
      <c r="J695">
        <v>38.511699999999998</v>
      </c>
      <c r="K695">
        <v>-122.9237</v>
      </c>
      <c r="L695" s="8">
        <f t="shared" si="21"/>
        <v>103</v>
      </c>
      <c r="M695" t="s">
        <v>90</v>
      </c>
      <c r="N695" t="str">
        <f>IF(I695 &gt; G695, "yes", "no")</f>
        <v>no</v>
      </c>
    </row>
    <row r="696" spans="7:16" hidden="1" x14ac:dyDescent="0.25">
      <c r="G696" s="7">
        <f t="shared" si="20"/>
        <v>42591</v>
      </c>
      <c r="H696">
        <v>7571</v>
      </c>
      <c r="I696" s="4">
        <v>42443</v>
      </c>
      <c r="J696">
        <v>38.558199999999999</v>
      </c>
      <c r="K696">
        <v>-123.09529999999999</v>
      </c>
      <c r="L696" s="8">
        <f t="shared" si="21"/>
        <v>103</v>
      </c>
      <c r="M696" t="s">
        <v>90</v>
      </c>
      <c r="N696" t="str">
        <f>IF(I696 &gt; G696, "yes", "no")</f>
        <v>no</v>
      </c>
      <c r="P696" s="2"/>
    </row>
    <row r="697" spans="7:16" hidden="1" x14ac:dyDescent="0.25">
      <c r="G697" s="7">
        <f t="shared" si="20"/>
        <v>42591</v>
      </c>
      <c r="H697">
        <v>9422</v>
      </c>
      <c r="I697" s="4">
        <v>42444.1875</v>
      </c>
      <c r="J697">
        <v>38.450499999999998</v>
      </c>
      <c r="K697">
        <v>-123.1247</v>
      </c>
      <c r="L697" s="8">
        <f t="shared" si="21"/>
        <v>103</v>
      </c>
      <c r="M697" t="s">
        <v>90</v>
      </c>
      <c r="N697" t="str">
        <f>IF(I697 &gt; G697, "yes", "no")</f>
        <v>no</v>
      </c>
    </row>
    <row r="698" spans="7:16" x14ac:dyDescent="0.25">
      <c r="G698" s="7">
        <f t="shared" si="20"/>
        <v>42591</v>
      </c>
      <c r="H698">
        <v>10212</v>
      </c>
      <c r="I698" s="4">
        <v>42744</v>
      </c>
      <c r="J698">
        <v>38.487126409999902</v>
      </c>
      <c r="K698">
        <v>-123.018272439999</v>
      </c>
      <c r="L698" s="8">
        <f t="shared" si="21"/>
        <v>103</v>
      </c>
      <c r="M698" t="s">
        <v>90</v>
      </c>
      <c r="N698" t="str">
        <f>IF(I698 &gt; G698, "yes", "no")</f>
        <v>yes</v>
      </c>
      <c r="O698">
        <v>0</v>
      </c>
      <c r="P698" s="2"/>
    </row>
    <row r="699" spans="7:16" x14ac:dyDescent="0.25">
      <c r="G699" s="7">
        <f t="shared" si="20"/>
        <v>42591</v>
      </c>
      <c r="H699">
        <v>10209</v>
      </c>
      <c r="I699" s="4">
        <v>42745.5</v>
      </c>
      <c r="J699">
        <v>38.639908479999903</v>
      </c>
      <c r="K699">
        <v>-122.7574041</v>
      </c>
      <c r="L699" s="8">
        <f t="shared" si="21"/>
        <v>103</v>
      </c>
      <c r="M699" t="s">
        <v>90</v>
      </c>
      <c r="N699" t="str">
        <f>IF(I699 &gt; G699, "yes", "no")</f>
        <v>yes</v>
      </c>
    </row>
    <row r="700" spans="7:16" x14ac:dyDescent="0.25">
      <c r="G700" s="7">
        <f t="shared" si="20"/>
        <v>42591</v>
      </c>
      <c r="H700">
        <v>10211</v>
      </c>
      <c r="I700" s="4">
        <v>42757</v>
      </c>
      <c r="J700">
        <v>38.590645770000002</v>
      </c>
      <c r="K700">
        <v>-122.95834871999899</v>
      </c>
      <c r="L700" s="8">
        <f t="shared" si="21"/>
        <v>103</v>
      </c>
      <c r="M700" t="s">
        <v>90</v>
      </c>
      <c r="N700" t="str">
        <f>IF(I700 &gt; G700, "yes", "no")</f>
        <v>yes</v>
      </c>
    </row>
    <row r="701" spans="7:16" hidden="1" x14ac:dyDescent="0.25">
      <c r="G701" s="7">
        <f t="shared" si="20"/>
        <v>42591</v>
      </c>
      <c r="H701">
        <v>4676</v>
      </c>
      <c r="I701" s="4">
        <v>41265.375</v>
      </c>
      <c r="J701">
        <v>38.49</v>
      </c>
      <c r="K701">
        <v>-122.1605</v>
      </c>
      <c r="L701" s="8">
        <f t="shared" si="21"/>
        <v>139</v>
      </c>
      <c r="M701" t="s">
        <v>91</v>
      </c>
      <c r="N701" t="str">
        <f>IF(I701 &gt; G701, "yes", "no")</f>
        <v>no</v>
      </c>
    </row>
    <row r="702" spans="7:16" x14ac:dyDescent="0.25">
      <c r="G702" s="7">
        <f t="shared" si="20"/>
        <v>42591</v>
      </c>
      <c r="H702">
        <v>10219</v>
      </c>
      <c r="I702" s="4">
        <v>42746</v>
      </c>
      <c r="J702">
        <v>38.518359309999902</v>
      </c>
      <c r="K702">
        <v>-122.05666596</v>
      </c>
      <c r="L702" s="8">
        <f t="shared" si="21"/>
        <v>139</v>
      </c>
      <c r="M702" t="s">
        <v>91</v>
      </c>
      <c r="N702" t="str">
        <f>IF(I702 &gt; G702, "yes", "no")</f>
        <v>yes</v>
      </c>
    </row>
    <row r="703" spans="7:16" x14ac:dyDescent="0.25">
      <c r="G703" s="7">
        <f t="shared" si="20"/>
        <v>42591</v>
      </c>
      <c r="H703">
        <v>10218</v>
      </c>
      <c r="I703" s="4">
        <v>42783</v>
      </c>
      <c r="J703">
        <v>38.511759249999997</v>
      </c>
      <c r="K703">
        <v>-122.10446578</v>
      </c>
      <c r="L703" s="8">
        <f t="shared" si="21"/>
        <v>139</v>
      </c>
      <c r="M703" t="s">
        <v>91</v>
      </c>
      <c r="N703" t="str">
        <f>IF(I703 &gt; G703, "yes", "no")</f>
        <v>yes</v>
      </c>
    </row>
    <row r="704" spans="7:16" hidden="1" x14ac:dyDescent="0.25">
      <c r="G704" s="7">
        <f t="shared" si="20"/>
        <v>42591</v>
      </c>
      <c r="H704">
        <v>4648</v>
      </c>
      <c r="I704" s="4">
        <v>41245</v>
      </c>
      <c r="J704">
        <v>38.712200000000003</v>
      </c>
      <c r="K704">
        <v>-122.0471</v>
      </c>
      <c r="L704" s="8">
        <f t="shared" si="21"/>
        <v>226</v>
      </c>
      <c r="M704" t="s">
        <v>126</v>
      </c>
      <c r="N704" t="str">
        <f>IF(I704 &gt; G704, "yes", "no")</f>
        <v>no</v>
      </c>
    </row>
    <row r="705" spans="16:16" hidden="1" x14ac:dyDescent="0.25"/>
    <row r="706" spans="16:16" hidden="1" x14ac:dyDescent="0.25"/>
    <row r="707" spans="16:16" hidden="1" x14ac:dyDescent="0.25"/>
    <row r="708" spans="16:16" hidden="1" x14ac:dyDescent="0.25">
      <c r="P708" s="2"/>
    </row>
    <row r="709" spans="16:16" hidden="1" x14ac:dyDescent="0.25">
      <c r="P709" s="2"/>
    </row>
  </sheetData>
  <autoFilter ref="G1:P709" xr:uid="{E1D896CB-1F71-47DB-B940-2FE7C79C79A9}">
    <filterColumn colId="7">
      <filters>
        <filter val="yes"/>
      </filters>
    </filterColumn>
    <sortState xmlns:xlrd2="http://schemas.microsoft.com/office/spreadsheetml/2017/richdata2" ref="G2:P709">
      <sortCondition ref="M2:M709"/>
    </sortState>
  </autoFilter>
  <sortState xmlns:xlrd2="http://schemas.microsoft.com/office/spreadsheetml/2017/richdata2" ref="A2:E711">
    <sortCondition ref="A2:A7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Win</dc:creator>
  <cp:lastModifiedBy>Dylan Win</cp:lastModifiedBy>
  <dcterms:created xsi:type="dcterms:W3CDTF">2023-05-24T07:31:33Z</dcterms:created>
  <dcterms:modified xsi:type="dcterms:W3CDTF">2023-05-25T06:27:38Z</dcterms:modified>
</cp:coreProperties>
</file>